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<sst xmlns="http://schemas.openxmlformats.org/spreadsheetml/2006/main" count="221" uniqueCount="111">
  <si>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</si>
  <si>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</si>
  <si>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</si>
  <si>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</si>
  <si>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</si>
  <si>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</si>
  <si>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</si>
  <si>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</si>
  <si>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</si>
  <si>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</si>
  <si>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</si>
  <si>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</si>
  <si>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</si>
  <si>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</si>
  <si>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</si>
  <si>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</si>
  <si>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</si>
  <si>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</si>
  <si>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</si>
  <si>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</si>
  <si>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</si>
  <si>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</si>
  <si>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</si>
  <si>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</si>
  <si>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</si>
  <si>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</si>
  <si>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</si>
  <si>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</si>
  <si>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</si>
  <si>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</si>
  <si>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</si>
  <si>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</si>
  <si>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</si>
  <si>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</si>
  <si>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</si>
  <si>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</si>
  <si>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</si>
  <si>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</si>
  <si>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</si>
  <si>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</si>
  <si>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</si>
  <si>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</si>
  <si>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</si>
  <si>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</si>
  <si>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</si>
  <si>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</si>
  <si>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</si>
  <si>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</si>
  <si>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</si>
  <si>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</si>
  <si>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</si>
  <si>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</si>
  <si>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</si>
  <si>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</si>
  <si>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</si>
  <si>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</si>
  <si>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</si>
  <si>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</si>
  <si>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</si>
  <si>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</si>
  <si>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</si>
  <si>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</si>
  <si>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</si>
  <si>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</si>
  <si>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</si>
  <si>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</si>
  <si>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</si>
  <si>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</si>
  <si>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</si>
  <si>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</si>
  <si>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</si>
  <si>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</si>
  <si>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</si>
  <si>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</si>
  <si>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</si>
  <si>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</si>
  <si>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</si>
  <si>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</si>
  <si>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</si>
  <si>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</si>
  <si>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</si>
  <si>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</si>
  <si>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</si>
  <si>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</si>
  <si>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</si>
  <si>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</si>
  <si>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</si>
  <si>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</si>
  <si>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</si>
  <si>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</si>
  <si>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</si>
  <si>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</si>
  <si>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</si>
  <si>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</si>
  <si>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</si>
  <si>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</si>
  <si>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</si>
  <si>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</si>
  <si>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</si>
  <si>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</si>
  <si>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</si>
  <si>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</si>
  <si>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</si>
  <si>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</si>
  <si>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</si>
  <si>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</si>
  <si>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</si>
  <si>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</si>
  <si>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4"/>
  </si>
  <si>
    <t>【①収益的収支比率】
　使用料金収入は、平成２４年度３，１４０千円、平成２５年度３，２６０千円、平成２６年度３，６３０千円と僅かながら増加傾向にあるが十分とはいえない。平成２６年度の収益的収支収入に占める他会計繰入金率は５２．２％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４年度以降、新設の施設整備事業行っておらず下降傾向にある。今後も新施設整備の計画は無く、また、計画される更新・改修事業は新施設整備と比較して低額であるため、企業債残高は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
【⑧水洗化率】
　水洗化率の低位は住民の経済状況が主な要因であり、一概に啓蒙による増加が期待出来ない状況である。　現在、水洗化率は僅かながら上昇傾向にあるが、それは新家屋建築に係る建築法上接続によるものである。</t>
    <phoneticPr fontId="4"/>
  </si>
  <si>
    <t>　管渠に関しては共用開始から２２年を経過したにすぎず、また地域地震などが殆ど無く、その影響による破損や老朽化による更新は現段階では無い。圧送ポンプ機場については、概ね３・４年毎にポンプの更新を行い対処している。
　処理施設の機械設備については、老朽化や日照・塩害による劣化が随所に見られ著しい。経営状況を考慮しながら、更新と改修を図る。</t>
    <rPh sb="29" eb="31">
      <t>チイキ</t>
    </rPh>
    <rPh sb="165" eb="16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</si>
</sst>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60256"/>
        <c:axId val="873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87360256"/>
        <c:axId val="87362176"/>
      </c:lineChart>
      <c:dateAx>
        <c:axId val="87360256"/>
        <c:scaling>
          <c:orientation val="minMax"/>
        </c:scaling>
        <c:delete val="1"/>
        <c:axPos val="b"/>
        <c:numFmt formatCode="ge" sourceLinked="1"/>
        <c:majorTickMark val="none"/>
        <c:minorTickMark val="none"/>
        <c:tickLblPos val="none"/>
        <c:crossAx val="87362176"/>
        <c:crosses val="autoZero"/>
        <c:auto val="1"/>
        <c:lblOffset val="100"/>
        <c:baseTimeUnit val="years"/>
      </c:dateAx>
      <c:valAx>
        <c:axId val="873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24.58</c:v>
                </c:pt>
                <c:pt idx="1">
                  <c:v>23.06</c:v>
                </c:pt>
                <c:pt idx="2">
                  <c:v>22.36</c:v>
                </c:pt>
                <c:pt idx="3">
                  <c:v>23.33</c:v>
                </c:pt>
                <c:pt idx="4">
                  <c:v>24.03</c:v>
                </c:pt>
              </c:numCache>
            </c:numRef>
          </c:val>
        </c:ser>
        <c:dLbls>
          <c:showLegendKey val="0"/>
          <c:showVal val="0"/>
          <c:showCatName val="0"/>
          <c:showSerName val="0"/>
          <c:showPercent val="0"/>
          <c:showBubbleSize val="0"/>
        </c:dLbls>
        <c:gapWidth val="150"/>
        <c:axId val="95102080"/>
        <c:axId val="951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95102080"/>
        <c:axId val="95104000"/>
      </c:lineChart>
      <c:dateAx>
        <c:axId val="95102080"/>
        <c:scaling>
          <c:orientation val="minMax"/>
        </c:scaling>
        <c:delete val="1"/>
        <c:axPos val="b"/>
        <c:numFmt formatCode="ge" sourceLinked="1"/>
        <c:majorTickMark val="none"/>
        <c:minorTickMark val="none"/>
        <c:tickLblPos val="none"/>
        <c:crossAx val="95104000"/>
        <c:crosses val="autoZero"/>
        <c:auto val="1"/>
        <c:lblOffset val="100"/>
        <c:baseTimeUnit val="years"/>
      </c:dateAx>
      <c:valAx>
        <c:axId val="951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32.78</c:v>
                </c:pt>
                <c:pt idx="1">
                  <c:v>32.49</c:v>
                </c:pt>
                <c:pt idx="2">
                  <c:v>32.56</c:v>
                </c:pt>
                <c:pt idx="3">
                  <c:v>34.57</c:v>
                </c:pt>
                <c:pt idx="4">
                  <c:v>36.11</c:v>
                </c:pt>
              </c:numCache>
            </c:numRef>
          </c:val>
        </c:ser>
        <c:dLbls>
          <c:showLegendKey val="0"/>
          <c:showVal val="0"/>
          <c:showCatName val="0"/>
          <c:showSerName val="0"/>
          <c:showPercent val="0"/>
          <c:showBubbleSize val="0"/>
        </c:dLbls>
        <c:gapWidth val="150"/>
        <c:axId val="95429376"/>
        <c:axId val="954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95429376"/>
        <c:axId val="95431296"/>
      </c:lineChart>
      <c:dateAx>
        <c:axId val="95429376"/>
        <c:scaling>
          <c:orientation val="minMax"/>
        </c:scaling>
        <c:delete val="1"/>
        <c:axPos val="b"/>
        <c:numFmt formatCode="ge" sourceLinked="1"/>
        <c:majorTickMark val="none"/>
        <c:minorTickMark val="none"/>
        <c:tickLblPos val="none"/>
        <c:crossAx val="95431296"/>
        <c:crosses val="autoZero"/>
        <c:auto val="1"/>
        <c:lblOffset val="100"/>
        <c:baseTimeUnit val="years"/>
      </c:dateAx>
      <c:valAx>
        <c:axId val="95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90.28</c:v>
                </c:pt>
                <c:pt idx="1">
                  <c:v>88.29</c:v>
                </c:pt>
                <c:pt idx="2">
                  <c:v>83.56</c:v>
                </c:pt>
                <c:pt idx="3">
                  <c:v>59.87</c:v>
                </c:pt>
                <c:pt idx="4">
                  <c:v>58.6</c:v>
                </c:pt>
              </c:numCache>
            </c:numRef>
          </c:val>
        </c:ser>
        <c:dLbls>
          <c:showLegendKey val="0"/>
          <c:showVal val="0"/>
          <c:showCatName val="0"/>
          <c:showSerName val="0"/>
          <c:showPercent val="0"/>
          <c:showBubbleSize val="0"/>
        </c:dLbls>
        <c:gapWidth val="150"/>
        <c:axId val="87404928"/>
        <c:axId val="87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4928"/>
        <c:axId val="87406848"/>
      </c:lineChart>
      <c:dateAx>
        <c:axId val="87404928"/>
        <c:scaling>
          <c:orientation val="minMax"/>
        </c:scaling>
        <c:delete val="1"/>
        <c:axPos val="b"/>
        <c:numFmt formatCode="ge" sourceLinked="1"/>
        <c:majorTickMark val="none"/>
        <c:minorTickMark val="none"/>
        <c:tickLblPos val="none"/>
        <c:crossAx val="87406848"/>
        <c:crosses val="autoZero"/>
        <c:auto val="1"/>
        <c:lblOffset val="100"/>
        <c:baseTimeUnit val="years"/>
      </c:dateAx>
      <c:valAx>
        <c:axId val="87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00704"/>
        <c:axId val="89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00704"/>
        <c:axId val="89802624"/>
      </c:lineChart>
      <c:dateAx>
        <c:axId val="89800704"/>
        <c:scaling>
          <c:orientation val="minMax"/>
        </c:scaling>
        <c:delete val="1"/>
        <c:axPos val="b"/>
        <c:numFmt formatCode="ge" sourceLinked="1"/>
        <c:majorTickMark val="none"/>
        <c:minorTickMark val="none"/>
        <c:tickLblPos val="none"/>
        <c:crossAx val="89802624"/>
        <c:crosses val="autoZero"/>
        <c:auto val="1"/>
        <c:lblOffset val="100"/>
        <c:baseTimeUnit val="years"/>
      </c:dateAx>
      <c:valAx>
        <c:axId val="898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49216"/>
        <c:axId val="945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49216"/>
        <c:axId val="94508544"/>
      </c:lineChart>
      <c:dateAx>
        <c:axId val="89849216"/>
        <c:scaling>
          <c:orientation val="minMax"/>
        </c:scaling>
        <c:delete val="1"/>
        <c:axPos val="b"/>
        <c:numFmt formatCode="ge" sourceLinked="1"/>
        <c:majorTickMark val="none"/>
        <c:minorTickMark val="none"/>
        <c:tickLblPos val="none"/>
        <c:crossAx val="94508544"/>
        <c:crosses val="autoZero"/>
        <c:auto val="1"/>
        <c:lblOffset val="100"/>
        <c:baseTimeUnit val="years"/>
      </c:dateAx>
      <c:valAx>
        <c:axId val="945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40928"/>
        <c:axId val="945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40928"/>
        <c:axId val="94542848"/>
      </c:lineChart>
      <c:dateAx>
        <c:axId val="94540928"/>
        <c:scaling>
          <c:orientation val="minMax"/>
        </c:scaling>
        <c:delete val="1"/>
        <c:axPos val="b"/>
        <c:numFmt formatCode="ge" sourceLinked="1"/>
        <c:majorTickMark val="none"/>
        <c:minorTickMark val="none"/>
        <c:tickLblPos val="none"/>
        <c:crossAx val="94542848"/>
        <c:crosses val="autoZero"/>
        <c:auto val="1"/>
        <c:lblOffset val="100"/>
        <c:baseTimeUnit val="years"/>
      </c:dateAx>
      <c:valAx>
        <c:axId val="94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81504"/>
        <c:axId val="94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81504"/>
        <c:axId val="94583424"/>
      </c:lineChart>
      <c:dateAx>
        <c:axId val="94581504"/>
        <c:scaling>
          <c:orientation val="minMax"/>
        </c:scaling>
        <c:delete val="1"/>
        <c:axPos val="b"/>
        <c:numFmt formatCode="ge" sourceLinked="1"/>
        <c:majorTickMark val="none"/>
        <c:minorTickMark val="none"/>
        <c:tickLblPos val="none"/>
        <c:crossAx val="94583424"/>
        <c:crosses val="autoZero"/>
        <c:auto val="1"/>
        <c:lblOffset val="100"/>
        <c:baseTimeUnit val="years"/>
      </c:dateAx>
      <c:valAx>
        <c:axId val="94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2389.86</c:v>
                </c:pt>
                <c:pt idx="1">
                  <c:v>1377.27</c:v>
                </c:pt>
                <c:pt idx="2">
                  <c:v>1550.8</c:v>
                </c:pt>
                <c:pt idx="3">
                  <c:v>1600.03</c:v>
                </c:pt>
                <c:pt idx="4">
                  <c:v>522.15</c:v>
                </c:pt>
              </c:numCache>
            </c:numRef>
          </c:val>
        </c:ser>
        <c:dLbls>
          <c:showLegendKey val="0"/>
          <c:showVal val="0"/>
          <c:showCatName val="0"/>
          <c:showSerName val="0"/>
          <c:showPercent val="0"/>
          <c:showBubbleSize val="0"/>
        </c:dLbls>
        <c:gapWidth val="150"/>
        <c:axId val="94622080"/>
        <c:axId val="94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94622080"/>
        <c:axId val="94624000"/>
      </c:lineChart>
      <c:dateAx>
        <c:axId val="94622080"/>
        <c:scaling>
          <c:orientation val="minMax"/>
        </c:scaling>
        <c:delete val="1"/>
        <c:axPos val="b"/>
        <c:numFmt formatCode="ge" sourceLinked="1"/>
        <c:majorTickMark val="none"/>
        <c:minorTickMark val="none"/>
        <c:tickLblPos val="none"/>
        <c:crossAx val="94624000"/>
        <c:crosses val="autoZero"/>
        <c:auto val="1"/>
        <c:lblOffset val="100"/>
        <c:baseTimeUnit val="years"/>
      </c:dateAx>
      <c:valAx>
        <c:axId val="94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13.87</c:v>
                </c:pt>
                <c:pt idx="1">
                  <c:v>27.81</c:v>
                </c:pt>
                <c:pt idx="2">
                  <c:v>31.61</c:v>
                </c:pt>
                <c:pt idx="3">
                  <c:v>25.85</c:v>
                </c:pt>
                <c:pt idx="4">
                  <c:v>40.65</c:v>
                </c:pt>
              </c:numCache>
            </c:numRef>
          </c:val>
        </c:ser>
        <c:dLbls>
          <c:showLegendKey val="0"/>
          <c:showVal val="0"/>
          <c:showCatName val="0"/>
          <c:showSerName val="0"/>
          <c:showPercent val="0"/>
          <c:showBubbleSize val="0"/>
        </c:dLbls>
        <c:gapWidth val="150"/>
        <c:axId val="94728192"/>
        <c:axId val="947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94728192"/>
        <c:axId val="94730112"/>
      </c:lineChart>
      <c:dateAx>
        <c:axId val="94728192"/>
        <c:scaling>
          <c:orientation val="minMax"/>
        </c:scaling>
        <c:delete val="1"/>
        <c:axPos val="b"/>
        <c:numFmt formatCode="ge" sourceLinked="1"/>
        <c:majorTickMark val="none"/>
        <c:minorTickMark val="none"/>
        <c:tickLblPos val="none"/>
        <c:crossAx val="94730112"/>
        <c:crosses val="autoZero"/>
        <c:auto val="1"/>
        <c:lblOffset val="100"/>
        <c:baseTimeUnit val="years"/>
      </c:dateAx>
      <c:valAx>
        <c:axId val="947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352.11</c:v>
                </c:pt>
                <c:pt idx="1">
                  <c:v>219.19</c:v>
                </c:pt>
                <c:pt idx="2">
                  <c:v>171.83</c:v>
                </c:pt>
                <c:pt idx="3">
                  <c:v>205.19</c:v>
                </c:pt>
                <c:pt idx="4">
                  <c:v>141.91999999999999</c:v>
                </c:pt>
              </c:numCache>
            </c:numRef>
          </c:val>
        </c:ser>
        <c:dLbls>
          <c:showLegendKey val="0"/>
          <c:showVal val="0"/>
          <c:showCatName val="0"/>
          <c:showSerName val="0"/>
          <c:showPercent val="0"/>
          <c:showBubbleSize val="0"/>
        </c:dLbls>
        <c:gapWidth val="150"/>
        <c:axId val="94754304"/>
        <c:axId val="947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4754304"/>
        <c:axId val="94756224"/>
      </c:lineChart>
      <c:dateAx>
        <c:axId val="94754304"/>
        <c:scaling>
          <c:orientation val="minMax"/>
        </c:scaling>
        <c:delete val="1"/>
        <c:axPos val="b"/>
        <c:numFmt formatCode="ge" sourceLinked="1"/>
        <c:majorTickMark val="none"/>
        <c:minorTickMark val="none"/>
        <c:tickLblPos val="none"/>
        <c:crossAx val="94756224"/>
        <c:crosses val="autoZero"/>
        <c:auto val="1"/>
        <c:lblOffset val="100"/>
        <c:baseTimeUnit val="years"/>
      </c:dateAx>
      <c:valAx>
        <c:axId val="94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C1"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宮古島市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54706</v>
      </c>
      <c r="AM8" s="47"/>
      <c r="AN8" s="47"/>
      <c r="AO8" s="47"/>
      <c r="AP8" s="47"/>
      <c r="AQ8" s="47"/>
      <c r="AR8" s="47"/>
      <c r="AS8" s="47"/>
      <c r="AT8" s="43">
        <f>データ!S6</f>
        <v>204.18</v>
      </c>
      <c r="AU8" s="43"/>
      <c r="AV8" s="43"/>
      <c r="AW8" s="43"/>
      <c r="AX8" s="43"/>
      <c r="AY8" s="43"/>
      <c r="AZ8" s="43"/>
      <c r="BA8" s="43"/>
      <c r="BB8" s="43">
        <f>データ!T6</f>
        <v>267.93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3.22</v>
      </c>
      <c r="Q10" s="43"/>
      <c r="R10" s="43"/>
      <c r="S10" s="43"/>
      <c r="T10" s="43"/>
      <c r="U10" s="43"/>
      <c r="V10" s="43"/>
      <c r="W10" s="43">
        <f>データ!P6</f>
        <v>100</v>
      </c>
      <c r="X10" s="43"/>
      <c r="Y10" s="43"/>
      <c r="Z10" s="43"/>
      <c r="AA10" s="43"/>
      <c r="AB10" s="43"/>
      <c r="AC10" s="43"/>
      <c r="AD10" s="47">
        <f>データ!Q6</f>
        <v>972</v>
      </c>
      <c r="AE10" s="47"/>
      <c r="AF10" s="47"/>
      <c r="AG10" s="47"/>
      <c r="AH10" s="47"/>
      <c r="AI10" s="47"/>
      <c r="AJ10" s="47"/>
      <c r="AK10" s="2"/>
      <c r="AL10" s="47">
        <f>データ!U6</f>
        <v>1742</v>
      </c>
      <c r="AM10" s="47"/>
      <c r="AN10" s="47"/>
      <c r="AO10" s="47"/>
      <c r="AP10" s="47"/>
      <c r="AQ10" s="47"/>
      <c r="AR10" s="47"/>
      <c r="AS10" s="47"/>
      <c r="AT10" s="43">
        <f>データ!V6</f>
        <v>0.78</v>
      </c>
      <c r="AU10" s="43"/>
      <c r="AV10" s="43"/>
      <c r="AW10" s="43"/>
      <c r="AX10" s="43"/>
      <c r="AY10" s="43"/>
      <c r="AZ10" s="43"/>
      <c r="BA10" s="43"/>
      <c r="BB10" s="43">
        <f>データ!W6</f>
        <v>2233.33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472140</v>
      </c>
      <c r="D6" s="31">
        <f t="shared" si="3"/>
        <v>47</v>
      </c>
      <c r="E6" s="31">
        <f t="shared" si="3"/>
        <v>17</v>
      </c>
      <c r="F6" s="31">
        <f t="shared" si="3"/>
        <v>6</v>
      </c>
      <c r="G6" s="31">
        <f t="shared" si="3"/>
        <v>0</v>
      </c>
      <c r="H6" s="31" t="str">
        <f t="shared" si="3"/>
        <v>沖縄県　宮古島市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3.22</v>
      </c>
      <c r="P6" s="32">
        <f t="shared" si="3"/>
        <v>100</v>
      </c>
      <c r="Q6" s="32">
        <f t="shared" si="3"/>
        <v>972</v>
      </c>
      <c r="R6" s="32">
        <f t="shared" si="3"/>
        <v>54706</v>
      </c>
      <c r="S6" s="32">
        <f t="shared" si="3"/>
        <v>204.18</v>
      </c>
      <c r="T6" s="32">
        <f t="shared" si="3"/>
        <v>267.93</v>
      </c>
      <c r="U6" s="32">
        <f t="shared" si="3"/>
        <v>1742</v>
      </c>
      <c r="V6" s="32">
        <f t="shared" si="3"/>
        <v>0.78</v>
      </c>
      <c r="W6" s="32">
        <f t="shared" si="3"/>
        <v>2233.33</v>
      </c>
      <c r="X6" s="33">
        <f>IF(X7="",NA(),X7)</f>
        <v>90.28</v>
      </c>
      <c r="Y6" s="33">
        <f t="shared" ref="Y6:AG6" si="4">IF(Y7="",NA(),Y7)</f>
        <v>88.29</v>
      </c>
      <c r="Z6" s="33">
        <f t="shared" si="4"/>
        <v>83.56</v>
      </c>
      <c r="AA6" s="33">
        <f t="shared" si="4"/>
        <v>59.87</v>
      </c>
      <c r="AB6" s="33">
        <f t="shared" si="4"/>
        <v>58.6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2389.86</v>
      </c>
      <c r="BF6" s="33">
        <f t="shared" ref="BF6:BN6" si="7">IF(BF7="",NA(),BF7)</f>
        <v>1377.27</v>
      </c>
      <c r="BG6" s="33">
        <f t="shared" si="7"/>
        <v>1550.8</v>
      </c>
      <c r="BH6" s="33">
        <f t="shared" si="7"/>
        <v>1600.03</v>
      </c>
      <c r="BI6" s="33">
        <f t="shared" si="7"/>
        <v>522.15</v>
      </c>
      <c r="BJ6" s="33">
        <f t="shared" si="7"/>
        <v>804.21</v>
      </c>
      <c r="BK6" s="33">
        <f t="shared" si="7"/>
        <v>866.07</v>
      </c>
      <c r="BL6" s="33">
        <f t="shared" si="7"/>
        <v>827.19</v>
      </c>
      <c r="BM6" s="33">
        <f t="shared" si="7"/>
        <v>817.63</v>
      </c>
      <c r="BN6" s="33">
        <f t="shared" si="7"/>
        <v>830.5</v>
      </c>
      <c r="BO6" s="32" t="str">
        <f>IF(BO7="","",IF(BO7="-","【-】","【"&amp;SUBSTITUTE(TEXT(BO7,"#,##0.00"),"-","△")&amp;"】"))</f>
        <v>【1,078.58】</v>
      </c>
      <c r="BP6" s="33">
        <f>IF(BP7="",NA(),BP7)</f>
        <v>13.87</v>
      </c>
      <c r="BQ6" s="33">
        <f t="shared" ref="BQ6:BY6" si="8">IF(BQ7="",NA(),BQ7)</f>
        <v>27.81</v>
      </c>
      <c r="BR6" s="33">
        <f t="shared" si="8"/>
        <v>31.61</v>
      </c>
      <c r="BS6" s="33">
        <f t="shared" si="8"/>
        <v>25.85</v>
      </c>
      <c r="BT6" s="33">
        <f t="shared" si="8"/>
        <v>40.65</v>
      </c>
      <c r="BU6" s="33">
        <f t="shared" si="8"/>
        <v>48.08</v>
      </c>
      <c r="BV6" s="33">
        <f t="shared" si="8"/>
        <v>43.46</v>
      </c>
      <c r="BW6" s="33">
        <f t="shared" si="8"/>
        <v>45.01</v>
      </c>
      <c r="BX6" s="33">
        <f t="shared" si="8"/>
        <v>46.31</v>
      </c>
      <c r="BY6" s="33">
        <f t="shared" si="8"/>
        <v>43.66</v>
      </c>
      <c r="BZ6" s="32" t="str">
        <f>IF(BZ7="","",IF(BZ7="-","【-】","【"&amp;SUBSTITUTE(TEXT(BZ7,"#,##0.00"),"-","△")&amp;"】"))</f>
        <v>【40.39】</v>
      </c>
      <c r="CA6" s="33">
        <f>IF(CA7="",NA(),CA7)</f>
        <v>352.11</v>
      </c>
      <c r="CB6" s="33">
        <f t="shared" ref="CB6:CJ6" si="9">IF(CB7="",NA(),CB7)</f>
        <v>219.19</v>
      </c>
      <c r="CC6" s="33">
        <f t="shared" si="9"/>
        <v>171.83</v>
      </c>
      <c r="CD6" s="33">
        <f t="shared" si="9"/>
        <v>205.19</v>
      </c>
      <c r="CE6" s="33">
        <f t="shared" si="9"/>
        <v>141.91999999999999</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24.58</v>
      </c>
      <c r="CM6" s="33">
        <f t="shared" ref="CM6:CU6" si="10">IF(CM7="",NA(),CM7)</f>
        <v>23.06</v>
      </c>
      <c r="CN6" s="33">
        <f t="shared" si="10"/>
        <v>22.36</v>
      </c>
      <c r="CO6" s="33">
        <f t="shared" si="10"/>
        <v>23.33</v>
      </c>
      <c r="CP6" s="33">
        <f t="shared" si="10"/>
        <v>24.03</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32.78</v>
      </c>
      <c r="CX6" s="33">
        <f t="shared" ref="CX6:DF6" si="11">IF(CX7="",NA(),CX7)</f>
        <v>32.49</v>
      </c>
      <c r="CY6" s="33">
        <f t="shared" si="11"/>
        <v>32.56</v>
      </c>
      <c r="CZ6" s="33">
        <f t="shared" si="11"/>
        <v>34.57</v>
      </c>
      <c r="DA6" s="33">
        <f t="shared" si="11"/>
        <v>36.11</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x14ac:dyDescent="0.15">
      <c r="A7" s="26"/>
      <c r="B7" s="35">
        <v>2014</v>
      </c>
      <c r="C7" s="35">
        <v>472140</v>
      </c>
      <c r="D7" s="35">
        <v>47</v>
      </c>
      <c r="E7" s="35">
        <v>17</v>
      </c>
      <c r="F7" s="35">
        <v>6</v>
      </c>
      <c r="G7" s="35">
        <v>0</v>
      </c>
      <c r="H7" s="35" t="s">
        <v>96</v>
      </c>
      <c r="I7" s="35" t="s">
        <v>97</v>
      </c>
      <c r="J7" s="35" t="s">
        <v>98</v>
      </c>
      <c r="K7" s="35" t="s">
        <v>99</v>
      </c>
      <c r="L7" s="35" t="s">
        <v>100</v>
      </c>
      <c r="M7" s="36" t="s">
        <v>101</v>
      </c>
      <c r="N7" s="36" t="s">
        <v>102</v>
      </c>
      <c r="O7" s="36">
        <v>3.22</v>
      </c>
      <c r="P7" s="36">
        <v>100</v>
      </c>
      <c r="Q7" s="36">
        <v>972</v>
      </c>
      <c r="R7" s="36">
        <v>54706</v>
      </c>
      <c r="S7" s="36">
        <v>204.18</v>
      </c>
      <c r="T7" s="36">
        <v>267.93</v>
      </c>
      <c r="U7" s="36">
        <v>1742</v>
      </c>
      <c r="V7" s="36">
        <v>0.78</v>
      </c>
      <c r="W7" s="36">
        <v>2233.33</v>
      </c>
      <c r="X7" s="36">
        <v>90.28</v>
      </c>
      <c r="Y7" s="36">
        <v>88.29</v>
      </c>
      <c r="Z7" s="36">
        <v>83.56</v>
      </c>
      <c r="AA7" s="36">
        <v>59.87</v>
      </c>
      <c r="AB7" s="36">
        <v>58.6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2389.86</v>
      </c>
      <c r="BF7" s="36">
        <v>1377.27</v>
      </c>
      <c r="BG7" s="36">
        <v>1550.8</v>
      </c>
      <c r="BH7" s="36">
        <v>1600.03</v>
      </c>
      <c r="BI7" s="36">
        <v>522.15</v>
      </c>
      <c r="BJ7" s="36">
        <v>804.21</v>
      </c>
      <c r="BK7" s="36">
        <v>866.07</v>
      </c>
      <c r="BL7" s="36">
        <v>827.19</v>
      </c>
      <c r="BM7" s="36">
        <v>817.63</v>
      </c>
      <c r="BN7" s="36">
        <v>830.5</v>
      </c>
      <c r="BO7" s="36">
        <v>1078.58</v>
      </c>
      <c r="BP7" s="36">
        <v>13.87</v>
      </c>
      <c r="BQ7" s="36">
        <v>27.81</v>
      </c>
      <c r="BR7" s="36">
        <v>31.61</v>
      </c>
      <c r="BS7" s="36">
        <v>25.85</v>
      </c>
      <c r="BT7" s="36">
        <v>40.65</v>
      </c>
      <c r="BU7" s="36">
        <v>48.08</v>
      </c>
      <c r="BV7" s="36">
        <v>43.46</v>
      </c>
      <c r="BW7" s="36">
        <v>45.01</v>
      </c>
      <c r="BX7" s="36">
        <v>46.31</v>
      </c>
      <c r="BY7" s="36">
        <v>43.66</v>
      </c>
      <c r="BZ7" s="36">
        <v>40.39</v>
      </c>
      <c r="CA7" s="36">
        <v>352.11</v>
      </c>
      <c r="CB7" s="36">
        <v>219.19</v>
      </c>
      <c r="CC7" s="36">
        <v>171.83</v>
      </c>
      <c r="CD7" s="36">
        <v>205.19</v>
      </c>
      <c r="CE7" s="36">
        <v>141.91999999999999</v>
      </c>
      <c r="CF7" s="36">
        <v>313.41000000000003</v>
      </c>
      <c r="CG7" s="36">
        <v>359.48</v>
      </c>
      <c r="CH7" s="36">
        <v>350.91</v>
      </c>
      <c r="CI7" s="36">
        <v>349.08</v>
      </c>
      <c r="CJ7" s="36">
        <v>382.09</v>
      </c>
      <c r="CK7" s="36">
        <v>419.5</v>
      </c>
      <c r="CL7" s="36">
        <v>24.58</v>
      </c>
      <c r="CM7" s="36">
        <v>23.06</v>
      </c>
      <c r="CN7" s="36">
        <v>22.36</v>
      </c>
      <c r="CO7" s="36">
        <v>23.33</v>
      </c>
      <c r="CP7" s="36">
        <v>24.03</v>
      </c>
      <c r="CQ7" s="36">
        <v>37.4</v>
      </c>
      <c r="CR7" s="36">
        <v>37.130000000000003</v>
      </c>
      <c r="CS7" s="36">
        <v>38.24</v>
      </c>
      <c r="CT7" s="36">
        <v>39.42</v>
      </c>
      <c r="CU7" s="36">
        <v>39.68</v>
      </c>
      <c r="CV7" s="36">
        <v>35.64</v>
      </c>
      <c r="CW7" s="36">
        <v>32.78</v>
      </c>
      <c r="CX7" s="36">
        <v>32.49</v>
      </c>
      <c r="CY7" s="36">
        <v>32.56</v>
      </c>
      <c r="CZ7" s="36">
        <v>34.57</v>
      </c>
      <c r="DA7" s="36">
        <v>36.11</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2016-02-17T07:47:26Z</cp:lastPrinted>
  <dcterms:created xsi:type="dcterms:W3CDTF">2016-02-03T09:21:53Z</dcterms:created>
  <dcterms:modified xsi:type="dcterms:W3CDTF">2016-02-18T05:27:58Z</dcterms:modified>
</cp:coreProperties>
</file>