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<sst xmlns="http://schemas.openxmlformats.org/spreadsheetml/2006/main" count="221" uniqueCount="111">
  <si>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</si>
  <si>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</si>
  <si>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</si>
  <si>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</si>
  <si>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</si>
  <si>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</si>
  <si>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</si>
  <si>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</si>
  <si>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</si>
  <si>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</si>
  <si>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</si>
  <si>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</si>
  <si>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</si>
  <si>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</si>
  <si>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</si>
  <si>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</si>
  <si>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</si>
  <si>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</si>
  <si>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</si>
  <si>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</si>
  <si>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</si>
  <si>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</si>
  <si>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</si>
  <si>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</si>
  <si>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</si>
  <si>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</si>
  <si>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</si>
  <si>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</si>
  <si>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</si>
  <si>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</si>
  <si>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</si>
  <si>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</si>
  <si>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</si>
  <si>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</si>
  <si>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</si>
  <si>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</si>
  <si>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</si>
  <si>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</si>
  <si>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</si>
  <si>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</si>
  <si>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</si>
  <si>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</si>
  <si>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</si>
  <si>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</si>
  <si>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</si>
  <si>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</si>
  <si>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</si>
  <si>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</si>
  <si>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</si>
  <si>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</si>
  <si>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</si>
  <si>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</si>
  <si>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</si>
  <si>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</si>
  <si>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</si>
  <si>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</si>
  <si>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</si>
  <si>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</si>
  <si>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</si>
  <si>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</si>
  <si>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</si>
  <si>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</si>
  <si>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</si>
  <si>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</si>
  <si>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</si>
  <si>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</si>
  <si>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</si>
  <si>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</si>
  <si>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</si>
  <si>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</si>
  <si>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</si>
  <si>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</si>
  <si>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</si>
  <si>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</si>
  <si>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</si>
  <si>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</si>
  <si>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</si>
  <si>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</si>
  <si>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</si>
  <si>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</si>
  <si>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</si>
  <si>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</si>
  <si>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</si>
  <si>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</si>
  <si>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</si>
  <si>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</si>
  <si>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</si>
  <si>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</si>
  <si>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</si>
  <si>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</si>
  <si>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</si>
  <si>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</si>
  <si>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</si>
  <si>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</si>
  <si>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</si>
  <si>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</si>
  <si>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宮古島市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</si>
  <si>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</si>
  <si>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</si>
  <si>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</si>
  <si>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</si>
  <si>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</si>
  <si>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</si>
  <si>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</si>
  <si>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</si>
  <si>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</si>
  <si>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</si>
  <si>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</si>
  <si>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③供用開始が平成９年であり、管渠の耐用年数５０年からすると現段階では管渠更新の必要性は低い。</t>
    <rPh sb="1" eb="3">
      <t>キョウヨウ</t>
    </rPh>
    <rPh sb="3" eb="5">
      <t>カイシ</t>
    </rPh>
    <rPh sb="6" eb="8">
      <t>ヘイセイ</t>
    </rPh>
    <rPh sb="9" eb="10">
      <t>ネン</t>
    </rPh>
    <rPh sb="14" eb="16">
      <t>カンキョ</t>
    </rPh>
    <rPh sb="17" eb="19">
      <t>タイヨウ</t>
    </rPh>
    <rPh sb="19" eb="21">
      <t>ネンスウ</t>
    </rPh>
    <rPh sb="23" eb="24">
      <t>ネン</t>
    </rPh>
    <rPh sb="29" eb="32">
      <t>ゲンダンカイ</t>
    </rPh>
    <rPh sb="34" eb="36">
      <t>カンキョ</t>
    </rPh>
    <rPh sb="36" eb="38">
      <t>コウシン</t>
    </rPh>
    <rPh sb="39" eb="42">
      <t>ヒツヨウセイ</t>
    </rPh>
    <rPh sb="43" eb="44">
      <t>ヒク</t>
    </rPh>
    <phoneticPr fontId="4"/>
  </si>
  <si>
    <t>類似団体と比較して、全体的に経営の健全性・効率性が悪いが、その主な要因は事業費にみあった料金収入を確保できていないこと及び水洗化率の低さにある。　　　　　　　　　　　　　　　　　　　　　　　経営改善のためには、住民の理解が困難ではあっても、し尿投入料金も含めた適切な料金水準への改定は避けられない状況である。　　　　　　　　　　　　　　　　　　　　また、住民に負担を求めるだけでなく、普及啓蒙活動をより一層強化し水洗化率を向上させること、企業債償還金を抑えるためにも、より効率的な事業計画・業務効率化を進めることが求められる。</t>
    <rPh sb="0" eb="2">
      <t>ルイジ</t>
    </rPh>
    <rPh sb="2" eb="4">
      <t>ダンタイ</t>
    </rPh>
    <rPh sb="5" eb="7">
      <t>ヒカク</t>
    </rPh>
    <rPh sb="10" eb="13">
      <t>ゼンタイテキ</t>
    </rPh>
    <rPh sb="14" eb="16">
      <t>ケイエイ</t>
    </rPh>
    <rPh sb="17" eb="19">
      <t>ケンゼン</t>
    </rPh>
    <rPh sb="19" eb="20">
      <t>セイ</t>
    </rPh>
    <rPh sb="21" eb="24">
      <t>コウリツセイ</t>
    </rPh>
    <rPh sb="25" eb="26">
      <t>ワル</t>
    </rPh>
    <rPh sb="31" eb="32">
      <t>オモ</t>
    </rPh>
    <rPh sb="33" eb="35">
      <t>ヨウイン</t>
    </rPh>
    <rPh sb="36" eb="39">
      <t>ジギョウヒ</t>
    </rPh>
    <rPh sb="44" eb="46">
      <t>リョウキン</t>
    </rPh>
    <rPh sb="46" eb="48">
      <t>シュウニュウ</t>
    </rPh>
    <rPh sb="49" eb="51">
      <t>カクホ</t>
    </rPh>
    <rPh sb="59" eb="60">
      <t>オヨ</t>
    </rPh>
    <rPh sb="61" eb="64">
      <t>スイセンカ</t>
    </rPh>
    <rPh sb="64" eb="65">
      <t>リツ</t>
    </rPh>
    <rPh sb="66" eb="67">
      <t>ヒク</t>
    </rPh>
    <rPh sb="95" eb="97">
      <t>ケイエイ</t>
    </rPh>
    <rPh sb="97" eb="99">
      <t>カイゼン</t>
    </rPh>
    <rPh sb="105" eb="107">
      <t>ジュウミン</t>
    </rPh>
    <rPh sb="108" eb="110">
      <t>リカイ</t>
    </rPh>
    <rPh sb="111" eb="113">
      <t>コンナン</t>
    </rPh>
    <rPh sb="121" eb="122">
      <t>ニョウ</t>
    </rPh>
    <rPh sb="122" eb="124">
      <t>トウニュウ</t>
    </rPh>
    <rPh sb="124" eb="126">
      <t>リョウキン</t>
    </rPh>
    <rPh sb="127" eb="128">
      <t>フク</t>
    </rPh>
    <rPh sb="130" eb="132">
      <t>テキセツ</t>
    </rPh>
    <rPh sb="133" eb="135">
      <t>リョウキン</t>
    </rPh>
    <rPh sb="135" eb="137">
      <t>スイジュン</t>
    </rPh>
    <rPh sb="139" eb="141">
      <t>カイテイ</t>
    </rPh>
    <rPh sb="142" eb="143">
      <t>サ</t>
    </rPh>
    <rPh sb="148" eb="150">
      <t>ジョウキョウ</t>
    </rPh>
    <rPh sb="177" eb="179">
      <t>ジュウミン</t>
    </rPh>
    <rPh sb="180" eb="182">
      <t>フタン</t>
    </rPh>
    <rPh sb="183" eb="184">
      <t>モト</t>
    </rPh>
    <rPh sb="192" eb="194">
      <t>フキュウ</t>
    </rPh>
    <rPh sb="194" eb="196">
      <t>ケイモウ</t>
    </rPh>
    <rPh sb="196" eb="198">
      <t>カツドウ</t>
    </rPh>
    <rPh sb="201" eb="203">
      <t>イッソウ</t>
    </rPh>
    <rPh sb="203" eb="205">
      <t>キョウカ</t>
    </rPh>
    <rPh sb="206" eb="209">
      <t>スイセンカ</t>
    </rPh>
    <rPh sb="209" eb="210">
      <t>リツ</t>
    </rPh>
    <rPh sb="211" eb="213">
      <t>コウジョウ</t>
    </rPh>
    <rPh sb="219" eb="222">
      <t>キギョウサイ</t>
    </rPh>
    <rPh sb="222" eb="224">
      <t>ショウカン</t>
    </rPh>
    <rPh sb="224" eb="225">
      <t>キン</t>
    </rPh>
    <rPh sb="226" eb="227">
      <t>オサ</t>
    </rPh>
    <rPh sb="236" eb="239">
      <t>コウリツテキ</t>
    </rPh>
    <rPh sb="240" eb="242">
      <t>ジギョウ</t>
    </rPh>
    <rPh sb="242" eb="244">
      <t>ケイカク</t>
    </rPh>
    <rPh sb="245" eb="247">
      <t>ギョウム</t>
    </rPh>
    <rPh sb="247" eb="250">
      <t>コウリツカ</t>
    </rPh>
    <rPh sb="251" eb="252">
      <t>スス</t>
    </rPh>
    <rPh sb="257" eb="258">
      <t>モト</t>
    </rPh>
    <phoneticPr fontId="4"/>
  </si>
  <si>
    <t>①料金収入の増加は平均して年４百万円ほどであるが地方債償還金は平均して年16百万円ほどの増加となっており、その差が収支比率が下がっていく要因となっている。したがって、料金収入増加のためにも、接続率向上に向けた啓蒙活動の強化が重要となってくる。　　　　　　　　　　　　　　　　　　　　　④類似団体平均との差はなくなりつつあるが、平成２６年度時点でも料金収入より地方債残高が６百万円ほど上回っており料金収入を向上させることが課題となっている。　　　　　　　　　　　　　　　⑤料金水準が低いことが経費回収率を悪くさせる要因となっているため、料金改定の検討を必要とする。　　　　　　　　　　　　　　　　　　　　　　　　⑥地方債償還金は年々増加しているが、汚水処理費の委託料を抑えることで類似団体平均に近づいてはいる。今後も業務の効率化を徹底し、汚水処理原価の抑制に努めていく。　　　　　　　　　　　　　　　　　　　　　　　　　　⑦流入下水より処理能力を必要とする、濃度の高いし尿投入量が増加したため、全体の施設利用率としては低くなってしまっている。　　　　　　　　　⑧浄化槽から公共下水道移行にかかる工事費用を嫌がる等、経済的理由で加入をためらう世帯が多い。制度を活用するなどして経済的負担を減らし加入促進に努めていかなければならない。</t>
    <rPh sb="1" eb="3">
      <t>リョウキン</t>
    </rPh>
    <rPh sb="3" eb="5">
      <t>シュウニュウ</t>
    </rPh>
    <rPh sb="6" eb="8">
      <t>ゾウカ</t>
    </rPh>
    <rPh sb="9" eb="11">
      <t>ヘイキン</t>
    </rPh>
    <rPh sb="13" eb="14">
      <t>ネン</t>
    </rPh>
    <rPh sb="15" eb="17">
      <t>ヒャクマン</t>
    </rPh>
    <rPh sb="17" eb="18">
      <t>エン</t>
    </rPh>
    <rPh sb="24" eb="27">
      <t>チホウサイ</t>
    </rPh>
    <rPh sb="27" eb="29">
      <t>ショウカン</t>
    </rPh>
    <rPh sb="29" eb="30">
      <t>キン</t>
    </rPh>
    <rPh sb="31" eb="33">
      <t>ヘイキン</t>
    </rPh>
    <rPh sb="35" eb="36">
      <t>ネン</t>
    </rPh>
    <rPh sb="38" eb="40">
      <t>ヒャクマン</t>
    </rPh>
    <rPh sb="40" eb="41">
      <t>エン</t>
    </rPh>
    <rPh sb="55" eb="56">
      <t>サ</t>
    </rPh>
    <rPh sb="57" eb="59">
      <t>シュウシ</t>
    </rPh>
    <rPh sb="59" eb="61">
      <t>ヒリツ</t>
    </rPh>
    <rPh sb="62" eb="63">
      <t>サ</t>
    </rPh>
    <rPh sb="68" eb="70">
      <t>ヨウイン</t>
    </rPh>
    <rPh sb="83" eb="85">
      <t>リョウキン</t>
    </rPh>
    <rPh sb="85" eb="87">
      <t>シュウニュウ</t>
    </rPh>
    <rPh sb="87" eb="89">
      <t>ゾウカ</t>
    </rPh>
    <rPh sb="95" eb="97">
      <t>セツゾク</t>
    </rPh>
    <rPh sb="97" eb="98">
      <t>リツ</t>
    </rPh>
    <rPh sb="98" eb="100">
      <t>コウジョウ</t>
    </rPh>
    <rPh sb="101" eb="102">
      <t>ム</t>
    </rPh>
    <rPh sb="104" eb="106">
      <t>ケイモウ</t>
    </rPh>
    <rPh sb="106" eb="108">
      <t>カツドウ</t>
    </rPh>
    <rPh sb="109" eb="111">
      <t>キョウカ</t>
    </rPh>
    <rPh sb="112" eb="114">
      <t>ジュウヨウ</t>
    </rPh>
    <rPh sb="143" eb="145">
      <t>ルイジ</t>
    </rPh>
    <rPh sb="145" eb="147">
      <t>ダンタイ</t>
    </rPh>
    <rPh sb="147" eb="149">
      <t>ヘイキン</t>
    </rPh>
    <rPh sb="151" eb="152">
      <t>サ</t>
    </rPh>
    <rPh sb="163" eb="165">
      <t>ヘイセイ</t>
    </rPh>
    <rPh sb="167" eb="169">
      <t>ネンド</t>
    </rPh>
    <rPh sb="169" eb="171">
      <t>ジテン</t>
    </rPh>
    <rPh sb="173" eb="175">
      <t>リョウキン</t>
    </rPh>
    <rPh sb="175" eb="177">
      <t>シュウニュウ</t>
    </rPh>
    <rPh sb="182" eb="184">
      <t>ザンダカ</t>
    </rPh>
    <rPh sb="186" eb="188">
      <t>ヒャクマン</t>
    </rPh>
    <rPh sb="188" eb="189">
      <t>エン</t>
    </rPh>
    <rPh sb="191" eb="193">
      <t>ウワマワ</t>
    </rPh>
    <rPh sb="197" eb="199">
      <t>リョウキン</t>
    </rPh>
    <rPh sb="199" eb="201">
      <t>シュウニュウ</t>
    </rPh>
    <rPh sb="202" eb="204">
      <t>コウジョウ</t>
    </rPh>
    <rPh sb="210" eb="212">
      <t>カダイ</t>
    </rPh>
    <rPh sb="235" eb="237">
      <t>リョウキン</t>
    </rPh>
    <rPh sb="245" eb="247">
      <t>ケイヒ</t>
    </rPh>
    <rPh sb="247" eb="250">
      <t>カイシュウリツ</t>
    </rPh>
    <rPh sb="251" eb="252">
      <t>ワル</t>
    </rPh>
    <rPh sb="256" eb="258">
      <t>ヨウイン</t>
    </rPh>
    <rPh sb="267" eb="269">
      <t>リョウキン</t>
    </rPh>
    <rPh sb="269" eb="271">
      <t>カイテイ</t>
    </rPh>
    <rPh sb="272" eb="274">
      <t>ケントウ</t>
    </rPh>
    <rPh sb="275" eb="277">
      <t>ヒツヨウ</t>
    </rPh>
    <rPh sb="306" eb="309">
      <t>チホウサイ</t>
    </rPh>
    <rPh sb="313" eb="315">
      <t>ネンネン</t>
    </rPh>
    <rPh sb="315" eb="317">
      <t>ゾウカ</t>
    </rPh>
    <rPh sb="323" eb="325">
      <t>オスイ</t>
    </rPh>
    <rPh sb="325" eb="328">
      <t>ショリヒ</t>
    </rPh>
    <rPh sb="329" eb="332">
      <t>イタクリョウ</t>
    </rPh>
    <rPh sb="333" eb="334">
      <t>オサ</t>
    </rPh>
    <rPh sb="339" eb="341">
      <t>ルイジ</t>
    </rPh>
    <rPh sb="341" eb="343">
      <t>ダンタイ</t>
    </rPh>
    <rPh sb="343" eb="345">
      <t>ヘイキン</t>
    </rPh>
    <rPh sb="346" eb="348">
      <t>チカズ</t>
    </rPh>
    <rPh sb="354" eb="356">
      <t>コンゴ</t>
    </rPh>
    <rPh sb="357" eb="359">
      <t>ギョウム</t>
    </rPh>
    <rPh sb="360" eb="363">
      <t>コウリツカ</t>
    </rPh>
    <rPh sb="364" eb="366">
      <t>テッテイ</t>
    </rPh>
    <rPh sb="368" eb="370">
      <t>オスイ</t>
    </rPh>
    <rPh sb="370" eb="372">
      <t>ショリ</t>
    </rPh>
    <rPh sb="372" eb="374">
      <t>ゲンカ</t>
    </rPh>
    <rPh sb="375" eb="377">
      <t>ヨクセイ</t>
    </rPh>
    <rPh sb="378" eb="379">
      <t>ツト</t>
    </rPh>
    <rPh sb="411" eb="413">
      <t>リュウニュウ</t>
    </rPh>
    <rPh sb="413" eb="415">
      <t>ゲスイ</t>
    </rPh>
    <rPh sb="417" eb="419">
      <t>ショリ</t>
    </rPh>
    <rPh sb="419" eb="421">
      <t>ノウリョク</t>
    </rPh>
    <rPh sb="422" eb="424">
      <t>ヒツヨウ</t>
    </rPh>
    <rPh sb="428" eb="430">
      <t>ノウド</t>
    </rPh>
    <rPh sb="431" eb="432">
      <t>タカ</t>
    </rPh>
    <rPh sb="434" eb="435">
      <t>ニョウ</t>
    </rPh>
    <rPh sb="435" eb="438">
      <t>トウニュウリョウ</t>
    </rPh>
    <rPh sb="439" eb="441">
      <t>ゾウカ</t>
    </rPh>
    <rPh sb="446" eb="448">
      <t>ゼンタイ</t>
    </rPh>
    <rPh sb="449" eb="451">
      <t>シセツ</t>
    </rPh>
    <rPh sb="451" eb="453">
      <t>リヨウ</t>
    </rPh>
    <rPh sb="453" eb="454">
      <t>リツ</t>
    </rPh>
    <rPh sb="458" eb="459">
      <t>ヒク</t>
    </rPh>
    <rPh sb="480" eb="483">
      <t>ジョウカソウ</t>
    </rPh>
    <rPh sb="485" eb="487">
      <t>コウキョウ</t>
    </rPh>
    <rPh sb="487" eb="490">
      <t>ゲスイドウ</t>
    </rPh>
    <rPh sb="490" eb="492">
      <t>イコウ</t>
    </rPh>
    <rPh sb="496" eb="498">
      <t>コウジ</t>
    </rPh>
    <rPh sb="498" eb="500">
      <t>ヒヨウ</t>
    </rPh>
    <rPh sb="501" eb="502">
      <t>イヤ</t>
    </rPh>
    <rPh sb="504" eb="505">
      <t>トウ</t>
    </rPh>
    <rPh sb="506" eb="509">
      <t>ケイザイテキ</t>
    </rPh>
    <rPh sb="509" eb="511">
      <t>リユウ</t>
    </rPh>
    <rPh sb="522" eb="523">
      <t>オオ</t>
    </rPh>
    <rPh sb="525" eb="527">
      <t>セイド</t>
    </rPh>
    <rPh sb="528" eb="530">
      <t>カツヨウ</t>
    </rPh>
    <rPh sb="536" eb="539">
      <t>ケイザイテキ</t>
    </rPh>
    <rPh sb="539" eb="541">
      <t>フタン</t>
    </rPh>
    <rPh sb="542" eb="543">
      <t>ヘ</t>
    </rPh>
    <rPh sb="545" eb="547">
      <t>カニュウ</t>
    </rPh>
    <rPh sb="547" eb="549">
      <t>ソクシン</t>
    </rPh>
    <rPh sb="550" eb="55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</si>
</sst>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516032"/>
        <c:axId val="1015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0.17</c:v>
                </c:pt>
                <c:pt idx="3">
                  <c:v>0.12</c:v>
                </c:pt>
                <c:pt idx="4">
                  <c:v>0.04</c:v>
                </c:pt>
              </c:numCache>
            </c:numRef>
          </c:val>
          <c:smooth val="0"/>
        </c:ser>
        <c:dLbls>
          <c:showLegendKey val="0"/>
          <c:showVal val="0"/>
          <c:showCatName val="0"/>
          <c:showSerName val="0"/>
          <c:showPercent val="0"/>
          <c:showBubbleSize val="0"/>
        </c:dLbls>
        <c:marker val="1"/>
        <c:smooth val="0"/>
        <c:axId val="101516032"/>
        <c:axId val="101517952"/>
      </c:lineChart>
      <c:dateAx>
        <c:axId val="101516032"/>
        <c:scaling>
          <c:orientation val="minMax"/>
        </c:scaling>
        <c:delete val="1"/>
        <c:axPos val="b"/>
        <c:numFmt formatCode="ge" sourceLinked="1"/>
        <c:majorTickMark val="none"/>
        <c:minorTickMark val="none"/>
        <c:tickLblPos val="none"/>
        <c:crossAx val="101517952"/>
        <c:crosses val="autoZero"/>
        <c:auto val="1"/>
        <c:lblOffset val="100"/>
        <c:baseTimeUnit val="years"/>
      </c:dateAx>
      <c:valAx>
        <c:axId val="1015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37.020000000000003</c:v>
                </c:pt>
                <c:pt idx="1">
                  <c:v>39.590000000000003</c:v>
                </c:pt>
                <c:pt idx="2">
                  <c:v>53.43</c:v>
                </c:pt>
                <c:pt idx="3">
                  <c:v>45.57</c:v>
                </c:pt>
                <c:pt idx="4">
                  <c:v>50.16</c:v>
                </c:pt>
              </c:numCache>
            </c:numRef>
          </c:val>
        </c:ser>
        <c:dLbls>
          <c:showLegendKey val="0"/>
          <c:showVal val="0"/>
          <c:showCatName val="0"/>
          <c:showSerName val="0"/>
          <c:showPercent val="0"/>
          <c:showBubbleSize val="0"/>
        </c:dLbls>
        <c:gapWidth val="150"/>
        <c:axId val="107885696"/>
        <c:axId val="1078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48.57</c:v>
                </c:pt>
                <c:pt idx="2">
                  <c:v>51.83</c:v>
                </c:pt>
                <c:pt idx="3">
                  <c:v>50.27</c:v>
                </c:pt>
                <c:pt idx="4">
                  <c:v>54.44</c:v>
                </c:pt>
              </c:numCache>
            </c:numRef>
          </c:val>
          <c:smooth val="0"/>
        </c:ser>
        <c:dLbls>
          <c:showLegendKey val="0"/>
          <c:showVal val="0"/>
          <c:showCatName val="0"/>
          <c:showSerName val="0"/>
          <c:showPercent val="0"/>
          <c:showBubbleSize val="0"/>
        </c:dLbls>
        <c:marker val="1"/>
        <c:smooth val="0"/>
        <c:axId val="107885696"/>
        <c:axId val="107887616"/>
      </c:lineChart>
      <c:dateAx>
        <c:axId val="107885696"/>
        <c:scaling>
          <c:orientation val="minMax"/>
        </c:scaling>
        <c:delete val="1"/>
        <c:axPos val="b"/>
        <c:numFmt formatCode="ge" sourceLinked="1"/>
        <c:majorTickMark val="none"/>
        <c:minorTickMark val="none"/>
        <c:tickLblPos val="none"/>
        <c:crossAx val="107887616"/>
        <c:crosses val="autoZero"/>
        <c:auto val="1"/>
        <c:lblOffset val="100"/>
        <c:baseTimeUnit val="years"/>
      </c:dateAx>
      <c:valAx>
        <c:axId val="1078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57.36</c:v>
                </c:pt>
                <c:pt idx="1">
                  <c:v>60.65</c:v>
                </c:pt>
                <c:pt idx="2">
                  <c:v>63.67</c:v>
                </c:pt>
                <c:pt idx="3">
                  <c:v>67.12</c:v>
                </c:pt>
                <c:pt idx="4">
                  <c:v>71.069999999999993</c:v>
                </c:pt>
              </c:numCache>
            </c:numRef>
          </c:val>
        </c:ser>
        <c:dLbls>
          <c:showLegendKey val="0"/>
          <c:showVal val="0"/>
          <c:showCatName val="0"/>
          <c:showSerName val="0"/>
          <c:showPercent val="0"/>
          <c:showBubbleSize val="0"/>
        </c:dLbls>
        <c:gapWidth val="150"/>
        <c:axId val="108208896"/>
        <c:axId val="1082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70.27</c:v>
                </c:pt>
                <c:pt idx="2">
                  <c:v>88.67</c:v>
                </c:pt>
                <c:pt idx="3">
                  <c:v>89.13</c:v>
                </c:pt>
                <c:pt idx="4">
                  <c:v>84.2</c:v>
                </c:pt>
              </c:numCache>
            </c:numRef>
          </c:val>
          <c:smooth val="0"/>
        </c:ser>
        <c:dLbls>
          <c:showLegendKey val="0"/>
          <c:showVal val="0"/>
          <c:showCatName val="0"/>
          <c:showSerName val="0"/>
          <c:showPercent val="0"/>
          <c:showBubbleSize val="0"/>
        </c:dLbls>
        <c:marker val="1"/>
        <c:smooth val="0"/>
        <c:axId val="108208896"/>
        <c:axId val="108210816"/>
      </c:lineChart>
      <c:dateAx>
        <c:axId val="108208896"/>
        <c:scaling>
          <c:orientation val="minMax"/>
        </c:scaling>
        <c:delete val="1"/>
        <c:axPos val="b"/>
        <c:numFmt formatCode="ge" sourceLinked="1"/>
        <c:majorTickMark val="none"/>
        <c:minorTickMark val="none"/>
        <c:tickLblPos val="none"/>
        <c:crossAx val="108210816"/>
        <c:crosses val="autoZero"/>
        <c:auto val="1"/>
        <c:lblOffset val="100"/>
        <c:baseTimeUnit val="years"/>
      </c:dateAx>
      <c:valAx>
        <c:axId val="1082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58.08</c:v>
                </c:pt>
                <c:pt idx="1">
                  <c:v>54.62</c:v>
                </c:pt>
                <c:pt idx="2">
                  <c:v>53.22</c:v>
                </c:pt>
                <c:pt idx="3">
                  <c:v>52.53</c:v>
                </c:pt>
                <c:pt idx="4">
                  <c:v>50.4</c:v>
                </c:pt>
              </c:numCache>
            </c:numRef>
          </c:val>
        </c:ser>
        <c:dLbls>
          <c:showLegendKey val="0"/>
          <c:showVal val="0"/>
          <c:showCatName val="0"/>
          <c:showSerName val="0"/>
          <c:showPercent val="0"/>
          <c:showBubbleSize val="0"/>
        </c:dLbls>
        <c:gapWidth val="150"/>
        <c:axId val="101564800"/>
        <c:axId val="1015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64800"/>
        <c:axId val="101566720"/>
      </c:lineChart>
      <c:dateAx>
        <c:axId val="101564800"/>
        <c:scaling>
          <c:orientation val="minMax"/>
        </c:scaling>
        <c:delete val="1"/>
        <c:axPos val="b"/>
        <c:numFmt formatCode="ge" sourceLinked="1"/>
        <c:majorTickMark val="none"/>
        <c:minorTickMark val="none"/>
        <c:tickLblPos val="none"/>
        <c:crossAx val="101566720"/>
        <c:crosses val="autoZero"/>
        <c:auto val="1"/>
        <c:lblOffset val="100"/>
        <c:baseTimeUnit val="years"/>
      </c:dateAx>
      <c:valAx>
        <c:axId val="1015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56640"/>
        <c:axId val="1022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56640"/>
        <c:axId val="102258560"/>
      </c:lineChart>
      <c:dateAx>
        <c:axId val="102256640"/>
        <c:scaling>
          <c:orientation val="minMax"/>
        </c:scaling>
        <c:delete val="1"/>
        <c:axPos val="b"/>
        <c:numFmt formatCode="ge" sourceLinked="1"/>
        <c:majorTickMark val="none"/>
        <c:minorTickMark val="none"/>
        <c:tickLblPos val="none"/>
        <c:crossAx val="102258560"/>
        <c:crosses val="autoZero"/>
        <c:auto val="1"/>
        <c:lblOffset val="100"/>
        <c:baseTimeUnit val="years"/>
      </c:dateAx>
      <c:valAx>
        <c:axId val="1022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96960"/>
        <c:axId val="1023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96960"/>
        <c:axId val="102368768"/>
      </c:lineChart>
      <c:dateAx>
        <c:axId val="102296960"/>
        <c:scaling>
          <c:orientation val="minMax"/>
        </c:scaling>
        <c:delete val="1"/>
        <c:axPos val="b"/>
        <c:numFmt formatCode="ge" sourceLinked="1"/>
        <c:majorTickMark val="none"/>
        <c:minorTickMark val="none"/>
        <c:tickLblPos val="none"/>
        <c:crossAx val="102368768"/>
        <c:crosses val="autoZero"/>
        <c:auto val="1"/>
        <c:lblOffset val="100"/>
        <c:baseTimeUnit val="years"/>
      </c:dateAx>
      <c:valAx>
        <c:axId val="1023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11648"/>
        <c:axId val="1024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11648"/>
        <c:axId val="102413824"/>
      </c:lineChart>
      <c:dateAx>
        <c:axId val="102411648"/>
        <c:scaling>
          <c:orientation val="minMax"/>
        </c:scaling>
        <c:delete val="1"/>
        <c:axPos val="b"/>
        <c:numFmt formatCode="ge" sourceLinked="1"/>
        <c:majorTickMark val="none"/>
        <c:minorTickMark val="none"/>
        <c:tickLblPos val="none"/>
        <c:crossAx val="102413824"/>
        <c:crosses val="autoZero"/>
        <c:auto val="1"/>
        <c:lblOffset val="100"/>
        <c:baseTimeUnit val="years"/>
      </c:dateAx>
      <c:valAx>
        <c:axId val="1024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23552"/>
        <c:axId val="1024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23552"/>
        <c:axId val="102450304"/>
      </c:lineChart>
      <c:dateAx>
        <c:axId val="102423552"/>
        <c:scaling>
          <c:orientation val="minMax"/>
        </c:scaling>
        <c:delete val="1"/>
        <c:axPos val="b"/>
        <c:numFmt formatCode="ge" sourceLinked="1"/>
        <c:majorTickMark val="none"/>
        <c:minorTickMark val="none"/>
        <c:tickLblPos val="none"/>
        <c:crossAx val="102450304"/>
        <c:crosses val="autoZero"/>
        <c:auto val="1"/>
        <c:lblOffset val="100"/>
        <c:baseTimeUnit val="years"/>
      </c:dateAx>
      <c:valAx>
        <c:axId val="1024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2859.62</c:v>
                </c:pt>
                <c:pt idx="1">
                  <c:v>2674.07</c:v>
                </c:pt>
                <c:pt idx="2">
                  <c:v>1969.77</c:v>
                </c:pt>
                <c:pt idx="3">
                  <c:v>1868.52</c:v>
                </c:pt>
                <c:pt idx="4">
                  <c:v>1484.01</c:v>
                </c:pt>
              </c:numCache>
            </c:numRef>
          </c:val>
        </c:ser>
        <c:dLbls>
          <c:showLegendKey val="0"/>
          <c:showVal val="0"/>
          <c:showCatName val="0"/>
          <c:showSerName val="0"/>
          <c:showPercent val="0"/>
          <c:showBubbleSize val="0"/>
        </c:dLbls>
        <c:gapWidth val="150"/>
        <c:axId val="102488704"/>
        <c:axId val="1024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1861.98</c:v>
                </c:pt>
                <c:pt idx="2">
                  <c:v>1252.8800000000001</c:v>
                </c:pt>
                <c:pt idx="3">
                  <c:v>1119.4100000000001</c:v>
                </c:pt>
                <c:pt idx="4">
                  <c:v>1136.5</c:v>
                </c:pt>
              </c:numCache>
            </c:numRef>
          </c:val>
          <c:smooth val="0"/>
        </c:ser>
        <c:dLbls>
          <c:showLegendKey val="0"/>
          <c:showVal val="0"/>
          <c:showCatName val="0"/>
          <c:showSerName val="0"/>
          <c:showPercent val="0"/>
          <c:showBubbleSize val="0"/>
        </c:dLbls>
        <c:marker val="1"/>
        <c:smooth val="0"/>
        <c:axId val="102488704"/>
        <c:axId val="102494976"/>
      </c:lineChart>
      <c:dateAx>
        <c:axId val="102488704"/>
        <c:scaling>
          <c:orientation val="minMax"/>
        </c:scaling>
        <c:delete val="1"/>
        <c:axPos val="b"/>
        <c:numFmt formatCode="ge" sourceLinked="1"/>
        <c:majorTickMark val="none"/>
        <c:minorTickMark val="none"/>
        <c:tickLblPos val="none"/>
        <c:crossAx val="102494976"/>
        <c:crosses val="autoZero"/>
        <c:auto val="1"/>
        <c:lblOffset val="100"/>
        <c:baseTimeUnit val="years"/>
      </c:dateAx>
      <c:valAx>
        <c:axId val="1024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31.07</c:v>
                </c:pt>
                <c:pt idx="1">
                  <c:v>31.97</c:v>
                </c:pt>
                <c:pt idx="2">
                  <c:v>41.09</c:v>
                </c:pt>
                <c:pt idx="3">
                  <c:v>38.92</c:v>
                </c:pt>
                <c:pt idx="4">
                  <c:v>43.68</c:v>
                </c:pt>
              </c:numCache>
            </c:numRef>
          </c:val>
        </c:ser>
        <c:dLbls>
          <c:showLegendKey val="0"/>
          <c:showVal val="0"/>
          <c:showCatName val="0"/>
          <c:showSerName val="0"/>
          <c:showPercent val="0"/>
          <c:showBubbleSize val="0"/>
        </c:dLbls>
        <c:gapWidth val="150"/>
        <c:axId val="102582528"/>
        <c:axId val="1025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42.74</c:v>
                </c:pt>
                <c:pt idx="2">
                  <c:v>66.87</c:v>
                </c:pt>
                <c:pt idx="3">
                  <c:v>71.349999999999994</c:v>
                </c:pt>
                <c:pt idx="4">
                  <c:v>71.650000000000006</c:v>
                </c:pt>
              </c:numCache>
            </c:numRef>
          </c:val>
          <c:smooth val="0"/>
        </c:ser>
        <c:dLbls>
          <c:showLegendKey val="0"/>
          <c:showVal val="0"/>
          <c:showCatName val="0"/>
          <c:showSerName val="0"/>
          <c:showPercent val="0"/>
          <c:showBubbleSize val="0"/>
        </c:dLbls>
        <c:marker val="1"/>
        <c:smooth val="0"/>
        <c:axId val="102582528"/>
        <c:axId val="102596992"/>
      </c:lineChart>
      <c:dateAx>
        <c:axId val="102582528"/>
        <c:scaling>
          <c:orientation val="minMax"/>
        </c:scaling>
        <c:delete val="1"/>
        <c:axPos val="b"/>
        <c:numFmt formatCode="ge" sourceLinked="1"/>
        <c:majorTickMark val="none"/>
        <c:minorTickMark val="none"/>
        <c:tickLblPos val="none"/>
        <c:crossAx val="102596992"/>
        <c:crosses val="autoZero"/>
        <c:auto val="1"/>
        <c:lblOffset val="100"/>
        <c:baseTimeUnit val="years"/>
      </c:dateAx>
      <c:valAx>
        <c:axId val="1025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327.07</c:v>
                </c:pt>
                <c:pt idx="1">
                  <c:v>316.76</c:v>
                </c:pt>
                <c:pt idx="2">
                  <c:v>264.82</c:v>
                </c:pt>
                <c:pt idx="3">
                  <c:v>281.29000000000002</c:v>
                </c:pt>
                <c:pt idx="4">
                  <c:v>260.57</c:v>
                </c:pt>
              </c:numCache>
            </c:numRef>
          </c:val>
        </c:ser>
        <c:dLbls>
          <c:showLegendKey val="0"/>
          <c:showVal val="0"/>
          <c:showCatName val="0"/>
          <c:showSerName val="0"/>
          <c:showPercent val="0"/>
          <c:showBubbleSize val="0"/>
        </c:dLbls>
        <c:gapWidth val="150"/>
        <c:axId val="102622720"/>
        <c:axId val="1026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307.68</c:v>
                </c:pt>
                <c:pt idx="2">
                  <c:v>195.15</c:v>
                </c:pt>
                <c:pt idx="3">
                  <c:v>182.55</c:v>
                </c:pt>
                <c:pt idx="4">
                  <c:v>217.82</c:v>
                </c:pt>
              </c:numCache>
            </c:numRef>
          </c:val>
          <c:smooth val="0"/>
        </c:ser>
        <c:dLbls>
          <c:showLegendKey val="0"/>
          <c:showVal val="0"/>
          <c:showCatName val="0"/>
          <c:showSerName val="0"/>
          <c:showPercent val="0"/>
          <c:showBubbleSize val="0"/>
        </c:dLbls>
        <c:marker val="1"/>
        <c:smooth val="0"/>
        <c:axId val="102622720"/>
        <c:axId val="102624640"/>
      </c:lineChart>
      <c:dateAx>
        <c:axId val="102622720"/>
        <c:scaling>
          <c:orientation val="minMax"/>
        </c:scaling>
        <c:delete val="1"/>
        <c:axPos val="b"/>
        <c:numFmt formatCode="ge" sourceLinked="1"/>
        <c:majorTickMark val="none"/>
        <c:minorTickMark val="none"/>
        <c:tickLblPos val="none"/>
        <c:crossAx val="102624640"/>
        <c:crosses val="autoZero"/>
        <c:auto val="1"/>
        <c:lblOffset val="100"/>
        <c:baseTimeUnit val="years"/>
      </c:dateAx>
      <c:valAx>
        <c:axId val="1026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沖縄県　宮古島市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54706</v>
      </c>
      <c r="AM8" s="64"/>
      <c r="AN8" s="64"/>
      <c r="AO8" s="64"/>
      <c r="AP8" s="64"/>
      <c r="AQ8" s="64"/>
      <c r="AR8" s="64"/>
      <c r="AS8" s="64"/>
      <c r="AT8" s="63">
        <f>データ!S6</f>
        <v>204.18</v>
      </c>
      <c r="AU8" s="63"/>
      <c r="AV8" s="63"/>
      <c r="AW8" s="63"/>
      <c r="AX8" s="63"/>
      <c r="AY8" s="63"/>
      <c r="AZ8" s="63"/>
      <c r="BA8" s="63"/>
      <c r="BB8" s="63">
        <f>データ!T6</f>
        <v>267.93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15.92</v>
      </c>
      <c r="Q10" s="63"/>
      <c r="R10" s="63"/>
      <c r="S10" s="63"/>
      <c r="T10" s="63"/>
      <c r="U10" s="63"/>
      <c r="V10" s="63"/>
      <c r="W10" s="63">
        <f>データ!P6</f>
        <v>92.92</v>
      </c>
      <c r="X10" s="63"/>
      <c r="Y10" s="63"/>
      <c r="Z10" s="63"/>
      <c r="AA10" s="63"/>
      <c r="AB10" s="63"/>
      <c r="AC10" s="63"/>
      <c r="AD10" s="64">
        <f>データ!Q6</f>
        <v>1436</v>
      </c>
      <c r="AE10" s="64"/>
      <c r="AF10" s="64"/>
      <c r="AG10" s="64"/>
      <c r="AH10" s="64"/>
      <c r="AI10" s="64"/>
      <c r="AJ10" s="64"/>
      <c r="AK10" s="2"/>
      <c r="AL10" s="64">
        <f>データ!U6</f>
        <v>8616</v>
      </c>
      <c r="AM10" s="64"/>
      <c r="AN10" s="64"/>
      <c r="AO10" s="64"/>
      <c r="AP10" s="64"/>
      <c r="AQ10" s="64"/>
      <c r="AR10" s="64"/>
      <c r="AS10" s="64"/>
      <c r="AT10" s="63">
        <f>データ!V6</f>
        <v>1.74</v>
      </c>
      <c r="AU10" s="63"/>
      <c r="AV10" s="63"/>
      <c r="AW10" s="63"/>
      <c r="AX10" s="63"/>
      <c r="AY10" s="63"/>
      <c r="AZ10" s="63"/>
      <c r="BA10" s="63"/>
      <c r="BB10" s="63">
        <f>データ!W6</f>
        <v>4951.72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472140</v>
      </c>
      <c r="D6" s="31">
        <f t="shared" si="3"/>
        <v>47</v>
      </c>
      <c r="E6" s="31">
        <f t="shared" si="3"/>
        <v>17</v>
      </c>
      <c r="F6" s="31">
        <f t="shared" si="3"/>
        <v>1</v>
      </c>
      <c r="G6" s="31">
        <f t="shared" si="3"/>
        <v>0</v>
      </c>
      <c r="H6" s="31" t="str">
        <f t="shared" si="3"/>
        <v>沖縄県　宮古島市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15.92</v>
      </c>
      <c r="P6" s="32">
        <f t="shared" si="3"/>
        <v>92.92</v>
      </c>
      <c r="Q6" s="32">
        <f t="shared" si="3"/>
        <v>1436</v>
      </c>
      <c r="R6" s="32">
        <f t="shared" si="3"/>
        <v>54706</v>
      </c>
      <c r="S6" s="32">
        <f t="shared" si="3"/>
        <v>204.18</v>
      </c>
      <c r="T6" s="32">
        <f t="shared" si="3"/>
        <v>267.93</v>
      </c>
      <c r="U6" s="32">
        <f t="shared" si="3"/>
        <v>8616</v>
      </c>
      <c r="V6" s="32">
        <f t="shared" si="3"/>
        <v>1.74</v>
      </c>
      <c r="W6" s="32">
        <f t="shared" si="3"/>
        <v>4951.72</v>
      </c>
      <c r="X6" s="33">
        <f>IF(X7="",NA(),X7)</f>
        <v>58.08</v>
      </c>
      <c r="Y6" s="33">
        <f t="shared" ref="Y6:AG6" si="4">IF(Y7="",NA(),Y7)</f>
        <v>54.62</v>
      </c>
      <c r="Z6" s="33">
        <f t="shared" si="4"/>
        <v>53.22</v>
      </c>
      <c r="AA6" s="33">
        <f t="shared" si="4"/>
        <v>52.53</v>
      </c>
      <c r="AB6" s="33">
        <f t="shared" si="4"/>
        <v>50.4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2859.62</v>
      </c>
      <c r="BF6" s="33">
        <f t="shared" ref="BF6:BN6" si="7">IF(BF7="",NA(),BF7)</f>
        <v>2674.07</v>
      </c>
      <c r="BG6" s="33">
        <f t="shared" si="7"/>
        <v>1969.77</v>
      </c>
      <c r="BH6" s="33">
        <f t="shared" si="7"/>
        <v>1868.52</v>
      </c>
      <c r="BI6" s="33">
        <f t="shared" si="7"/>
        <v>1484.01</v>
      </c>
      <c r="BJ6" s="33">
        <f t="shared" si="7"/>
        <v>1958.96</v>
      </c>
      <c r="BK6" s="33">
        <f t="shared" si="7"/>
        <v>1861.98</v>
      </c>
      <c r="BL6" s="33">
        <f t="shared" si="7"/>
        <v>1252.8800000000001</v>
      </c>
      <c r="BM6" s="33">
        <f t="shared" si="7"/>
        <v>1119.4100000000001</v>
      </c>
      <c r="BN6" s="33">
        <f t="shared" si="7"/>
        <v>1136.5</v>
      </c>
      <c r="BO6" s="32" t="str">
        <f>IF(BO7="","",IF(BO7="-","【-】","【"&amp;SUBSTITUTE(TEXT(BO7,"#,##0.00"),"-","△")&amp;"】"))</f>
        <v>【776.35】</v>
      </c>
      <c r="BP6" s="33">
        <f>IF(BP7="",NA(),BP7)</f>
        <v>31.07</v>
      </c>
      <c r="BQ6" s="33">
        <f t="shared" ref="BQ6:BY6" si="8">IF(BQ7="",NA(),BQ7)</f>
        <v>31.97</v>
      </c>
      <c r="BR6" s="33">
        <f t="shared" si="8"/>
        <v>41.09</v>
      </c>
      <c r="BS6" s="33">
        <f t="shared" si="8"/>
        <v>38.92</v>
      </c>
      <c r="BT6" s="33">
        <f t="shared" si="8"/>
        <v>43.68</v>
      </c>
      <c r="BU6" s="33">
        <f t="shared" si="8"/>
        <v>47.1</v>
      </c>
      <c r="BV6" s="33">
        <f t="shared" si="8"/>
        <v>42.74</v>
      </c>
      <c r="BW6" s="33">
        <f t="shared" si="8"/>
        <v>66.87</v>
      </c>
      <c r="BX6" s="33">
        <f t="shared" si="8"/>
        <v>71.349999999999994</v>
      </c>
      <c r="BY6" s="33">
        <f t="shared" si="8"/>
        <v>71.650000000000006</v>
      </c>
      <c r="BZ6" s="32" t="str">
        <f>IF(BZ7="","",IF(BZ7="-","【-】","【"&amp;SUBSTITUTE(TEXT(BZ7,"#,##0.00"),"-","△")&amp;"】"))</f>
        <v>【96.57】</v>
      </c>
      <c r="CA6" s="33">
        <f>IF(CA7="",NA(),CA7)</f>
        <v>327.07</v>
      </c>
      <c r="CB6" s="33">
        <f t="shared" ref="CB6:CJ6" si="9">IF(CB7="",NA(),CB7)</f>
        <v>316.76</v>
      </c>
      <c r="CC6" s="33">
        <f t="shared" si="9"/>
        <v>264.82</v>
      </c>
      <c r="CD6" s="33">
        <f t="shared" si="9"/>
        <v>281.29000000000002</v>
      </c>
      <c r="CE6" s="33">
        <f t="shared" si="9"/>
        <v>260.57</v>
      </c>
      <c r="CF6" s="33">
        <f t="shared" si="9"/>
        <v>274.37</v>
      </c>
      <c r="CG6" s="33">
        <f t="shared" si="9"/>
        <v>307.68</v>
      </c>
      <c r="CH6" s="33">
        <f t="shared" si="9"/>
        <v>195.15</v>
      </c>
      <c r="CI6" s="33">
        <f t="shared" si="9"/>
        <v>182.55</v>
      </c>
      <c r="CJ6" s="33">
        <f t="shared" si="9"/>
        <v>217.82</v>
      </c>
      <c r="CK6" s="32" t="str">
        <f>IF(CK7="","",IF(CK7="-","【-】","【"&amp;SUBSTITUTE(TEXT(CK7,"#,##0.00"),"-","△")&amp;"】"))</f>
        <v>【142.28】</v>
      </c>
      <c r="CL6" s="33">
        <f>IF(CL7="",NA(),CL7)</f>
        <v>37.020000000000003</v>
      </c>
      <c r="CM6" s="33">
        <f t="shared" ref="CM6:CU6" si="10">IF(CM7="",NA(),CM7)</f>
        <v>39.590000000000003</v>
      </c>
      <c r="CN6" s="33">
        <f t="shared" si="10"/>
        <v>53.43</v>
      </c>
      <c r="CO6" s="33">
        <f t="shared" si="10"/>
        <v>45.57</v>
      </c>
      <c r="CP6" s="33">
        <f t="shared" si="10"/>
        <v>50.16</v>
      </c>
      <c r="CQ6" s="33">
        <f t="shared" si="10"/>
        <v>44.01</v>
      </c>
      <c r="CR6" s="33">
        <f t="shared" si="10"/>
        <v>48.57</v>
      </c>
      <c r="CS6" s="33">
        <f t="shared" si="10"/>
        <v>51.83</v>
      </c>
      <c r="CT6" s="33">
        <f t="shared" si="10"/>
        <v>50.27</v>
      </c>
      <c r="CU6" s="33">
        <f t="shared" si="10"/>
        <v>54.44</v>
      </c>
      <c r="CV6" s="32" t="str">
        <f>IF(CV7="","",IF(CV7="-","【-】","【"&amp;SUBSTITUTE(TEXT(CV7,"#,##0.00"),"-","△")&amp;"】"))</f>
        <v>【60.35】</v>
      </c>
      <c r="CW6" s="33">
        <f>IF(CW7="",NA(),CW7)</f>
        <v>57.36</v>
      </c>
      <c r="CX6" s="33">
        <f t="shared" ref="CX6:DF6" si="11">IF(CX7="",NA(),CX7)</f>
        <v>60.65</v>
      </c>
      <c r="CY6" s="33">
        <f t="shared" si="11"/>
        <v>63.67</v>
      </c>
      <c r="CZ6" s="33">
        <f t="shared" si="11"/>
        <v>67.12</v>
      </c>
      <c r="DA6" s="33">
        <f t="shared" si="11"/>
        <v>71.069999999999993</v>
      </c>
      <c r="DB6" s="33">
        <f t="shared" si="11"/>
        <v>68.34</v>
      </c>
      <c r="DC6" s="33">
        <f t="shared" si="11"/>
        <v>70.27</v>
      </c>
      <c r="DD6" s="33">
        <f t="shared" si="11"/>
        <v>88.67</v>
      </c>
      <c r="DE6" s="33">
        <f t="shared" si="11"/>
        <v>89.13</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0.41</v>
      </c>
      <c r="EK6" s="33">
        <f t="shared" si="14"/>
        <v>0.17</v>
      </c>
      <c r="EL6" s="33">
        <f t="shared" si="14"/>
        <v>0.12</v>
      </c>
      <c r="EM6" s="33">
        <f t="shared" si="14"/>
        <v>0.04</v>
      </c>
      <c r="EN6" s="32" t="str">
        <f>IF(EN7="","",IF(EN7="-","【-】","【"&amp;SUBSTITUTE(TEXT(EN7,"#,##0.00"),"-","△")&amp;"】"))</f>
        <v>【0.17】</v>
      </c>
    </row>
    <row r="7" spans="1:144" s="34" customFormat="1" x14ac:dyDescent="0.15">
      <c r="A7" s="26"/>
      <c r="B7" s="35">
        <v>2014</v>
      </c>
      <c r="C7" s="35">
        <v>472140</v>
      </c>
      <c r="D7" s="35">
        <v>47</v>
      </c>
      <c r="E7" s="35">
        <v>17</v>
      </c>
      <c r="F7" s="35">
        <v>1</v>
      </c>
      <c r="G7" s="35">
        <v>0</v>
      </c>
      <c r="H7" s="35" t="s">
        <v>96</v>
      </c>
      <c r="I7" s="35" t="s">
        <v>97</v>
      </c>
      <c r="J7" s="35" t="s">
        <v>98</v>
      </c>
      <c r="K7" s="35" t="s">
        <v>99</v>
      </c>
      <c r="L7" s="35" t="s">
        <v>100</v>
      </c>
      <c r="M7" s="36" t="s">
        <v>101</v>
      </c>
      <c r="N7" s="36" t="s">
        <v>102</v>
      </c>
      <c r="O7" s="36">
        <v>15.92</v>
      </c>
      <c r="P7" s="36">
        <v>92.92</v>
      </c>
      <c r="Q7" s="36">
        <v>1436</v>
      </c>
      <c r="R7" s="36">
        <v>54706</v>
      </c>
      <c r="S7" s="36">
        <v>204.18</v>
      </c>
      <c r="T7" s="36">
        <v>267.93</v>
      </c>
      <c r="U7" s="36">
        <v>8616</v>
      </c>
      <c r="V7" s="36">
        <v>1.74</v>
      </c>
      <c r="W7" s="36">
        <v>4951.72</v>
      </c>
      <c r="X7" s="36">
        <v>58.08</v>
      </c>
      <c r="Y7" s="36">
        <v>54.62</v>
      </c>
      <c r="Z7" s="36">
        <v>53.22</v>
      </c>
      <c r="AA7" s="36">
        <v>52.53</v>
      </c>
      <c r="AB7" s="36">
        <v>50.4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2859.62</v>
      </c>
      <c r="BF7" s="36">
        <v>2674.07</v>
      </c>
      <c r="BG7" s="36">
        <v>1969.77</v>
      </c>
      <c r="BH7" s="36">
        <v>1868.52</v>
      </c>
      <c r="BI7" s="36">
        <v>1484.01</v>
      </c>
      <c r="BJ7" s="36">
        <v>1958.96</v>
      </c>
      <c r="BK7" s="36">
        <v>1861.98</v>
      </c>
      <c r="BL7" s="36">
        <v>1252.8800000000001</v>
      </c>
      <c r="BM7" s="36">
        <v>1119.4100000000001</v>
      </c>
      <c r="BN7" s="36">
        <v>1136.5</v>
      </c>
      <c r="BO7" s="36">
        <v>776.35</v>
      </c>
      <c r="BP7" s="36">
        <v>31.07</v>
      </c>
      <c r="BQ7" s="36">
        <v>31.97</v>
      </c>
      <c r="BR7" s="36">
        <v>41.09</v>
      </c>
      <c r="BS7" s="36">
        <v>38.92</v>
      </c>
      <c r="BT7" s="36">
        <v>43.68</v>
      </c>
      <c r="BU7" s="36">
        <v>47.1</v>
      </c>
      <c r="BV7" s="36">
        <v>42.74</v>
      </c>
      <c r="BW7" s="36">
        <v>66.87</v>
      </c>
      <c r="BX7" s="36">
        <v>71.349999999999994</v>
      </c>
      <c r="BY7" s="36">
        <v>71.650000000000006</v>
      </c>
      <c r="BZ7" s="36">
        <v>96.57</v>
      </c>
      <c r="CA7" s="36">
        <v>327.07</v>
      </c>
      <c r="CB7" s="36">
        <v>316.76</v>
      </c>
      <c r="CC7" s="36">
        <v>264.82</v>
      </c>
      <c r="CD7" s="36">
        <v>281.29000000000002</v>
      </c>
      <c r="CE7" s="36">
        <v>260.57</v>
      </c>
      <c r="CF7" s="36">
        <v>274.37</v>
      </c>
      <c r="CG7" s="36">
        <v>307.68</v>
      </c>
      <c r="CH7" s="36">
        <v>195.15</v>
      </c>
      <c r="CI7" s="36">
        <v>182.55</v>
      </c>
      <c r="CJ7" s="36">
        <v>217.82</v>
      </c>
      <c r="CK7" s="36">
        <v>142.28</v>
      </c>
      <c r="CL7" s="36">
        <v>37.020000000000003</v>
      </c>
      <c r="CM7" s="36">
        <v>39.590000000000003</v>
      </c>
      <c r="CN7" s="36">
        <v>53.43</v>
      </c>
      <c r="CO7" s="36">
        <v>45.57</v>
      </c>
      <c r="CP7" s="36">
        <v>50.16</v>
      </c>
      <c r="CQ7" s="36">
        <v>44.01</v>
      </c>
      <c r="CR7" s="36">
        <v>48.57</v>
      </c>
      <c r="CS7" s="36">
        <v>51.83</v>
      </c>
      <c r="CT7" s="36">
        <v>50.27</v>
      </c>
      <c r="CU7" s="36">
        <v>54.44</v>
      </c>
      <c r="CV7" s="36">
        <v>60.35</v>
      </c>
      <c r="CW7" s="36">
        <v>57.36</v>
      </c>
      <c r="CX7" s="36">
        <v>60.65</v>
      </c>
      <c r="CY7" s="36">
        <v>63.67</v>
      </c>
      <c r="CZ7" s="36">
        <v>67.12</v>
      </c>
      <c r="DA7" s="36">
        <v>71.069999999999993</v>
      </c>
      <c r="DB7" s="36">
        <v>68.34</v>
      </c>
      <c r="DC7" s="36">
        <v>70.27</v>
      </c>
      <c r="DD7" s="36">
        <v>88.67</v>
      </c>
      <c r="DE7" s="36">
        <v>89.13</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0.41</v>
      </c>
      <c r="EK7" s="36">
        <v>0.17</v>
      </c>
      <c r="EL7" s="36">
        <v>0.12</v>
      </c>
      <c r="EM7" s="36">
        <v>0.04</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2016-02-17T04:52:37Z</cp:lastPrinted>
  <dcterms:created xsi:type="dcterms:W3CDTF">2016-02-03T08:58:32Z</dcterms:created>
  <dcterms:modified xsi:type="dcterms:W3CDTF">2016-02-18T05:25:25Z</dcterms:modified>
  <cp:category/>
</cp:coreProperties>
</file>