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comments15.xml" ContentType="application/vnd.openxmlformats-officedocument.spreadsheetml.comments+xml"/>
  <Override PartName="/xl/drawings/drawing21.xml" ContentType="application/vnd.openxmlformats-officedocument.drawing+xml"/>
  <Override PartName="/xl/comments16.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00760\Desktop\R6指導監査調書等\HP掲載\"/>
    </mc:Choice>
  </mc:AlternateContent>
  <xr:revisionPtr revIDLastSave="0" documentId="8_{07AAAC2F-FE3C-4207-989C-E11A890280BA}" xr6:coauthVersionLast="36" xr6:coauthVersionMax="36" xr10:uidLastSave="{00000000-0000-0000-0000-000000000000}"/>
  <bookViews>
    <workbookView xWindow="0" yWindow="0" windowWidth="16380" windowHeight="8196" tabRatio="859" xr2:uid="{00000000-000D-0000-FFFF-FFFF00000000}"/>
  </bookViews>
  <sheets>
    <sheet name="表紙" sheetId="1" r:id="rId1"/>
    <sheet name="目次（保）" sheetId="2" r:id="rId2"/>
    <sheet name="(記入例）No1" sheetId="3" r:id="rId3"/>
    <sheet name="No1" sheetId="4" r:id="rId4"/>
    <sheet name="No2" sheetId="5" r:id="rId5"/>
    <sheet name="No3" sheetId="6" r:id="rId6"/>
    <sheet name="(記入例)No4" sheetId="7" r:id="rId7"/>
    <sheet name="No4" sheetId="8" r:id="rId8"/>
    <sheet name="記入例No5 (3歳児配置改善加算あり、４歳以上児加算あり）" sheetId="9" r:id="rId9"/>
    <sheet name="No5 (3歳児配置改善加算あり、４歳以上児配置改善加算あり）" sheetId="10" r:id="rId10"/>
    <sheet name="No5 (3歳児配置改善加算あり、４歳以上児配置改善加算なし）" sheetId="11" r:id="rId11"/>
    <sheet name="No5 (3歳児配置改善加算なし、４歳以上児配置改善加算あり）" sheetId="12" r:id="rId12"/>
    <sheet name="No5 (3歳児配置改善加算なし、４歳以上児配置改善加算なし）" sheetId="13" r:id="rId13"/>
    <sheet name="No6" sheetId="14" r:id="rId14"/>
    <sheet name="No7" sheetId="15" r:id="rId15"/>
    <sheet name="No8" sheetId="16" r:id="rId16"/>
    <sheet name="No9" sheetId="17" r:id="rId17"/>
    <sheet name="No10" sheetId="18" r:id="rId18"/>
    <sheet name="No11" sheetId="19" r:id="rId19"/>
    <sheet name="No12" sheetId="20" r:id="rId20"/>
    <sheet name="No13" sheetId="21" r:id="rId21"/>
    <sheet name="No14" sheetId="22" r:id="rId22"/>
    <sheet name="No15" sheetId="23" r:id="rId23"/>
    <sheet name="No16" sheetId="24" r:id="rId24"/>
    <sheet name="N017" sheetId="25" r:id="rId25"/>
    <sheet name="No18" sheetId="26" r:id="rId26"/>
    <sheet name="No19" sheetId="27" r:id="rId27"/>
    <sheet name="No20" sheetId="28" r:id="rId28"/>
    <sheet name="No21" sheetId="29" r:id="rId29"/>
    <sheet name="No22" sheetId="30" r:id="rId30"/>
    <sheet name="No23" sheetId="31" r:id="rId31"/>
    <sheet name="No24" sheetId="32" r:id="rId32"/>
    <sheet name="No25" sheetId="33" r:id="rId33"/>
    <sheet name="No26" sheetId="34" r:id="rId34"/>
    <sheet name="No27" sheetId="35" r:id="rId35"/>
    <sheet name="No28" sheetId="36" r:id="rId36"/>
    <sheet name="No29" sheetId="37" r:id="rId37"/>
    <sheet name="No30" sheetId="38" r:id="rId38"/>
    <sheet name="No31" sheetId="39" r:id="rId39"/>
    <sheet name="No32" sheetId="40" r:id="rId40"/>
    <sheet name="No33" sheetId="41" r:id="rId41"/>
    <sheet name="No34" sheetId="42" r:id="rId42"/>
  </sheets>
  <definedNames>
    <definedName name="_xlnm.Print_Area" localSheetId="2">'(記入例）No1'!$A$1:$AK$63</definedName>
    <definedName name="_xlnm.Print_Area" localSheetId="6">'(記入例)No4'!$A$1:$CU$87</definedName>
    <definedName name="_xlnm.Print_Area" localSheetId="24">'N017'!$A$1:$BL$183</definedName>
    <definedName name="_xlnm.Print_Area" localSheetId="3">'No1'!$A$1:$AM$63</definedName>
    <definedName name="_xlnm.Print_Area" localSheetId="17">'No10'!$A$1:$AP$73,'No10'!$AR$1:$CK$62</definedName>
    <definedName name="_xlnm.Print_Area" localSheetId="18">'No11'!$A$1:$CH$64</definedName>
    <definedName name="_xlnm.Print_Area" localSheetId="19">'No12'!$A$1:$AX$43</definedName>
    <definedName name="_xlnm.Print_Area" localSheetId="20">'No13'!$A$1:$BX$64</definedName>
    <definedName name="_xlnm.Print_Area" localSheetId="21">'No14'!$C$1:$BU$197</definedName>
    <definedName name="_xlnm.Print_Area" localSheetId="22">'No15'!$A$1:$BS$183</definedName>
    <definedName name="_xlnm.Print_Area" localSheetId="23">'No16'!$C$1:$BO$201</definedName>
    <definedName name="_xlnm.Print_Area" localSheetId="25">'No18'!$A$1:$AL$62</definedName>
    <definedName name="_xlnm.Print_Area" localSheetId="26">'No19'!$A$1:$AL$65</definedName>
    <definedName name="_xlnm.Print_Area" localSheetId="4">'No2'!$A$1:$AM$71</definedName>
    <definedName name="_xlnm.Print_Area" localSheetId="27">'No20'!$A$1:$AL$62</definedName>
    <definedName name="_xlnm.Print_Area" localSheetId="28">'No21'!$A$1:$AM$65</definedName>
    <definedName name="_xlnm.Print_Area" localSheetId="29">'No22'!$A$1:$AL$40</definedName>
    <definedName name="_xlnm.Print_Area" localSheetId="30">'No23'!$A$1:$AL$62</definedName>
    <definedName name="_xlnm.Print_Area" localSheetId="31">'No24'!$A$1:$AM$67,'No24'!$AO$1:$BT$44</definedName>
    <definedName name="_xlnm.Print_Area" localSheetId="32">'No25'!$A$1:$AN$58</definedName>
    <definedName name="_xlnm.Print_Area" localSheetId="33">'No26'!$A$1:$AL$64</definedName>
    <definedName name="_xlnm.Print_Area" localSheetId="34">'No27'!$A$1:$CE$70</definedName>
    <definedName name="_xlnm.Print_Area" localSheetId="35">'No28'!$A$1:$CA$66</definedName>
    <definedName name="_xlnm.Print_Area" localSheetId="36">'No29'!$B$1:$AO$37</definedName>
    <definedName name="_xlnm.Print_Area" localSheetId="5">'No3'!$A$1:$CF$63</definedName>
    <definedName name="_xlnm.Print_Area" localSheetId="37">'No30'!$A$1:$AN$64</definedName>
    <definedName name="_xlnm.Print_Area" localSheetId="38">'No31'!$A$1:$AL$60,'No31'!$AN$1:$CC$33</definedName>
    <definedName name="_xlnm.Print_Area" localSheetId="39">'No32'!$A$1:$AL$62,'No32'!$AN$1:$BX$58</definedName>
    <definedName name="_xlnm.Print_Area" localSheetId="40">'No33'!$A$1:$AL$60</definedName>
    <definedName name="_xlnm.Print_Area" localSheetId="41">'No34'!$A$1:$AM$62,'No34'!$AO$1:$CF$44</definedName>
    <definedName name="_xlnm.Print_Area" localSheetId="7">'No4'!$A$1:$CM$88</definedName>
    <definedName name="_xlnm.Print_Area" localSheetId="10">'No5 (3歳児配置改善加算あり、４歳以上児配置改善加算なし）'!$A$1:$CA$74</definedName>
    <definedName name="_xlnm.Print_Area" localSheetId="11">'No5 (3歳児配置改善加算なし、４歳以上児配置改善加算あり）'!$A$1:$CB$75</definedName>
    <definedName name="_xlnm.Print_Area" localSheetId="12">'No5 (3歳児配置改善加算なし、４歳以上児配置改善加算なし）'!$A$1:$CA$75</definedName>
    <definedName name="_xlnm.Print_Area" localSheetId="13">'No6'!$A$1:$CI$77</definedName>
    <definedName name="_xlnm.Print_Area" localSheetId="14">'No7'!$A$1:$AO$65,'No7'!$AP$1:$CD$55</definedName>
    <definedName name="_xlnm.Print_Area" localSheetId="15">'No8'!$A$1:$AN$66,'No8'!$AP$1:$CE$66</definedName>
    <definedName name="_xlnm.Print_Area" localSheetId="16">'No9'!$A$1:$CD$72</definedName>
    <definedName name="_xlnm.Print_Area" localSheetId="0">表紙!$A$1:$BJ$38</definedName>
    <definedName name="_xlnm.Print_Area" localSheetId="1">'目次（保）'!$A$1:$AJ$64</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Y175" i="25" l="1"/>
  <c r="BB175" i="25" s="1"/>
  <c r="AY172" i="25"/>
  <c r="BB172" i="25" s="1"/>
  <c r="AY169" i="25"/>
  <c r="BB169" i="25" s="1"/>
  <c r="AY166" i="25"/>
  <c r="BB166" i="25" s="1"/>
  <c r="AY163" i="25"/>
  <c r="BB163" i="25" s="1"/>
  <c r="AY160" i="25"/>
  <c r="BB160" i="25" s="1"/>
  <c r="AY157" i="25"/>
  <c r="BB157" i="25" s="1"/>
  <c r="AY154" i="25"/>
  <c r="BB154" i="25" s="1"/>
  <c r="AY151" i="25"/>
  <c r="BB151" i="25" s="1"/>
  <c r="AY148" i="25"/>
  <c r="BB148" i="25" s="1"/>
  <c r="AY128" i="25"/>
  <c r="BB128" i="25" s="1"/>
  <c r="AY125" i="25"/>
  <c r="BB125" i="25" s="1"/>
  <c r="AY122" i="25"/>
  <c r="BB122" i="25" s="1"/>
  <c r="AY119" i="25"/>
  <c r="BB119" i="25" s="1"/>
  <c r="AY116" i="25"/>
  <c r="BB116" i="25" s="1"/>
  <c r="AY113" i="25"/>
  <c r="BB113" i="25" s="1"/>
  <c r="AY110" i="25"/>
  <c r="BB110" i="25" s="1"/>
  <c r="AY107" i="25"/>
  <c r="BB107" i="25" s="1"/>
  <c r="AY104" i="25"/>
  <c r="BB104" i="25" s="1"/>
  <c r="AY101" i="25"/>
  <c r="BB101" i="25" s="1"/>
  <c r="AY81" i="25"/>
  <c r="BB81" i="25" s="1"/>
  <c r="AY78" i="25"/>
  <c r="BB78" i="25" s="1"/>
  <c r="AY75" i="25"/>
  <c r="BB75" i="25" s="1"/>
  <c r="AY72" i="25"/>
  <c r="BB72" i="25" s="1"/>
  <c r="AY69" i="25"/>
  <c r="BB69" i="25" s="1"/>
  <c r="AY66" i="25"/>
  <c r="BB66" i="25" s="1"/>
  <c r="AY63" i="25"/>
  <c r="BB63" i="25" s="1"/>
  <c r="AY60" i="25"/>
  <c r="BB60" i="25" s="1"/>
  <c r="AY57" i="25"/>
  <c r="BB57" i="25" s="1"/>
  <c r="AY54" i="25"/>
  <c r="BB54" i="25" s="1"/>
  <c r="AY35" i="25"/>
  <c r="BB35" i="25" s="1"/>
  <c r="AY32" i="25"/>
  <c r="BB32" i="25" s="1"/>
  <c r="AY29" i="25"/>
  <c r="BB29" i="25" s="1"/>
  <c r="AY26" i="25"/>
  <c r="BB26" i="25" s="1"/>
  <c r="AY23" i="25"/>
  <c r="BB23" i="25" s="1"/>
  <c r="AY20" i="25"/>
  <c r="BB20" i="25" s="1"/>
  <c r="AY17" i="25"/>
  <c r="BB17" i="25" s="1"/>
  <c r="AY14" i="25"/>
  <c r="BB14" i="25" s="1"/>
  <c r="AY11" i="25"/>
  <c r="BB11" i="25" s="1"/>
  <c r="AV11" i="25"/>
  <c r="BD194" i="24"/>
  <c r="BD193" i="24"/>
  <c r="BI193" i="24" s="1"/>
  <c r="BD192" i="24"/>
  <c r="BF191" i="24"/>
  <c r="BA191" i="24" s="1"/>
  <c r="BD191" i="24"/>
  <c r="BI191" i="24" s="1"/>
  <c r="G191" i="24"/>
  <c r="AX186" i="24"/>
  <c r="BA186" i="24" s="1"/>
  <c r="AL186" i="24"/>
  <c r="B186" i="24"/>
  <c r="AL183" i="24"/>
  <c r="AX183" i="24" s="1"/>
  <c r="BA183" i="24" s="1"/>
  <c r="B183" i="24"/>
  <c r="AX180" i="24"/>
  <c r="BA180" i="24" s="1"/>
  <c r="AL180" i="24"/>
  <c r="B180" i="24"/>
  <c r="AL177" i="24"/>
  <c r="AX177" i="24" s="1"/>
  <c r="BA177" i="24" s="1"/>
  <c r="B177" i="24"/>
  <c r="AX174" i="24"/>
  <c r="BA174" i="24" s="1"/>
  <c r="AL174" i="24"/>
  <c r="B174" i="24"/>
  <c r="AL171" i="24"/>
  <c r="AX171" i="24" s="1"/>
  <c r="BA171" i="24" s="1"/>
  <c r="B171" i="24"/>
  <c r="AX168" i="24"/>
  <c r="BA168" i="24" s="1"/>
  <c r="AL168" i="24"/>
  <c r="B168" i="24"/>
  <c r="AL165" i="24"/>
  <c r="AX165" i="24" s="1"/>
  <c r="BA165" i="24" s="1"/>
  <c r="B165" i="24"/>
  <c r="AX162" i="24"/>
  <c r="BA162" i="24" s="1"/>
  <c r="B162" i="24"/>
  <c r="BD144" i="24"/>
  <c r="BI143" i="24"/>
  <c r="BD143" i="24"/>
  <c r="BD142" i="24"/>
  <c r="BF141" i="24"/>
  <c r="BD141" i="24"/>
  <c r="BI141" i="24" s="1"/>
  <c r="G141" i="24"/>
  <c r="AX136" i="24"/>
  <c r="BA136" i="24" s="1"/>
  <c r="B136" i="24"/>
  <c r="AX133" i="24"/>
  <c r="BA133" i="24" s="1"/>
  <c r="B133" i="24"/>
  <c r="AX130" i="24"/>
  <c r="BA130" i="24" s="1"/>
  <c r="B130" i="24"/>
  <c r="BA127" i="24"/>
  <c r="AX127" i="24"/>
  <c r="B127" i="24"/>
  <c r="BA124" i="24"/>
  <c r="AX124" i="24"/>
  <c r="B124" i="24"/>
  <c r="BA121" i="24"/>
  <c r="AX121" i="24"/>
  <c r="B121" i="24"/>
  <c r="BA118" i="24"/>
  <c r="AX118" i="24"/>
  <c r="B118" i="24"/>
  <c r="AL141" i="24" s="1"/>
  <c r="AX115" i="24"/>
  <c r="BA115" i="24" s="1"/>
  <c r="B115" i="24"/>
  <c r="AX112" i="24"/>
  <c r="BA112" i="24" s="1"/>
  <c r="B112" i="24"/>
  <c r="BD94" i="24"/>
  <c r="BI93" i="24"/>
  <c r="BD93" i="24"/>
  <c r="BD92" i="24"/>
  <c r="BF91" i="24"/>
  <c r="AG91" i="24" s="1"/>
  <c r="BD91" i="24"/>
  <c r="G91" i="24"/>
  <c r="G93" i="24" s="1"/>
  <c r="G143" i="24" s="1"/>
  <c r="AX86" i="24"/>
  <c r="BA86" i="24" s="1"/>
  <c r="B86" i="24"/>
  <c r="AX83" i="24"/>
  <c r="BA83" i="24" s="1"/>
  <c r="B83" i="24"/>
  <c r="AX80" i="24"/>
  <c r="BA80" i="24" s="1"/>
  <c r="B80" i="24"/>
  <c r="BA77" i="24"/>
  <c r="AX77" i="24"/>
  <c r="B77" i="24"/>
  <c r="BA74" i="24"/>
  <c r="AX74" i="24"/>
  <c r="B74" i="24"/>
  <c r="BA71" i="24"/>
  <c r="AX71" i="24"/>
  <c r="B71" i="24"/>
  <c r="BA68" i="24"/>
  <c r="AX68" i="24"/>
  <c r="B68" i="24"/>
  <c r="BA65" i="24"/>
  <c r="AX65" i="24"/>
  <c r="B65" i="24"/>
  <c r="AX62" i="24"/>
  <c r="BA62" i="24" s="1"/>
  <c r="B62" i="24"/>
  <c r="BD44" i="24"/>
  <c r="BI43" i="24"/>
  <c r="BF43" i="24"/>
  <c r="BF93" i="24" s="1"/>
  <c r="BD43" i="24"/>
  <c r="AL43" i="24"/>
  <c r="G43" i="24"/>
  <c r="G193" i="24" s="1"/>
  <c r="BA38" i="24"/>
  <c r="AX38" i="24"/>
  <c r="B38" i="24"/>
  <c r="AX35" i="24"/>
  <c r="BA35" i="24" s="1"/>
  <c r="B35" i="24"/>
  <c r="AX32" i="24"/>
  <c r="BA32" i="24" s="1"/>
  <c r="B32" i="24"/>
  <c r="AX29" i="24"/>
  <c r="BA29" i="24" s="1"/>
  <c r="B29" i="24"/>
  <c r="BA26" i="24"/>
  <c r="AX26" i="24"/>
  <c r="B26" i="24"/>
  <c r="AX23" i="24"/>
  <c r="BA23" i="24" s="1"/>
  <c r="B23" i="24"/>
  <c r="BA20" i="24"/>
  <c r="AX20" i="24"/>
  <c r="B20" i="24"/>
  <c r="BA17" i="24"/>
  <c r="AX17" i="24"/>
  <c r="B17" i="24"/>
  <c r="BA14" i="24"/>
  <c r="AX14" i="24"/>
  <c r="B14" i="24"/>
  <c r="BA43" i="24" s="1"/>
  <c r="AX11" i="24"/>
  <c r="BA11" i="24" s="1"/>
  <c r="BE175" i="23"/>
  <c r="BB175" i="23"/>
  <c r="BB172" i="23"/>
  <c r="BE172" i="23" s="1"/>
  <c r="BB169" i="23"/>
  <c r="BE169" i="23" s="1"/>
  <c r="BB166" i="23"/>
  <c r="BE166" i="23" s="1"/>
  <c r="BE163" i="23"/>
  <c r="BB163" i="23"/>
  <c r="BB160" i="23"/>
  <c r="BE160" i="23" s="1"/>
  <c r="BB157" i="23"/>
  <c r="BE157" i="23" s="1"/>
  <c r="BB154" i="23"/>
  <c r="BE154" i="23" s="1"/>
  <c r="BE151" i="23"/>
  <c r="BB151" i="23"/>
  <c r="BB148" i="23"/>
  <c r="BE148" i="23" s="1"/>
  <c r="BB128" i="23"/>
  <c r="BE128" i="23" s="1"/>
  <c r="BB125" i="23"/>
  <c r="BE125" i="23" s="1"/>
  <c r="BE122" i="23"/>
  <c r="BB122" i="23"/>
  <c r="BB119" i="23"/>
  <c r="BE119" i="23" s="1"/>
  <c r="BB116" i="23"/>
  <c r="BE116" i="23" s="1"/>
  <c r="BB113" i="23"/>
  <c r="BE113" i="23" s="1"/>
  <c r="BE110" i="23"/>
  <c r="BB110" i="23"/>
  <c r="BB107" i="23"/>
  <c r="BE107" i="23" s="1"/>
  <c r="BB104" i="23"/>
  <c r="BE104" i="23" s="1"/>
  <c r="BB101" i="23"/>
  <c r="BE101" i="23" s="1"/>
  <c r="BE81" i="23"/>
  <c r="BB81" i="23"/>
  <c r="BB78" i="23"/>
  <c r="BE78" i="23" s="1"/>
  <c r="BB75" i="23"/>
  <c r="BE75" i="23" s="1"/>
  <c r="BB72" i="23"/>
  <c r="BE72" i="23" s="1"/>
  <c r="BE69" i="23"/>
  <c r="BB69" i="23"/>
  <c r="BB66" i="23"/>
  <c r="BE66" i="23" s="1"/>
  <c r="BB63" i="23"/>
  <c r="BE63" i="23" s="1"/>
  <c r="BB60" i="23"/>
  <c r="BE60" i="23" s="1"/>
  <c r="BE57" i="23"/>
  <c r="BB57" i="23"/>
  <c r="BB54" i="23"/>
  <c r="BE54" i="23" s="1"/>
  <c r="BB35" i="23"/>
  <c r="BE32" i="23"/>
  <c r="BB32" i="23"/>
  <c r="BE29" i="23"/>
  <c r="BB29" i="23"/>
  <c r="BB26" i="23"/>
  <c r="BE26" i="23" s="1"/>
  <c r="BE23" i="23"/>
  <c r="BB23" i="23"/>
  <c r="BE20" i="23"/>
  <c r="BB20" i="23"/>
  <c r="BE17" i="23"/>
  <c r="BB17" i="23"/>
  <c r="BB14" i="23"/>
  <c r="BE14" i="23" s="1"/>
  <c r="BE11" i="23"/>
  <c r="AM11" i="23"/>
  <c r="BB11" i="23" s="1"/>
  <c r="BG190" i="22"/>
  <c r="BN189" i="22"/>
  <c r="BG189" i="22"/>
  <c r="AJ189" i="22"/>
  <c r="BG188" i="22"/>
  <c r="BJ187" i="22"/>
  <c r="BJ189" i="22" s="1"/>
  <c r="BG187" i="22"/>
  <c r="BN187" i="22" s="1"/>
  <c r="BA187" i="22"/>
  <c r="AH187" i="22"/>
  <c r="AD187" i="22"/>
  <c r="G187" i="22"/>
  <c r="BD182" i="22"/>
  <c r="BA182" i="22"/>
  <c r="B182" i="22"/>
  <c r="BD179" i="22"/>
  <c r="BA179" i="22"/>
  <c r="B179" i="22"/>
  <c r="BA176" i="22"/>
  <c r="BD176" i="22" s="1"/>
  <c r="B176" i="22"/>
  <c r="BD173" i="22"/>
  <c r="BA173" i="22"/>
  <c r="B173" i="22"/>
  <c r="BD170" i="22"/>
  <c r="BA170" i="22"/>
  <c r="B170" i="22"/>
  <c r="BD167" i="22"/>
  <c r="BA167" i="22"/>
  <c r="B167" i="22"/>
  <c r="BA164" i="22"/>
  <c r="BD164" i="22" s="1"/>
  <c r="B164" i="22"/>
  <c r="BA161" i="22"/>
  <c r="BD161" i="22" s="1"/>
  <c r="B161" i="22"/>
  <c r="BA158" i="22"/>
  <c r="BD158" i="22" s="1"/>
  <c r="BD187" i="22" s="1"/>
  <c r="B158" i="22"/>
  <c r="BG140" i="22"/>
  <c r="BG139" i="22"/>
  <c r="AJ139" i="22" s="1"/>
  <c r="BG138" i="22"/>
  <c r="BN137" i="22" s="1"/>
  <c r="BJ137" i="22"/>
  <c r="BG137" i="22"/>
  <c r="AH137" i="22"/>
  <c r="AD137" i="22"/>
  <c r="G137" i="22"/>
  <c r="BD132" i="22"/>
  <c r="BA132" i="22"/>
  <c r="B132" i="22"/>
  <c r="BD129" i="22"/>
  <c r="BA129" i="22"/>
  <c r="B129" i="22"/>
  <c r="BD126" i="22"/>
  <c r="BA126" i="22"/>
  <c r="B126" i="22"/>
  <c r="BA123" i="22"/>
  <c r="BD123" i="22" s="1"/>
  <c r="B123" i="22"/>
  <c r="BA120" i="22"/>
  <c r="BD120" i="22" s="1"/>
  <c r="B120" i="22"/>
  <c r="BA117" i="22"/>
  <c r="BD117" i="22" s="1"/>
  <c r="B117" i="22"/>
  <c r="BD114" i="22"/>
  <c r="BA114" i="22"/>
  <c r="B114" i="22"/>
  <c r="BA111" i="22"/>
  <c r="BD111" i="22" s="1"/>
  <c r="B111" i="22"/>
  <c r="BD108" i="22"/>
  <c r="BD137" i="22" s="1"/>
  <c r="BA108" i="22"/>
  <c r="B108" i="22"/>
  <c r="BG90" i="22"/>
  <c r="BG89" i="22"/>
  <c r="AJ89" i="22"/>
  <c r="BG88" i="22"/>
  <c r="BJ87" i="22"/>
  <c r="BG87" i="22"/>
  <c r="BN87" i="22" s="1"/>
  <c r="AO87" i="22"/>
  <c r="AH87" i="22"/>
  <c r="AD87" i="22"/>
  <c r="G87" i="22"/>
  <c r="G89" i="22" s="1"/>
  <c r="BD82" i="22"/>
  <c r="BA82" i="22"/>
  <c r="B82" i="22"/>
  <c r="BA79" i="22"/>
  <c r="BD79" i="22" s="1"/>
  <c r="B79" i="22"/>
  <c r="BA76" i="22"/>
  <c r="BD76" i="22" s="1"/>
  <c r="B76" i="22"/>
  <c r="BD73" i="22"/>
  <c r="BA73" i="22"/>
  <c r="B73" i="22"/>
  <c r="BA70" i="22"/>
  <c r="BD70" i="22" s="1"/>
  <c r="B70" i="22"/>
  <c r="BA67" i="22"/>
  <c r="BD67" i="22" s="1"/>
  <c r="B67" i="22"/>
  <c r="BD64" i="22"/>
  <c r="BA64" i="22"/>
  <c r="B64" i="22"/>
  <c r="BD61" i="22"/>
  <c r="BA61" i="22"/>
  <c r="B61" i="22"/>
  <c r="BA58" i="22"/>
  <c r="BD58" i="22" s="1"/>
  <c r="B58" i="22"/>
  <c r="BG41" i="22"/>
  <c r="BN40" i="22"/>
  <c r="BJ40" i="22"/>
  <c r="BJ89" i="22" s="1"/>
  <c r="BA89" i="22" s="1"/>
  <c r="BG40" i="22"/>
  <c r="AO40" i="22"/>
  <c r="AH40" i="22"/>
  <c r="AD40" i="22"/>
  <c r="H40" i="22"/>
  <c r="BD35" i="22"/>
  <c r="BA35" i="22"/>
  <c r="B35" i="22"/>
  <c r="BA32" i="22"/>
  <c r="BA40" i="22" s="1"/>
  <c r="B32" i="22"/>
  <c r="BA29" i="22"/>
  <c r="BD29" i="22" s="1"/>
  <c r="B29" i="22"/>
  <c r="BD26" i="22"/>
  <c r="BA26" i="22"/>
  <c r="B26" i="22"/>
  <c r="BD23" i="22"/>
  <c r="BA23" i="22"/>
  <c r="B23" i="22"/>
  <c r="BD20" i="22"/>
  <c r="BA20" i="22"/>
  <c r="B20" i="22"/>
  <c r="BA17" i="22"/>
  <c r="BD17" i="22" s="1"/>
  <c r="B17" i="22"/>
  <c r="BD14" i="22"/>
  <c r="BA14" i="22"/>
  <c r="B14" i="22"/>
  <c r="AF189" i="22" s="1"/>
  <c r="BA11" i="22"/>
  <c r="BD11" i="22" s="1"/>
  <c r="AL11" i="22"/>
  <c r="Y49" i="15"/>
  <c r="AH49" i="15" s="1"/>
  <c r="AH48" i="15"/>
  <c r="Y48" i="15"/>
  <c r="AH47" i="15"/>
  <c r="Y47" i="15"/>
  <c r="AH46" i="15"/>
  <c r="Y46" i="15"/>
  <c r="Y45" i="15"/>
  <c r="AH45" i="15" s="1"/>
  <c r="AH44" i="15"/>
  <c r="Y44" i="15"/>
  <c r="AH43" i="15"/>
  <c r="Y43" i="15"/>
  <c r="AH42" i="15"/>
  <c r="Y42" i="15"/>
  <c r="Y41" i="15"/>
  <c r="AH41" i="15" s="1"/>
  <c r="AH40" i="15"/>
  <c r="Y40" i="15"/>
  <c r="AH39" i="15"/>
  <c r="Y39" i="15"/>
  <c r="AH38" i="15"/>
  <c r="Y38" i="15"/>
  <c r="Y37" i="15"/>
  <c r="AH37" i="15" s="1"/>
  <c r="AH36" i="15"/>
  <c r="Y36" i="15"/>
  <c r="AH35" i="15"/>
  <c r="Y35" i="15"/>
  <c r="AH34" i="15"/>
  <c r="Y34" i="15"/>
  <c r="Y33" i="15"/>
  <c r="AH33" i="15" s="1"/>
  <c r="AH32" i="15"/>
  <c r="Y32" i="15"/>
  <c r="AH31" i="15"/>
  <c r="Y31" i="15"/>
  <c r="AH30" i="15"/>
  <c r="Y30" i="15"/>
  <c r="Y29" i="15"/>
  <c r="AH29" i="15" s="1"/>
  <c r="AH28" i="15"/>
  <c r="Y28" i="15"/>
  <c r="AH27" i="15"/>
  <c r="Y27" i="15"/>
  <c r="AH26" i="15"/>
  <c r="Y26" i="15"/>
  <c r="AT25" i="15"/>
  <c r="AA57" i="14"/>
  <c r="Y57" i="14"/>
  <c r="W57" i="14"/>
  <c r="U57" i="14"/>
  <c r="S57" i="14"/>
  <c r="Q57" i="14"/>
  <c r="O57" i="14"/>
  <c r="M57" i="14"/>
  <c r="K57" i="14"/>
  <c r="I57" i="14"/>
  <c r="G57" i="14"/>
  <c r="E57" i="14"/>
  <c r="AG56" i="14"/>
  <c r="AE56" i="14"/>
  <c r="AC56" i="14"/>
  <c r="AE55" i="14"/>
  <c r="AC55" i="14"/>
  <c r="AG55" i="14" s="1"/>
  <c r="AE54" i="14"/>
  <c r="AC54" i="14"/>
  <c r="AG54" i="14" s="1"/>
  <c r="AG53" i="14"/>
  <c r="AE53" i="14"/>
  <c r="AC53" i="14"/>
  <c r="AE52" i="14"/>
  <c r="AG52" i="14" s="1"/>
  <c r="AC52" i="14"/>
  <c r="AE51" i="14"/>
  <c r="AC51" i="14"/>
  <c r="AG51" i="14" s="1"/>
  <c r="AE50" i="14"/>
  <c r="AC50" i="14"/>
  <c r="AG50" i="14" s="1"/>
  <c r="AE49" i="14"/>
  <c r="AG49" i="14" s="1"/>
  <c r="AC49" i="14"/>
  <c r="AG48" i="14"/>
  <c r="AE48" i="14"/>
  <c r="AC48" i="14"/>
  <c r="AE47" i="14"/>
  <c r="AC47" i="14"/>
  <c r="AG47" i="14" s="1"/>
  <c r="AE46" i="14"/>
  <c r="AG46" i="14" s="1"/>
  <c r="AC46" i="14"/>
  <c r="AG45" i="14"/>
  <c r="AE45" i="14"/>
  <c r="AC45" i="14"/>
  <c r="AA32" i="14"/>
  <c r="Y32" i="14"/>
  <c r="W32" i="14"/>
  <c r="U32" i="14"/>
  <c r="S32" i="14"/>
  <c r="Q32" i="14"/>
  <c r="O32" i="14"/>
  <c r="M32" i="14"/>
  <c r="K32" i="14"/>
  <c r="I32" i="14"/>
  <c r="G32" i="14"/>
  <c r="E32" i="14"/>
  <c r="AE31" i="14"/>
  <c r="AC31" i="14"/>
  <c r="AE30" i="14"/>
  <c r="AC30" i="14"/>
  <c r="AG30" i="14" s="1"/>
  <c r="AG29" i="14"/>
  <c r="AE29" i="14"/>
  <c r="AC29" i="14"/>
  <c r="AE28" i="14"/>
  <c r="AC28" i="14"/>
  <c r="AG28" i="14" s="1"/>
  <c r="AE27" i="14"/>
  <c r="AG27" i="14" s="1"/>
  <c r="AC27" i="14"/>
  <c r="AE26" i="14"/>
  <c r="AC26" i="14"/>
  <c r="AG26" i="14" s="1"/>
  <c r="AE25" i="14"/>
  <c r="AC25" i="14"/>
  <c r="AG25" i="14" s="1"/>
  <c r="AE24" i="14"/>
  <c r="AE32" i="14" s="1"/>
  <c r="AC24" i="14"/>
  <c r="AE23" i="14"/>
  <c r="AC23" i="14"/>
  <c r="AE22" i="14"/>
  <c r="AC22" i="14"/>
  <c r="AG22" i="14" s="1"/>
  <c r="AG21" i="14"/>
  <c r="AE21" i="14"/>
  <c r="AC21" i="14"/>
  <c r="AE20" i="14"/>
  <c r="AC20" i="14"/>
  <c r="AG20" i="14" s="1"/>
  <c r="AC56" i="13"/>
  <c r="AC53" i="13"/>
  <c r="AG52" i="13"/>
  <c r="V51" i="13"/>
  <c r="T51" i="13"/>
  <c r="R51" i="13"/>
  <c r="P51" i="13"/>
  <c r="N51" i="13"/>
  <c r="L51" i="13"/>
  <c r="AG50" i="13"/>
  <c r="AF50" i="13"/>
  <c r="V50" i="13"/>
  <c r="T50" i="13"/>
  <c r="R50" i="13"/>
  <c r="P50" i="13"/>
  <c r="N50" i="13"/>
  <c r="X50" i="13" s="1"/>
  <c r="L50" i="13"/>
  <c r="I50" i="13"/>
  <c r="X48" i="13"/>
  <c r="AC47" i="13"/>
  <c r="Z47" i="13"/>
  <c r="X47" i="13"/>
  <c r="X45" i="13"/>
  <c r="Z44" i="13" s="1"/>
  <c r="AC44" i="13"/>
  <c r="X44" i="13"/>
  <c r="X42" i="13"/>
  <c r="Z41" i="13" s="1"/>
  <c r="AC41" i="13"/>
  <c r="X41" i="13"/>
  <c r="X39" i="13"/>
  <c r="Z38" i="13" s="1"/>
  <c r="AC38" i="13"/>
  <c r="X38" i="13"/>
  <c r="X36" i="13"/>
  <c r="Z35" i="13" s="1"/>
  <c r="AC35" i="13"/>
  <c r="X35" i="13"/>
  <c r="X33" i="13"/>
  <c r="Z32" i="13" s="1"/>
  <c r="AC32" i="13"/>
  <c r="X32" i="13"/>
  <c r="X30" i="13"/>
  <c r="Z29" i="13" s="1"/>
  <c r="BJ29" i="13"/>
  <c r="BJ22" i="13" s="1"/>
  <c r="BJ24" i="13" s="1"/>
  <c r="BF29" i="13"/>
  <c r="AX29" i="13"/>
  <c r="AT29" i="13"/>
  <c r="AC29" i="13"/>
  <c r="X29" i="13"/>
  <c r="X27" i="13"/>
  <c r="AC26" i="13"/>
  <c r="Z26" i="13"/>
  <c r="X26" i="13"/>
  <c r="AC24" i="13"/>
  <c r="Z24" i="13"/>
  <c r="X24" i="13"/>
  <c r="X23" i="13"/>
  <c r="AX22" i="13"/>
  <c r="AX24" i="13" s="1"/>
  <c r="AC56" i="12"/>
  <c r="AC53" i="12"/>
  <c r="AG52" i="12"/>
  <c r="V51" i="12"/>
  <c r="T51" i="12"/>
  <c r="R51" i="12"/>
  <c r="P51" i="12"/>
  <c r="X51" i="12" s="1"/>
  <c r="N51" i="12"/>
  <c r="L51" i="12"/>
  <c r="AG50" i="12"/>
  <c r="AF50" i="12"/>
  <c r="AC50" i="12" s="1"/>
  <c r="V50" i="12"/>
  <c r="X50" i="12" s="1"/>
  <c r="T50" i="12"/>
  <c r="R50" i="12"/>
  <c r="P50" i="12"/>
  <c r="N50" i="12"/>
  <c r="L50" i="12"/>
  <c r="I50" i="12"/>
  <c r="X48" i="12"/>
  <c r="Z47" i="12" s="1"/>
  <c r="AC47" i="12"/>
  <c r="X47" i="12"/>
  <c r="X45" i="12"/>
  <c r="AC44" i="12"/>
  <c r="Z44" i="12"/>
  <c r="X44" i="12"/>
  <c r="X42" i="12"/>
  <c r="Z41" i="12" s="1"/>
  <c r="AC41" i="12"/>
  <c r="X41" i="12"/>
  <c r="X39" i="12"/>
  <c r="AC38" i="12"/>
  <c r="Z38" i="12"/>
  <c r="X38" i="12"/>
  <c r="X36" i="12"/>
  <c r="Z35" i="12" s="1"/>
  <c r="AC35" i="12"/>
  <c r="X35" i="12"/>
  <c r="X33" i="12"/>
  <c r="AC32" i="12"/>
  <c r="Z32" i="12"/>
  <c r="X32" i="12"/>
  <c r="X30" i="12"/>
  <c r="Z29" i="12" s="1"/>
  <c r="BJ29" i="12"/>
  <c r="BF29" i="12"/>
  <c r="AX29" i="12"/>
  <c r="AX22" i="12" s="1"/>
  <c r="AX24" i="12" s="1"/>
  <c r="AT29" i="12"/>
  <c r="AC29" i="12"/>
  <c r="X29" i="12"/>
  <c r="X27" i="12"/>
  <c r="Z26" i="12" s="1"/>
  <c r="AC26" i="12"/>
  <c r="X26" i="12"/>
  <c r="AC24" i="12"/>
  <c r="X24" i="12"/>
  <c r="Z24" i="12" s="1"/>
  <c r="X23" i="12"/>
  <c r="BJ22" i="12"/>
  <c r="BJ24" i="12" s="1"/>
  <c r="AC56" i="11"/>
  <c r="AC53" i="11"/>
  <c r="AG52" i="11"/>
  <c r="V51" i="11"/>
  <c r="T51" i="11"/>
  <c r="R51" i="11"/>
  <c r="X51" i="11" s="1"/>
  <c r="P51" i="11"/>
  <c r="N51" i="11"/>
  <c r="L51" i="11"/>
  <c r="AG50" i="11"/>
  <c r="AF50" i="11"/>
  <c r="AC50" i="11"/>
  <c r="X50" i="11"/>
  <c r="V50" i="11"/>
  <c r="T50" i="11"/>
  <c r="R50" i="11"/>
  <c r="P50" i="11"/>
  <c r="N50" i="11"/>
  <c r="L50" i="11"/>
  <c r="I50" i="11"/>
  <c r="X48" i="11"/>
  <c r="Z47" i="11" s="1"/>
  <c r="AC47" i="11"/>
  <c r="X47" i="11"/>
  <c r="X45" i="11"/>
  <c r="AC44" i="11"/>
  <c r="Z44" i="11"/>
  <c r="X44" i="11"/>
  <c r="X42" i="11"/>
  <c r="Z41" i="11" s="1"/>
  <c r="AC41" i="11"/>
  <c r="X41" i="11"/>
  <c r="X39" i="11"/>
  <c r="AC38" i="11"/>
  <c r="Z38" i="11"/>
  <c r="X38" i="11"/>
  <c r="X36" i="11"/>
  <c r="Z35" i="11" s="1"/>
  <c r="AC35" i="11"/>
  <c r="X35" i="11"/>
  <c r="X33" i="11"/>
  <c r="AC32" i="11"/>
  <c r="Z32" i="11"/>
  <c r="X32" i="11"/>
  <c r="X30" i="11"/>
  <c r="Z29" i="11" s="1"/>
  <c r="Z50" i="11" s="1"/>
  <c r="BJ29" i="11"/>
  <c r="BJ22" i="11" s="1"/>
  <c r="BF29" i="11"/>
  <c r="AX29" i="11"/>
  <c r="AX22" i="11" s="1"/>
  <c r="AX24" i="11" s="1"/>
  <c r="AT29" i="11"/>
  <c r="AC29" i="11"/>
  <c r="X29" i="11"/>
  <c r="X27" i="11"/>
  <c r="Z26" i="11" s="1"/>
  <c r="AC26" i="11"/>
  <c r="X26" i="11"/>
  <c r="BJ24" i="11"/>
  <c r="AC24" i="11"/>
  <c r="X24" i="11"/>
  <c r="Z24" i="11" s="1"/>
  <c r="X23" i="11"/>
  <c r="AC56" i="10"/>
  <c r="AC53" i="10"/>
  <c r="AG52" i="10"/>
  <c r="V51" i="10"/>
  <c r="T51" i="10"/>
  <c r="R51" i="10"/>
  <c r="P51" i="10"/>
  <c r="N51" i="10"/>
  <c r="L51" i="10"/>
  <c r="X51" i="10" s="1"/>
  <c r="AG50" i="10"/>
  <c r="AF50" i="10"/>
  <c r="AC50" i="10" s="1"/>
  <c r="V50" i="10"/>
  <c r="T50" i="10"/>
  <c r="R50" i="10"/>
  <c r="P50" i="10"/>
  <c r="N50" i="10"/>
  <c r="L50" i="10"/>
  <c r="I50" i="10"/>
  <c r="X48" i="10"/>
  <c r="AC47" i="10"/>
  <c r="Z47" i="10"/>
  <c r="X47" i="10"/>
  <c r="X45" i="10"/>
  <c r="Z44" i="10" s="1"/>
  <c r="AC44" i="10"/>
  <c r="X44" i="10"/>
  <c r="X42" i="10"/>
  <c r="AC41" i="10"/>
  <c r="Z41" i="10"/>
  <c r="X41" i="10"/>
  <c r="X39" i="10"/>
  <c r="Z38" i="10" s="1"/>
  <c r="AC38" i="10"/>
  <c r="X38" i="10"/>
  <c r="X36" i="10"/>
  <c r="AC35" i="10"/>
  <c r="Z35" i="10"/>
  <c r="X35" i="10"/>
  <c r="X33" i="10"/>
  <c r="Z32" i="10" s="1"/>
  <c r="AC32" i="10"/>
  <c r="X32" i="10"/>
  <c r="X30" i="10"/>
  <c r="BJ29" i="10"/>
  <c r="BF29" i="10"/>
  <c r="AX29" i="10"/>
  <c r="AX22" i="10" s="1"/>
  <c r="AX24" i="10" s="1"/>
  <c r="AT29" i="10"/>
  <c r="AC29" i="10"/>
  <c r="Z29" i="10"/>
  <c r="X29" i="10"/>
  <c r="X27" i="10"/>
  <c r="AC26" i="10"/>
  <c r="Z26" i="10"/>
  <c r="Z50" i="10" s="1"/>
  <c r="X26" i="10"/>
  <c r="BJ24" i="10"/>
  <c r="AC24" i="10"/>
  <c r="Z24" i="10"/>
  <c r="X24" i="10"/>
  <c r="X23" i="10"/>
  <c r="BJ22" i="10"/>
  <c r="AC56" i="9"/>
  <c r="AC53" i="9"/>
  <c r="AG52" i="9"/>
  <c r="V51" i="9"/>
  <c r="T51" i="9"/>
  <c r="R51" i="9"/>
  <c r="P51" i="9"/>
  <c r="N51" i="9"/>
  <c r="X51" i="9" s="1"/>
  <c r="L51" i="9"/>
  <c r="AG50" i="9"/>
  <c r="AF50" i="9"/>
  <c r="V50" i="9"/>
  <c r="T50" i="9"/>
  <c r="R50" i="9"/>
  <c r="P50" i="9"/>
  <c r="N50" i="9"/>
  <c r="X50" i="9" s="1"/>
  <c r="L50" i="9"/>
  <c r="I50" i="9"/>
  <c r="X48" i="9"/>
  <c r="AC47" i="9"/>
  <c r="Z47" i="9"/>
  <c r="X47" i="9"/>
  <c r="X45" i="9"/>
  <c r="Z44" i="9" s="1"/>
  <c r="AC44" i="9"/>
  <c r="X44" i="9"/>
  <c r="X42" i="9"/>
  <c r="AC41" i="9"/>
  <c r="Z41" i="9"/>
  <c r="X41" i="9"/>
  <c r="X39" i="9"/>
  <c r="Z38" i="9" s="1"/>
  <c r="AC38" i="9"/>
  <c r="X38" i="9"/>
  <c r="X36" i="9"/>
  <c r="AC35" i="9"/>
  <c r="Z35" i="9"/>
  <c r="X35" i="9"/>
  <c r="X33" i="9"/>
  <c r="Z32" i="9" s="1"/>
  <c r="Z50" i="9" s="1"/>
  <c r="AC32" i="9"/>
  <c r="X32" i="9"/>
  <c r="X30" i="9"/>
  <c r="Z29" i="9" s="1"/>
  <c r="BJ29" i="9"/>
  <c r="BF29" i="9"/>
  <c r="AX29" i="9"/>
  <c r="AT29" i="9"/>
  <c r="AC29" i="9"/>
  <c r="X29" i="9"/>
  <c r="X27" i="9"/>
  <c r="AC26" i="9"/>
  <c r="Z26" i="9"/>
  <c r="X26" i="9"/>
  <c r="AX24" i="9"/>
  <c r="AC24" i="9"/>
  <c r="Z24" i="9"/>
  <c r="X24" i="9"/>
  <c r="X23" i="9"/>
  <c r="BJ22" i="9"/>
  <c r="BJ24" i="9" s="1"/>
  <c r="AX22" i="9"/>
  <c r="K63" i="8"/>
  <c r="T61" i="8"/>
  <c r="T59" i="8"/>
  <c r="T57" i="8"/>
  <c r="T55" i="8"/>
  <c r="T53" i="8"/>
  <c r="T51" i="8"/>
  <c r="BN39" i="8"/>
  <c r="BN32" i="8" s="1"/>
  <c r="BN34" i="8" s="1"/>
  <c r="BJ39" i="8"/>
  <c r="BB39" i="8"/>
  <c r="AX39" i="8"/>
  <c r="N39" i="8"/>
  <c r="BB32" i="8"/>
  <c r="BB34" i="8" s="1"/>
  <c r="N40" i="8" s="1"/>
  <c r="AH18" i="8"/>
  <c r="K64" i="7"/>
  <c r="T62" i="7"/>
  <c r="T60" i="7"/>
  <c r="T58" i="7"/>
  <c r="T56" i="7"/>
  <c r="T54" i="7"/>
  <c r="T52" i="7"/>
  <c r="T64" i="7" s="1"/>
  <c r="T72" i="7" s="1"/>
  <c r="N40" i="7"/>
  <c r="BQ34" i="7"/>
  <c r="BQ27" i="7" s="1"/>
  <c r="BQ29" i="7" s="1"/>
  <c r="BM34" i="7"/>
  <c r="BE34" i="7"/>
  <c r="BE27" i="7" s="1"/>
  <c r="BE29" i="7" s="1"/>
  <c r="N41" i="7" s="1"/>
  <c r="BA34" i="7"/>
  <c r="AL20" i="7"/>
  <c r="AH19" i="7"/>
  <c r="AG45" i="4"/>
  <c r="J44" i="4"/>
  <c r="AG44" i="4" s="1"/>
  <c r="H43" i="4"/>
  <c r="U41" i="4"/>
  <c r="U45" i="4" s="1"/>
  <c r="AB45" i="4" s="1"/>
  <c r="J41" i="4"/>
  <c r="AG40" i="4"/>
  <c r="AB40" i="4"/>
  <c r="AG39" i="4"/>
  <c r="AB39" i="4"/>
  <c r="AG38" i="4"/>
  <c r="AB38" i="4"/>
  <c r="AB41" i="4" s="1"/>
  <c r="AG37" i="4"/>
  <c r="AB37" i="4"/>
  <c r="J36" i="4"/>
  <c r="J43" i="4" s="1"/>
  <c r="U34" i="4"/>
  <c r="AB34" i="4" s="1"/>
  <c r="AG33" i="4"/>
  <c r="AB33" i="4"/>
  <c r="AB35" i="4" s="1"/>
  <c r="U33" i="4"/>
  <c r="AG32" i="4"/>
  <c r="U32" i="4"/>
  <c r="AB32" i="4" s="1"/>
  <c r="AG31" i="4"/>
  <c r="AB31" i="4"/>
  <c r="AB36" i="4" s="1"/>
  <c r="U31" i="4"/>
  <c r="Y12" i="4"/>
  <c r="Y11" i="4"/>
  <c r="Y9" i="4"/>
  <c r="AI10" i="4" s="1"/>
  <c r="AB45" i="3"/>
  <c r="AG45" i="3" s="1"/>
  <c r="AB44" i="3"/>
  <c r="U44" i="3"/>
  <c r="J44" i="3"/>
  <c r="AG44" i="3" s="1"/>
  <c r="H43" i="3"/>
  <c r="U41" i="3"/>
  <c r="U45" i="3" s="1"/>
  <c r="J41" i="3"/>
  <c r="AG40" i="3"/>
  <c r="AB40" i="3"/>
  <c r="AG39" i="3"/>
  <c r="AB39" i="3"/>
  <c r="AB38" i="3"/>
  <c r="AG38" i="3" s="1"/>
  <c r="AB37" i="3"/>
  <c r="AG37" i="3" s="1"/>
  <c r="J36" i="3"/>
  <c r="J43" i="3" s="1"/>
  <c r="AB34" i="3"/>
  <c r="U34" i="3"/>
  <c r="U33" i="3"/>
  <c r="AB33" i="3" s="1"/>
  <c r="AB35" i="3" s="1"/>
  <c r="AG33" i="3" s="1"/>
  <c r="AB32" i="3"/>
  <c r="AG32" i="3" s="1"/>
  <c r="U32" i="3"/>
  <c r="U31" i="3"/>
  <c r="AB31" i="3" s="1"/>
  <c r="AB36" i="3" s="1"/>
  <c r="Y12" i="3"/>
  <c r="Y11" i="3"/>
  <c r="Y9" i="3"/>
  <c r="AG9" i="3" s="1"/>
  <c r="Z50" i="12" l="1"/>
  <c r="Z50" i="13"/>
  <c r="T76" i="7"/>
  <c r="X43" i="7" s="1"/>
  <c r="N39" i="7"/>
  <c r="BD87" i="22"/>
  <c r="AB41" i="3"/>
  <c r="AC50" i="13"/>
  <c r="U35" i="4"/>
  <c r="U36" i="4" s="1"/>
  <c r="AO189" i="22"/>
  <c r="AH189" i="22"/>
  <c r="AD189" i="22"/>
  <c r="BD189" i="22"/>
  <c r="U35" i="3"/>
  <c r="U36" i="3" s="1"/>
  <c r="AI9" i="4"/>
  <c r="T63" i="8"/>
  <c r="T71" i="8" s="1"/>
  <c r="X51" i="13"/>
  <c r="AG31" i="14"/>
  <c r="AC33" i="14"/>
  <c r="AG32" i="14" s="1"/>
  <c r="AO89" i="22"/>
  <c r="AH89" i="22"/>
  <c r="BJ139" i="22"/>
  <c r="AD89" i="22"/>
  <c r="BD89" i="22"/>
  <c r="BA137" i="22"/>
  <c r="AO137" i="22"/>
  <c r="AE93" i="24"/>
  <c r="BA93" i="24"/>
  <c r="BF143" i="24"/>
  <c r="AL93" i="24"/>
  <c r="AG93" i="24"/>
  <c r="AG24" i="14"/>
  <c r="AG31" i="3"/>
  <c r="U44" i="4"/>
  <c r="AB44" i="4" s="1"/>
  <c r="AC50" i="9"/>
  <c r="AG23" i="14"/>
  <c r="AE57" i="14"/>
  <c r="G189" i="22"/>
  <c r="G139" i="22"/>
  <c r="BN89" i="22"/>
  <c r="AF89" i="22"/>
  <c r="BD32" i="22"/>
  <c r="BD40" i="22" s="1"/>
  <c r="AG10" i="3"/>
  <c r="X50" i="10"/>
  <c r="BA87" i="22"/>
  <c r="BA141" i="24"/>
  <c r="AC58" i="14"/>
  <c r="AG57" i="14" s="1"/>
  <c r="BA189" i="22"/>
  <c r="BI91" i="24"/>
  <c r="AE191" i="24"/>
  <c r="AL91" i="24"/>
  <c r="AE43" i="24"/>
  <c r="BA91" i="24"/>
  <c r="AG191" i="24"/>
  <c r="AF139" i="22"/>
  <c r="BN139" i="22"/>
  <c r="AO187" i="22"/>
  <c r="AG43" i="24"/>
  <c r="AL191" i="24"/>
  <c r="AE141" i="24"/>
  <c r="AX43" i="24"/>
  <c r="AG141" i="24"/>
  <c r="AE91" i="24"/>
  <c r="N38" i="8" l="1"/>
  <c r="T75" i="8"/>
  <c r="W41" i="8" s="1"/>
  <c r="AD139" i="22"/>
  <c r="AH139" i="22"/>
  <c r="BA139" i="22"/>
  <c r="BD139" i="22"/>
  <c r="AO139" i="22"/>
  <c r="BA143" i="24"/>
  <c r="BF193" i="24"/>
  <c r="AL143" i="24"/>
  <c r="AE143" i="24"/>
  <c r="AG143" i="24"/>
  <c r="BA193" i="24" l="1"/>
  <c r="AL193" i="24"/>
  <c r="AG193" i="24"/>
  <c r="AE19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29" authorId="0" shapeId="0" xr:uid="{00000000-0006-0000-0000-000001000000}">
      <text>
        <r>
          <rPr>
            <sz val="9"/>
            <color rgb="FF000000"/>
            <rFont val="ＭＳ Ｐ明朝"/>
            <family val="1"/>
            <charset val="128"/>
          </rPr>
          <t>監査調書提出月の初日現在を記入すること。</t>
        </r>
      </text>
    </comment>
    <comment ref="S31" authorId="0" shapeId="0" xr:uid="{00000000-0006-0000-0000-000002000000}">
      <text>
        <r>
          <rPr>
            <sz val="9"/>
            <color rgb="FF000000"/>
            <rFont val="ＭＳ Ｐ明朝"/>
            <family val="1"/>
            <charset val="128"/>
          </rPr>
          <t>監査調書提出月の初日現在を記入すること（現員ではありません）</t>
        </r>
      </text>
    </comment>
    <comment ref="S33" authorId="0" shapeId="0" xr:uid="{00000000-0006-0000-0000-000003000000}">
      <text>
        <r>
          <rPr>
            <sz val="9"/>
            <color rgb="FF000000"/>
            <rFont val="ＭＳ Ｐ明朝"/>
            <family val="1"/>
            <charset val="128"/>
          </rPr>
          <t>前年度末現在の認可定員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6" authorId="0" shapeId="0" xr:uid="{00000000-0006-0000-0200-000002000000}">
      <text>
        <r>
          <rPr>
            <sz val="8"/>
            <color rgb="FF000000"/>
            <rFont val="ＭＳ Ｐ明朝"/>
            <family val="1"/>
            <charset val="128"/>
          </rPr>
          <t>このページは、色の付いたセルに数式が入っています</t>
        </r>
        <r>
          <rPr>
            <sz val="8"/>
            <color rgb="FF000000"/>
            <rFont val="ＭＳ Ｐゴシック"/>
            <family val="3"/>
            <charset val="128"/>
          </rPr>
          <t>。</t>
        </r>
        <r>
          <rPr>
            <b/>
            <sz val="8"/>
            <color rgb="FF000000"/>
            <rFont val="ＭＳ Ｐゴシック"/>
            <family val="3"/>
            <charset val="128"/>
          </rPr>
          <t>色なしセル</t>
        </r>
        <r>
          <rPr>
            <sz val="8"/>
            <color rgb="FF000000"/>
            <rFont val="ＭＳ Ｐ明朝"/>
            <family val="1"/>
            <charset val="128"/>
          </rPr>
          <t>に入力してください。</t>
        </r>
      </text>
    </comment>
    <comment ref="K9" authorId="0" shapeId="0" xr:uid="{00000000-0006-0000-0200-000001000000}">
      <text>
        <r>
          <rPr>
            <sz val="9"/>
            <color rgb="FF000000"/>
            <rFont val="MS P ゴシック"/>
            <family val="3"/>
            <charset val="128"/>
          </rPr>
          <t>※２
１歳児のうち、監査調書提出月初日現在で満２歳に到達した児童数を再掲すること</t>
        </r>
      </text>
    </comment>
    <comment ref="U32" authorId="0" shapeId="0" xr:uid="{00000000-0006-0000-0200-000003000000}">
      <text>
        <r>
          <rPr>
            <b/>
            <sz val="11"/>
            <color rgb="FF000000"/>
            <rFont val="MS P ゴシック"/>
            <family val="3"/>
            <charset val="128"/>
          </rPr>
          <t>保育所運営№6‐5⑴③
4月の1歳児合計とリンク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6" authorId="0" shapeId="0" xr:uid="{00000000-0006-0000-0300-000002000000}">
      <text>
        <r>
          <rPr>
            <sz val="8"/>
            <color rgb="FF000000"/>
            <rFont val="ＭＳ Ｐ明朝"/>
            <family val="1"/>
            <charset val="128"/>
          </rPr>
          <t>このページは、色の付いたセルに数式が入っています</t>
        </r>
        <r>
          <rPr>
            <sz val="8"/>
            <color rgb="FF000000"/>
            <rFont val="ＭＳ Ｐゴシック"/>
            <family val="3"/>
            <charset val="128"/>
          </rPr>
          <t>。</t>
        </r>
        <r>
          <rPr>
            <b/>
            <sz val="8"/>
            <color rgb="FF000000"/>
            <rFont val="ＭＳ Ｐゴシック"/>
            <family val="3"/>
            <charset val="128"/>
          </rPr>
          <t>色なしセル</t>
        </r>
        <r>
          <rPr>
            <sz val="8"/>
            <color rgb="FF000000"/>
            <rFont val="ＭＳ Ｐ明朝"/>
            <family val="1"/>
            <charset val="128"/>
          </rPr>
          <t>に入力してください。</t>
        </r>
      </text>
    </comment>
    <comment ref="K9" authorId="0" shapeId="0" xr:uid="{00000000-0006-0000-0300-000001000000}">
      <text>
        <r>
          <rPr>
            <sz val="9"/>
            <color rgb="FF000000"/>
            <rFont val="MS P ゴシック"/>
            <family val="3"/>
            <charset val="128"/>
          </rPr>
          <t>※２
１歳児のうち、監査調書提出月初日現在で満２歳に到達した児童数を再掲すること</t>
        </r>
      </text>
    </comment>
    <comment ref="U32" authorId="0" shapeId="0" xr:uid="{00000000-0006-0000-0300-000003000000}">
      <text>
        <r>
          <rPr>
            <b/>
            <sz val="11"/>
            <color rgb="FF000000"/>
            <rFont val="MS P ゴシック"/>
            <family val="3"/>
            <charset val="128"/>
          </rPr>
          <t>保育所運営№6‐5⑴③
4月の1歳児合計とリンク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F5" authorId="0" shapeId="0" xr:uid="{00000000-0006-0000-0400-000002000000}">
      <text>
        <r>
          <rPr>
            <b/>
            <sz val="9"/>
            <color rgb="FF000000"/>
            <rFont val="MS P ゴシック"/>
            <family val="3"/>
            <charset val="128"/>
          </rPr>
          <t>県規則第14条(3)？</t>
        </r>
      </text>
    </comment>
    <comment ref="F7" authorId="0" shapeId="0" xr:uid="{00000000-0006-0000-0400-000001000000}">
      <text>
        <r>
          <rPr>
            <sz val="9"/>
            <color rgb="FF000000"/>
            <rFont val="ＭＳ Ｐ明朝"/>
            <family val="1"/>
            <charset val="128"/>
          </rPr>
          <t>県規則第14条⑵　「保育室等」とは、乳児室、ほふく室、保育室又は遊戯室をいう。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V5" authorId="0" shapeId="0" xr:uid="{00000000-0006-0000-0600-000005000000}">
      <text>
        <r>
          <rPr>
            <sz val="9"/>
            <color rgb="FF000000"/>
            <rFont val="ＭＳ Ｐ明朝"/>
            <family val="1"/>
            <charset val="128"/>
          </rPr>
          <t>色のついたセルには数式が入っています。
色なしセルに入力してください。</t>
        </r>
      </text>
    </comment>
    <comment ref="BE25" authorId="0" shapeId="0" xr:uid="{00000000-0006-0000-0600-000007000000}">
      <text>
        <r>
          <rPr>
            <sz val="9"/>
            <color rgb="FF000000"/>
            <rFont val="ＭＳ Ｐ明朝"/>
            <family val="1"/>
            <charset val="128"/>
          </rPr>
          <t>正規職員就業規則に定める所定労働時間を入力</t>
        </r>
      </text>
    </comment>
    <comment ref="BQ25" authorId="0" shapeId="0" xr:uid="{00000000-0006-0000-0600-00000A000000}">
      <text>
        <r>
          <rPr>
            <sz val="9"/>
            <color rgb="FF000000"/>
            <rFont val="ＭＳ Ｐ明朝"/>
            <family val="1"/>
            <charset val="128"/>
          </rPr>
          <t>正規職員就業規則に定める所定労働時間を入力</t>
        </r>
      </text>
    </comment>
    <comment ref="BA27" authorId="0" shapeId="0" xr:uid="{00000000-0006-0000-0600-000006000000}">
      <text>
        <r>
          <rPr>
            <sz val="9"/>
            <color rgb="FF000000"/>
            <rFont val="ＭＳ Ｐ明朝"/>
            <family val="1"/>
            <charset val="128"/>
          </rPr>
          <t>保育士カウントの看護師等を含む</t>
        </r>
      </text>
    </comment>
    <comment ref="BM27" authorId="0" shapeId="0" xr:uid="{00000000-0006-0000-0600-000009000000}">
      <text>
        <r>
          <rPr>
            <sz val="9"/>
            <color rgb="FF000000"/>
            <rFont val="ＭＳ Ｐ明朝"/>
            <family val="1"/>
            <charset val="128"/>
          </rPr>
          <t>保育士カウントの看護師等を含む</t>
        </r>
      </text>
    </comment>
    <comment ref="BE29" authorId="0" shapeId="0" xr:uid="{00000000-0006-0000-0600-000008000000}">
      <text>
        <r>
          <rPr>
            <sz val="9"/>
            <color rgb="FF000000"/>
            <rFont val="ＭＳ Ｐゴシック"/>
            <family val="3"/>
            <charset val="128"/>
          </rPr>
          <t>式が入っています。</t>
        </r>
      </text>
    </comment>
    <comment ref="BQ29" authorId="0" shapeId="0" xr:uid="{00000000-0006-0000-0600-00000B000000}">
      <text>
        <r>
          <rPr>
            <sz val="9"/>
            <color rgb="FF000000"/>
            <rFont val="ＭＳ Ｐゴシック"/>
            <family val="3"/>
            <charset val="128"/>
          </rPr>
          <t>式が入っています。</t>
        </r>
      </text>
    </comment>
    <comment ref="T66" authorId="0" shapeId="0" xr:uid="{00000000-0006-0000-0600-000001000000}">
      <text>
        <r>
          <rPr>
            <sz val="9"/>
            <color rgb="FF000000"/>
            <rFont val="ＭＳ Ｐ明朝"/>
            <family val="1"/>
            <charset val="128"/>
          </rPr>
          <t>分園設置の保育園は、中心園、分園それぞれの利用定員で適用の可否を判断します。
例）中心園100名、分園30名の場合→中心園0、分園1</t>
        </r>
      </text>
    </comment>
    <comment ref="T68" authorId="0" shapeId="0" xr:uid="{00000000-0006-0000-0600-000002000000}">
      <text>
        <r>
          <rPr>
            <sz val="9"/>
            <color rgb="FF000000"/>
            <rFont val="ＭＳ Ｐ明朝"/>
            <family val="1"/>
            <charset val="128"/>
          </rPr>
          <t>中心園、分園それぞれに適用</t>
        </r>
      </text>
    </comment>
    <comment ref="T70" authorId="0" shapeId="0" xr:uid="{00000000-0006-0000-0600-000003000000}">
      <text>
        <r>
          <rPr>
            <sz val="9"/>
            <color rgb="FF000000"/>
            <rFont val="ＭＳ Ｐ明朝"/>
            <family val="1"/>
            <charset val="128"/>
          </rPr>
          <t>適用の場合、中心園に1を計上してください。</t>
        </r>
      </text>
    </comment>
    <comment ref="T74" authorId="0" shapeId="0" xr:uid="{00000000-0006-0000-0600-000004000000}">
      <text>
        <r>
          <rPr>
            <sz val="9"/>
            <color rgb="FF000000"/>
            <rFont val="ＭＳ Ｐ明朝"/>
            <family val="1"/>
            <charset val="128"/>
          </rPr>
          <t>分園設置の保育所の場合は、中心園、分園それぞれに加配1です。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B30" authorId="0" shapeId="0" xr:uid="{00000000-0006-0000-0700-000006000000}">
      <text>
        <r>
          <rPr>
            <sz val="9"/>
            <color rgb="FF000000"/>
            <rFont val="ＭＳ Ｐ明朝"/>
            <family val="1"/>
            <charset val="128"/>
          </rPr>
          <t>正規職員就業規則に定める所定労働時間を入力</t>
        </r>
      </text>
    </comment>
    <comment ref="BN30" authorId="0" shapeId="0" xr:uid="{00000000-0006-0000-0700-000009000000}">
      <text>
        <r>
          <rPr>
            <sz val="9"/>
            <color rgb="FF000000"/>
            <rFont val="ＭＳ Ｐ明朝"/>
            <family val="1"/>
            <charset val="128"/>
          </rPr>
          <t>正規職員就業規則に定める所定労働時間を入力</t>
        </r>
      </text>
    </comment>
    <comment ref="AX32" authorId="0" shapeId="0" xr:uid="{00000000-0006-0000-0700-000005000000}">
      <text>
        <r>
          <rPr>
            <sz val="9"/>
            <color rgb="FF000000"/>
            <rFont val="ＭＳ Ｐ明朝"/>
            <family val="1"/>
            <charset val="128"/>
          </rPr>
          <t>保育士カウントの看護師等を含む</t>
        </r>
      </text>
    </comment>
    <comment ref="BJ32" authorId="0" shapeId="0" xr:uid="{00000000-0006-0000-0700-000008000000}">
      <text>
        <r>
          <rPr>
            <sz val="9"/>
            <color rgb="FF000000"/>
            <rFont val="ＭＳ Ｐ明朝"/>
            <family val="1"/>
            <charset val="128"/>
          </rPr>
          <t>保育士カウントの看護師等を含む</t>
        </r>
      </text>
    </comment>
    <comment ref="BB34" authorId="0" shapeId="0" xr:uid="{00000000-0006-0000-0700-000007000000}">
      <text>
        <r>
          <rPr>
            <sz val="9"/>
            <color rgb="FF000000"/>
            <rFont val="ＭＳ Ｐゴシック"/>
            <family val="3"/>
            <charset val="128"/>
          </rPr>
          <t>式が入っています。</t>
        </r>
      </text>
    </comment>
    <comment ref="BN34" authorId="0" shapeId="0" xr:uid="{00000000-0006-0000-0700-00000A000000}">
      <text>
        <r>
          <rPr>
            <sz val="9"/>
            <color rgb="FF000000"/>
            <rFont val="ＭＳ Ｐゴシック"/>
            <family val="3"/>
            <charset val="128"/>
          </rPr>
          <t>式が入っています。</t>
        </r>
      </text>
    </comment>
    <comment ref="T65" authorId="0" shapeId="0" xr:uid="{00000000-0006-0000-0700-000001000000}">
      <text>
        <r>
          <rPr>
            <sz val="9"/>
            <color rgb="FF000000"/>
            <rFont val="ＭＳ Ｐ明朝"/>
            <family val="1"/>
            <charset val="128"/>
          </rPr>
          <t>分園設置の保育園は、中心園、分園それぞれの利用定員で適用の可否を判断します。
例）中心園100名、分園30名の場合→中心園0、分園1</t>
        </r>
      </text>
    </comment>
    <comment ref="T67" authorId="0" shapeId="0" xr:uid="{00000000-0006-0000-0700-000002000000}">
      <text>
        <r>
          <rPr>
            <sz val="9"/>
            <color rgb="FF000000"/>
            <rFont val="ＭＳ Ｐ明朝"/>
            <family val="1"/>
            <charset val="128"/>
          </rPr>
          <t>中心園、分園それぞれに適用。</t>
        </r>
      </text>
    </comment>
    <comment ref="T69" authorId="0" shapeId="0" xr:uid="{00000000-0006-0000-0700-000003000000}">
      <text>
        <r>
          <rPr>
            <sz val="9"/>
            <color rgb="FF000000"/>
            <rFont val="ＭＳ Ｐ明朝"/>
            <family val="1"/>
            <charset val="128"/>
          </rPr>
          <t>適用の場合、中心園に1を計上してください。</t>
        </r>
      </text>
    </comment>
    <comment ref="T73" authorId="0" shapeId="0" xr:uid="{00000000-0006-0000-0700-000004000000}">
      <text>
        <r>
          <rPr>
            <sz val="9"/>
            <color rgb="FF000000"/>
            <rFont val="ＭＳ Ｐ明朝"/>
            <family val="1"/>
            <charset val="128"/>
          </rPr>
          <t>分園設置の保育所の場合は、中心園、分園それぞれに加配1です。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V8" authorId="0" shapeId="0" xr:uid="{00000000-0006-0000-0800-000003000000}">
      <text>
        <r>
          <rPr>
            <sz val="9"/>
            <color rgb="FF000000"/>
            <rFont val="ＭＳ Ｐ明朝"/>
            <family val="1"/>
            <charset val="128"/>
          </rPr>
          <t>障害児保育事業（市町村単独事業）は「その他」に記入すること。</t>
        </r>
      </text>
    </comment>
    <comment ref="F9" authorId="0" shapeId="0" xr:uid="{00000000-0006-0000-0800-000001000000}">
      <text>
        <r>
          <rPr>
            <sz val="9"/>
            <color rgb="FF000000"/>
            <rFont val="ＭＳ Ｐゴシック"/>
            <family val="3"/>
            <charset val="128"/>
          </rPr>
          <t>特別児童扶養手当支給対象児童を受入れている施設</t>
        </r>
      </text>
    </comment>
    <comment ref="F10" authorId="0" shapeId="0" xr:uid="{00000000-0006-0000-0800-000002000000}">
      <text>
        <r>
          <rPr>
            <sz val="9"/>
            <color rgb="FF000000"/>
            <rFont val="ＭＳ Ｐゴシック"/>
            <family val="3"/>
            <charset val="128"/>
          </rPr>
          <t>市町村長が認めた障害児を受入れている施設</t>
        </r>
      </text>
    </comment>
    <comment ref="AF20" authorId="0" shapeId="0" xr:uid="{00000000-0006-0000-0800-000004000000}">
      <text>
        <r>
          <rPr>
            <sz val="9"/>
            <color rgb="FFFF0000"/>
            <rFont val="ＭＳ Ｐ明朝"/>
            <family val="1"/>
            <charset val="128"/>
          </rPr>
          <t>下記記入要領(ｲ)の常勤保育士の定義①、②に該当する者</t>
        </r>
      </text>
    </comment>
    <comment ref="AG20" authorId="0" shapeId="0" xr:uid="{00000000-0006-0000-0800-000005000000}">
      <text>
        <r>
          <rPr>
            <sz val="9"/>
            <color rgb="FFFF0000"/>
            <rFont val="ＭＳ Ｐ明朝"/>
            <family val="1"/>
            <charset val="128"/>
          </rPr>
          <t>下記記入要領（ｲ）の常勤保育士の定義①、②に該当しない者</t>
        </r>
      </text>
    </comment>
    <comment ref="AT22" authorId="0" shapeId="0" xr:uid="{00000000-0006-0000-0800-000006000000}">
      <text>
        <r>
          <rPr>
            <sz val="9"/>
            <color rgb="FF000000"/>
            <rFont val="ＭＳ Ｐ明朝"/>
            <family val="1"/>
            <charset val="128"/>
          </rPr>
          <t>保育士カウントの看護師等を含む</t>
        </r>
        <r>
          <rPr>
            <sz val="9"/>
            <color rgb="FFFF0000"/>
            <rFont val="ＭＳ Ｐ明朝"/>
            <family val="1"/>
            <charset val="128"/>
          </rPr>
          <t xml:space="preserve">(子育て支援員除く)
</t>
        </r>
      </text>
    </comment>
    <comment ref="BF22" authorId="0" shapeId="0" xr:uid="{00000000-0006-0000-0800-000008000000}">
      <text>
        <r>
          <rPr>
            <sz val="9"/>
            <color rgb="FF000000"/>
            <rFont val="ＭＳ Ｐ明朝"/>
            <family val="1"/>
            <charset val="128"/>
          </rPr>
          <t>保育士カウントの看護師等を含む</t>
        </r>
        <r>
          <rPr>
            <sz val="9"/>
            <color rgb="FFFF0000"/>
            <rFont val="ＭＳ Ｐ明朝"/>
            <family val="1"/>
            <charset val="128"/>
          </rPr>
          <t>(子育て支援員除く）</t>
        </r>
        <r>
          <rPr>
            <sz val="9"/>
            <color rgb="FF000000"/>
            <rFont val="ＭＳ Ｐ明朝"/>
            <family val="1"/>
            <charset val="128"/>
          </rPr>
          <t>　</t>
        </r>
      </text>
    </comment>
    <comment ref="AX24" authorId="0" shapeId="0" xr:uid="{00000000-0006-0000-0800-000007000000}">
      <text>
        <r>
          <rPr>
            <sz val="9"/>
            <color rgb="FF000000"/>
            <rFont val="ＭＳ Ｐゴシック"/>
            <family val="3"/>
            <charset val="128"/>
          </rPr>
          <t>式が入っています。</t>
        </r>
      </text>
    </comment>
    <comment ref="BJ24" authorId="0" shapeId="0" xr:uid="{00000000-0006-0000-0800-000009000000}">
      <text>
        <r>
          <rPr>
            <sz val="9"/>
            <color rgb="FF000000"/>
            <rFont val="ＭＳ Ｐゴシック"/>
            <family val="3"/>
            <charset val="128"/>
          </rPr>
          <t>式が入っています。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V8" authorId="0" shapeId="0" xr:uid="{00000000-0006-0000-0900-000003000000}">
      <text>
        <r>
          <rPr>
            <sz val="9"/>
            <color rgb="FF000000"/>
            <rFont val="ＭＳ Ｐ明朝"/>
            <family val="1"/>
            <charset val="128"/>
          </rPr>
          <t>障害児保育事業（市町村単独事業）は「その他」に記入すること。</t>
        </r>
      </text>
    </comment>
    <comment ref="F9" authorId="0" shapeId="0" xr:uid="{00000000-0006-0000-0900-000001000000}">
      <text>
        <r>
          <rPr>
            <sz val="9"/>
            <color rgb="FF000000"/>
            <rFont val="ＭＳ Ｐゴシック"/>
            <family val="3"/>
            <charset val="128"/>
          </rPr>
          <t>特別児童扶養手当支給対象児童を受入れている施設</t>
        </r>
      </text>
    </comment>
    <comment ref="F10" authorId="0" shapeId="0" xr:uid="{00000000-0006-0000-0900-000002000000}">
      <text>
        <r>
          <rPr>
            <sz val="9"/>
            <color rgb="FF000000"/>
            <rFont val="ＭＳ Ｐゴシック"/>
            <family val="3"/>
            <charset val="128"/>
          </rPr>
          <t>市町村長が認めた障害児を受入れている施設</t>
        </r>
      </text>
    </comment>
    <comment ref="AF20" authorId="0" shapeId="0" xr:uid="{00000000-0006-0000-0900-000004000000}">
      <text>
        <r>
          <rPr>
            <sz val="9"/>
            <color rgb="FFFF0000"/>
            <rFont val="ＭＳ Ｐ明朝"/>
            <family val="1"/>
            <charset val="128"/>
          </rPr>
          <t>下記記入要領(ｲ)の常勤保育士の定義①、②に該当する者</t>
        </r>
      </text>
    </comment>
    <comment ref="AG20" authorId="0" shapeId="0" xr:uid="{00000000-0006-0000-0900-000005000000}">
      <text>
        <r>
          <rPr>
            <sz val="9"/>
            <color rgb="FFFF0000"/>
            <rFont val="ＭＳ Ｐ明朝"/>
            <family val="1"/>
            <charset val="128"/>
          </rPr>
          <t>下記記入要領（ｲ）の常勤保育士の定義①、②に該当しない者</t>
        </r>
      </text>
    </comment>
    <comment ref="AT22" authorId="0" shapeId="0" xr:uid="{00000000-0006-0000-0900-000006000000}">
      <text>
        <r>
          <rPr>
            <sz val="9"/>
            <color rgb="FF000000"/>
            <rFont val="ＭＳ Ｐ明朝"/>
            <family val="1"/>
            <charset val="128"/>
          </rPr>
          <t>保育士カウントの看護師等を含む</t>
        </r>
        <r>
          <rPr>
            <sz val="9"/>
            <color rgb="FFFF0000"/>
            <rFont val="ＭＳ Ｐ明朝"/>
            <family val="1"/>
            <charset val="128"/>
          </rPr>
          <t xml:space="preserve">(子育て支援員除く)
</t>
        </r>
      </text>
    </comment>
    <comment ref="BF22" authorId="0" shapeId="0" xr:uid="{00000000-0006-0000-0900-000008000000}">
      <text>
        <r>
          <rPr>
            <sz val="9"/>
            <color rgb="FF000000"/>
            <rFont val="ＭＳ Ｐ明朝"/>
            <family val="1"/>
            <charset val="128"/>
          </rPr>
          <t>保育士カウントの看護師等を含む</t>
        </r>
        <r>
          <rPr>
            <sz val="9"/>
            <color rgb="FFFF0000"/>
            <rFont val="ＭＳ Ｐ明朝"/>
            <family val="1"/>
            <charset val="128"/>
          </rPr>
          <t>(子育て支援員除く）</t>
        </r>
        <r>
          <rPr>
            <sz val="9"/>
            <color rgb="FF000000"/>
            <rFont val="ＭＳ Ｐ明朝"/>
            <family val="1"/>
            <charset val="128"/>
          </rPr>
          <t>　</t>
        </r>
      </text>
    </comment>
    <comment ref="AX24" authorId="0" shapeId="0" xr:uid="{00000000-0006-0000-0900-000007000000}">
      <text>
        <r>
          <rPr>
            <sz val="9"/>
            <color rgb="FF000000"/>
            <rFont val="ＭＳ Ｐゴシック"/>
            <family val="3"/>
            <charset val="128"/>
          </rPr>
          <t>式が入っています。</t>
        </r>
      </text>
    </comment>
    <comment ref="BJ24" authorId="0" shapeId="0" xr:uid="{00000000-0006-0000-0900-000009000000}">
      <text>
        <r>
          <rPr>
            <sz val="9"/>
            <color rgb="FF000000"/>
            <rFont val="ＭＳ Ｐゴシック"/>
            <family val="3"/>
            <charset val="128"/>
          </rPr>
          <t>式が入っています。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V8" authorId="0" shapeId="0" xr:uid="{00000000-0006-0000-0A00-000003000000}">
      <text>
        <r>
          <rPr>
            <sz val="9"/>
            <color rgb="FF000000"/>
            <rFont val="ＭＳ Ｐ明朝"/>
            <family val="1"/>
            <charset val="128"/>
          </rPr>
          <t>障害児保育事業（市町村単独事業）は「その他」に記入すること。</t>
        </r>
      </text>
    </comment>
    <comment ref="F9" authorId="0" shapeId="0" xr:uid="{00000000-0006-0000-0A00-000001000000}">
      <text>
        <r>
          <rPr>
            <sz val="9"/>
            <color rgb="FF000000"/>
            <rFont val="ＭＳ Ｐゴシック"/>
            <family val="3"/>
            <charset val="128"/>
          </rPr>
          <t>特別児童扶養手当支給対象児童を受入れている施設</t>
        </r>
      </text>
    </comment>
    <comment ref="F10" authorId="0" shapeId="0" xr:uid="{00000000-0006-0000-0A00-000002000000}">
      <text>
        <r>
          <rPr>
            <sz val="9"/>
            <color rgb="FF000000"/>
            <rFont val="ＭＳ Ｐゴシック"/>
            <family val="3"/>
            <charset val="128"/>
          </rPr>
          <t>市町村長が認めた障害児を受入れている施設</t>
        </r>
      </text>
    </comment>
    <comment ref="AF20" authorId="0" shapeId="0" xr:uid="{00000000-0006-0000-0A00-000004000000}">
      <text>
        <r>
          <rPr>
            <sz val="9"/>
            <color rgb="FFFF0000"/>
            <rFont val="ＭＳ Ｐ明朝"/>
            <family val="1"/>
            <charset val="128"/>
          </rPr>
          <t>下記記入要領(ｲ)の常勤保育士の定義①、②に該当する者</t>
        </r>
      </text>
    </comment>
    <comment ref="AG20" authorId="0" shapeId="0" xr:uid="{00000000-0006-0000-0A00-000005000000}">
      <text>
        <r>
          <rPr>
            <sz val="9"/>
            <color rgb="FFFF0000"/>
            <rFont val="ＭＳ Ｐ明朝"/>
            <family val="1"/>
            <charset val="128"/>
          </rPr>
          <t>下記記入要領（ｲ）の常勤保育士の定義①、②に該当しない者</t>
        </r>
      </text>
    </comment>
    <comment ref="AT22" authorId="0" shapeId="0" xr:uid="{00000000-0006-0000-0A00-000006000000}">
      <text>
        <r>
          <rPr>
            <sz val="9"/>
            <color rgb="FF000000"/>
            <rFont val="ＭＳ Ｐ明朝"/>
            <family val="1"/>
            <charset val="128"/>
          </rPr>
          <t>保育士カウントの看護師等を含む</t>
        </r>
        <r>
          <rPr>
            <sz val="9"/>
            <color rgb="FFFF0000"/>
            <rFont val="ＭＳ Ｐ明朝"/>
            <family val="1"/>
            <charset val="128"/>
          </rPr>
          <t xml:space="preserve">(子育て支援員除く)
</t>
        </r>
      </text>
    </comment>
    <comment ref="BF22" authorId="0" shapeId="0" xr:uid="{00000000-0006-0000-0A00-000008000000}">
      <text>
        <r>
          <rPr>
            <sz val="9"/>
            <color rgb="FF000000"/>
            <rFont val="ＭＳ Ｐ明朝"/>
            <family val="1"/>
            <charset val="128"/>
          </rPr>
          <t>保育士カウントの看護師等を含む</t>
        </r>
        <r>
          <rPr>
            <sz val="9"/>
            <color rgb="FFFF0000"/>
            <rFont val="ＭＳ Ｐ明朝"/>
            <family val="1"/>
            <charset val="128"/>
          </rPr>
          <t>(子育て支援員除く）</t>
        </r>
        <r>
          <rPr>
            <sz val="9"/>
            <color rgb="FF000000"/>
            <rFont val="ＭＳ Ｐ明朝"/>
            <family val="1"/>
            <charset val="128"/>
          </rPr>
          <t>　</t>
        </r>
      </text>
    </comment>
    <comment ref="AX24" authorId="0" shapeId="0" xr:uid="{00000000-0006-0000-0A00-000007000000}">
      <text>
        <r>
          <rPr>
            <sz val="9"/>
            <color rgb="FF000000"/>
            <rFont val="ＭＳ Ｐゴシック"/>
            <family val="3"/>
            <charset val="128"/>
          </rPr>
          <t>式が入っています。</t>
        </r>
      </text>
    </comment>
    <comment ref="BJ24" authorId="0" shapeId="0" xr:uid="{00000000-0006-0000-0A00-000009000000}">
      <text>
        <r>
          <rPr>
            <sz val="9"/>
            <color rgb="FF000000"/>
            <rFont val="ＭＳ Ｐゴシック"/>
            <family val="3"/>
            <charset val="128"/>
          </rPr>
          <t>式が入っています。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V8" authorId="0" shapeId="0" xr:uid="{00000000-0006-0000-0B00-000003000000}">
      <text>
        <r>
          <rPr>
            <sz val="9"/>
            <color rgb="FF000000"/>
            <rFont val="ＭＳ Ｐ明朝"/>
            <family val="1"/>
            <charset val="128"/>
          </rPr>
          <t>障害児保育事業（市町村単独事業）は「その他」に記入すること。</t>
        </r>
      </text>
    </comment>
    <comment ref="F9" authorId="0" shapeId="0" xr:uid="{00000000-0006-0000-0B00-000001000000}">
      <text>
        <r>
          <rPr>
            <sz val="9"/>
            <color rgb="FF000000"/>
            <rFont val="ＭＳ Ｐゴシック"/>
            <family val="3"/>
            <charset val="128"/>
          </rPr>
          <t>特別児童扶養手当支給対象児童を受入れている施設</t>
        </r>
      </text>
    </comment>
    <comment ref="F10" authorId="0" shapeId="0" xr:uid="{00000000-0006-0000-0B00-000002000000}">
      <text>
        <r>
          <rPr>
            <sz val="9"/>
            <color rgb="FF000000"/>
            <rFont val="ＭＳ Ｐゴシック"/>
            <family val="3"/>
            <charset val="128"/>
          </rPr>
          <t>市町村長が認めた障害児を受入れている施設</t>
        </r>
      </text>
    </comment>
    <comment ref="AF20" authorId="0" shapeId="0" xr:uid="{00000000-0006-0000-0B00-000005000000}">
      <text>
        <r>
          <rPr>
            <sz val="9"/>
            <color rgb="FFFF0000"/>
            <rFont val="ＭＳ Ｐ明朝"/>
            <family val="1"/>
            <charset val="128"/>
          </rPr>
          <t>下記記入要領(ｲ)の常勤保育士の定義①、②に該当する者</t>
        </r>
      </text>
    </comment>
    <comment ref="AG20" authorId="0" shapeId="0" xr:uid="{00000000-0006-0000-0B00-000006000000}">
      <text>
        <r>
          <rPr>
            <sz val="9"/>
            <color rgb="FFFF0000"/>
            <rFont val="ＭＳ Ｐ明朝"/>
            <family val="1"/>
            <charset val="128"/>
          </rPr>
          <t>下記記入要領（ｲ）の常勤保育士の定義①、②に該当しない者</t>
        </r>
      </text>
    </comment>
    <comment ref="AT22" authorId="0" shapeId="0" xr:uid="{00000000-0006-0000-0B00-000007000000}">
      <text>
        <r>
          <rPr>
            <sz val="9"/>
            <color rgb="FF000000"/>
            <rFont val="ＭＳ Ｐ明朝"/>
            <family val="1"/>
            <charset val="128"/>
          </rPr>
          <t>保育士カウントの看護師等を含む</t>
        </r>
        <r>
          <rPr>
            <sz val="9"/>
            <color rgb="FFFF0000"/>
            <rFont val="ＭＳ Ｐ明朝"/>
            <family val="1"/>
            <charset val="128"/>
          </rPr>
          <t xml:space="preserve">(子育て支援員除く)
</t>
        </r>
      </text>
    </comment>
    <comment ref="BF22" authorId="0" shapeId="0" xr:uid="{00000000-0006-0000-0B00-000009000000}">
      <text>
        <r>
          <rPr>
            <sz val="9"/>
            <color rgb="FF000000"/>
            <rFont val="ＭＳ Ｐ明朝"/>
            <family val="1"/>
            <charset val="128"/>
          </rPr>
          <t>保育士カウントの看護師等を含む</t>
        </r>
        <r>
          <rPr>
            <sz val="9"/>
            <color rgb="FFFF0000"/>
            <rFont val="ＭＳ Ｐ明朝"/>
            <family val="1"/>
            <charset val="128"/>
          </rPr>
          <t>(子育て支援員除く）</t>
        </r>
        <r>
          <rPr>
            <sz val="9"/>
            <color rgb="FF000000"/>
            <rFont val="ＭＳ Ｐ明朝"/>
            <family val="1"/>
            <charset val="128"/>
          </rPr>
          <t>　</t>
        </r>
      </text>
    </comment>
    <comment ref="AX24" authorId="0" shapeId="0" xr:uid="{00000000-0006-0000-0B00-000008000000}">
      <text>
        <r>
          <rPr>
            <sz val="9"/>
            <color rgb="FF000000"/>
            <rFont val="ＭＳ Ｐゴシック"/>
            <family val="3"/>
            <charset val="128"/>
          </rPr>
          <t>式が入っています。</t>
        </r>
      </text>
    </comment>
    <comment ref="BJ24" authorId="0" shapeId="0" xr:uid="{00000000-0006-0000-0B00-00000A000000}">
      <text>
        <r>
          <rPr>
            <sz val="9"/>
            <color rgb="FF000000"/>
            <rFont val="ＭＳ Ｐゴシック"/>
            <family val="3"/>
            <charset val="128"/>
          </rPr>
          <t>式が入っています。</t>
        </r>
      </text>
    </comment>
    <comment ref="Z26" authorId="0" shapeId="0" xr:uid="{00000000-0006-0000-0B00-000004000000}">
      <text>
        <r>
          <rPr>
            <b/>
            <sz val="9"/>
            <color rgb="FF000000"/>
            <rFont val="MS P ゴシック"/>
            <family val="3"/>
            <charset val="128"/>
          </rPr>
          <t xml:space="preserve">盛ちひろ:３歳児の計算式が、15:1となっていたので
20:1に修正
４歳児、５歳児の計算式を
25:1に修正した。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V8" authorId="0" shapeId="0" xr:uid="{00000000-0006-0000-0C00-000003000000}">
      <text>
        <r>
          <rPr>
            <sz val="9"/>
            <color rgb="FF000000"/>
            <rFont val="ＭＳ Ｐ明朝"/>
            <family val="1"/>
            <charset val="128"/>
          </rPr>
          <t>障害児保育事業（市町村単独事業）は「その他」に記入すること。</t>
        </r>
      </text>
    </comment>
    <comment ref="F9" authorId="0" shapeId="0" xr:uid="{00000000-0006-0000-0C00-000001000000}">
      <text>
        <r>
          <rPr>
            <sz val="9"/>
            <color rgb="FF000000"/>
            <rFont val="ＭＳ Ｐゴシック"/>
            <family val="3"/>
            <charset val="128"/>
          </rPr>
          <t>特別児童扶養手当支給対象児童を受入れている施設</t>
        </r>
      </text>
    </comment>
    <comment ref="F10" authorId="0" shapeId="0" xr:uid="{00000000-0006-0000-0C00-000002000000}">
      <text>
        <r>
          <rPr>
            <sz val="9"/>
            <color rgb="FF000000"/>
            <rFont val="ＭＳ Ｐゴシック"/>
            <family val="3"/>
            <charset val="128"/>
          </rPr>
          <t>市町村長が認めた障害児を受入れている施設</t>
        </r>
      </text>
    </comment>
    <comment ref="AF20" authorId="0" shapeId="0" xr:uid="{00000000-0006-0000-0C00-000004000000}">
      <text>
        <r>
          <rPr>
            <sz val="9"/>
            <color rgb="FFFF0000"/>
            <rFont val="ＭＳ Ｐ明朝"/>
            <family val="1"/>
            <charset val="128"/>
          </rPr>
          <t>下記記入要領(ｲ)の常勤保育士の定義①、②に該当する者</t>
        </r>
      </text>
    </comment>
    <comment ref="AG20" authorId="0" shapeId="0" xr:uid="{00000000-0006-0000-0C00-000005000000}">
      <text>
        <r>
          <rPr>
            <sz val="9"/>
            <color rgb="FFFF0000"/>
            <rFont val="ＭＳ Ｐ明朝"/>
            <family val="1"/>
            <charset val="128"/>
          </rPr>
          <t>下記記入要領（ｲ）の常勤保育士の定義①、②に該当しない者</t>
        </r>
      </text>
    </comment>
    <comment ref="AT22" authorId="0" shapeId="0" xr:uid="{00000000-0006-0000-0C00-000006000000}">
      <text>
        <r>
          <rPr>
            <sz val="9"/>
            <color rgb="FF000000"/>
            <rFont val="ＭＳ Ｐ明朝"/>
            <family val="1"/>
            <charset val="128"/>
          </rPr>
          <t>保育士カウントの看護師等を含む</t>
        </r>
        <r>
          <rPr>
            <sz val="9"/>
            <color rgb="FFFF0000"/>
            <rFont val="ＭＳ Ｐ明朝"/>
            <family val="1"/>
            <charset val="128"/>
          </rPr>
          <t xml:space="preserve">(子育て支援員除く)
</t>
        </r>
      </text>
    </comment>
    <comment ref="BF22" authorId="0" shapeId="0" xr:uid="{00000000-0006-0000-0C00-000008000000}">
      <text>
        <r>
          <rPr>
            <sz val="9"/>
            <color rgb="FF000000"/>
            <rFont val="ＭＳ Ｐ明朝"/>
            <family val="1"/>
            <charset val="128"/>
          </rPr>
          <t>保育士カウントの看護師等を含む</t>
        </r>
        <r>
          <rPr>
            <sz val="9"/>
            <color rgb="FFFF0000"/>
            <rFont val="ＭＳ Ｐ明朝"/>
            <family val="1"/>
            <charset val="128"/>
          </rPr>
          <t>(子育て支援員除く）</t>
        </r>
        <r>
          <rPr>
            <sz val="9"/>
            <color rgb="FF000000"/>
            <rFont val="ＭＳ Ｐ明朝"/>
            <family val="1"/>
            <charset val="128"/>
          </rPr>
          <t>　</t>
        </r>
      </text>
    </comment>
    <comment ref="AX24" authorId="0" shapeId="0" xr:uid="{00000000-0006-0000-0C00-000007000000}">
      <text>
        <r>
          <rPr>
            <sz val="9"/>
            <color rgb="FF000000"/>
            <rFont val="ＭＳ Ｐゴシック"/>
            <family val="3"/>
            <charset val="128"/>
          </rPr>
          <t>式が入っています。</t>
        </r>
      </text>
    </comment>
    <comment ref="BJ24" authorId="0" shapeId="0" xr:uid="{00000000-0006-0000-0C00-000009000000}">
      <text>
        <r>
          <rPr>
            <sz val="9"/>
            <color rgb="FF000000"/>
            <rFont val="ＭＳ Ｐゴシック"/>
            <family val="3"/>
            <charset val="128"/>
          </rPr>
          <t>式が入っています。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1400-000001000000}">
      <text>
        <r>
          <rPr>
            <sz val="9"/>
            <color rgb="FF000000"/>
            <rFont val="ＭＳ Ｐ明朝"/>
            <family val="1"/>
            <charset val="128"/>
          </rPr>
          <t>リスト（産休、育休、介護休、病休）から選択。手書きも可。</t>
        </r>
      </text>
    </comment>
    <comment ref="K9" authorId="0" shapeId="0" xr:uid="{00000000-0006-0000-1400-000003000000}">
      <text>
        <r>
          <rPr>
            <sz val="9"/>
            <color rgb="FF000000"/>
            <rFont val="ＭＳ Ｐ明朝"/>
            <family val="1"/>
            <charset val="128"/>
          </rPr>
          <t>選択肢リストにない場合は、手書きしてください。</t>
        </r>
      </text>
    </comment>
    <comment ref="N9" authorId="0" shapeId="0" xr:uid="{00000000-0006-0000-1400-000004000000}">
      <text>
        <r>
          <rPr>
            <sz val="9"/>
            <color rgb="FF000000"/>
            <rFont val="ＭＳ Ｐ明朝"/>
            <family val="1"/>
            <charset val="128"/>
          </rPr>
          <t>リストから選択（正規職員、非正規職員）</t>
        </r>
      </text>
    </comment>
    <comment ref="R11" authorId="0" shapeId="0" xr:uid="{00000000-0006-0000-1400-000006000000}">
      <text>
        <r>
          <rPr>
            <sz val="9"/>
            <color rgb="FF000000"/>
            <rFont val="ＭＳ Ｐ明朝"/>
            <family val="1"/>
            <charset val="128"/>
          </rPr>
          <t>（入力方法の例）
H25.4.17</t>
        </r>
      </text>
    </comment>
    <comment ref="C23" authorId="0" shapeId="0" xr:uid="{00000000-0006-0000-1400-000002000000}">
      <text>
        <r>
          <rPr>
            <sz val="9"/>
            <color rgb="FF000000"/>
            <rFont val="ＭＳ Ｐ明朝"/>
            <family val="1"/>
            <charset val="128"/>
          </rPr>
          <t>リスト（退職、転職）から選択してください。</t>
        </r>
      </text>
    </comment>
    <comment ref="Q23" authorId="0" shapeId="0" xr:uid="{00000000-0006-0000-1400-000005000000}">
      <text>
        <r>
          <rPr>
            <sz val="9"/>
            <color rgb="FF000000"/>
            <rFont val="ＭＳ Ｐ明朝"/>
            <family val="1"/>
            <charset val="128"/>
          </rPr>
          <t>選択肢リストにない場合は、手書きしてください。</t>
        </r>
      </text>
    </comment>
    <comment ref="W23" authorId="0" shapeId="0" xr:uid="{00000000-0006-0000-1400-000007000000}">
      <text>
        <r>
          <rPr>
            <sz val="9"/>
            <color rgb="FF000000"/>
            <rFont val="ＭＳ Ｐ明朝"/>
            <family val="1"/>
            <charset val="128"/>
          </rPr>
          <t>リストから選択（正規職員、非正規職員）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BG11" authorId="0" shapeId="0" xr:uid="{00000000-0006-0000-1500-000001000000}">
      <text>
        <r>
          <rPr>
            <sz val="9"/>
            <color rgb="FF000000"/>
            <rFont val="ＭＳ ゴシック"/>
            <family val="3"/>
            <charset val="128"/>
          </rPr>
          <t>時間単位の年休取得については切り捨て
15日４時間→15
15日６時間→15</t>
        </r>
      </text>
    </comment>
    <comment ref="BG13" authorId="0" shapeId="0" xr:uid="{00000000-0006-0000-1500-000002000000}">
      <text>
        <r>
          <rPr>
            <sz val="9"/>
            <color rgb="FF000000"/>
            <rFont val="MS P ゴシック"/>
            <family val="3"/>
            <charset val="128"/>
          </rPr>
          <t xml:space="preserve">繰り越し分含む。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BH11" authorId="0" shapeId="0" xr:uid="{00000000-0006-0000-1600-000001000000}">
      <text>
        <r>
          <rPr>
            <sz val="9"/>
            <color rgb="FF000000"/>
            <rFont val="ＭＳ ゴシック"/>
            <family val="3"/>
            <charset val="128"/>
          </rPr>
          <t>時間単位の年休取得については切り捨て
15日４時間→15
15日６時間→15</t>
        </r>
      </text>
    </comment>
    <comment ref="BH13" authorId="0" shapeId="0" xr:uid="{00000000-0006-0000-1600-000002000000}">
      <text>
        <r>
          <rPr>
            <sz val="9"/>
            <color rgb="FF000000"/>
            <rFont val="MS P ゴシック"/>
            <family val="3"/>
            <charset val="128"/>
          </rPr>
          <t xml:space="preserve">繰り越し分含む。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BD11" authorId="0" shapeId="0" xr:uid="{00000000-0006-0000-1700-00000A000000}">
      <text>
        <r>
          <rPr>
            <sz val="9"/>
            <color rgb="FF000000"/>
            <rFont val="ＭＳ ゴシック"/>
            <family val="3"/>
            <charset val="128"/>
          </rPr>
          <t>時間単位の年休取得については切り捨て
15日４時間 → 15
15日５時間 → 15</t>
        </r>
      </text>
    </comment>
    <comment ref="G13" authorId="0" shapeId="0" xr:uid="{00000000-0006-0000-1700-000001000000}">
      <text>
        <r>
          <rPr>
            <sz val="9"/>
            <color rgb="FF000000"/>
            <rFont val="ＭＳ Ｐ明朝"/>
            <family val="1"/>
            <charset val="128"/>
          </rPr>
          <t>・「常勤」
①就業規則において定められている常勤の従事者が勤務すべき時間数（１か月に勤務すべき時間数が120時間以上であるものに限る）に達している者
②上記以外の者であって、１日６時間以上かつ月20日以上勤務するもの
・「短時間」
上記のいずれにも該当しない者</t>
        </r>
      </text>
    </comment>
    <comment ref="BD13" authorId="0" shapeId="0" xr:uid="{00000000-0006-0000-1700-00000B000000}">
      <text>
        <r>
          <rPr>
            <sz val="9"/>
            <color rgb="FF000000"/>
            <rFont val="MS P ゴシック"/>
            <family val="3"/>
            <charset val="128"/>
          </rPr>
          <t xml:space="preserve">繰り越し分含む。
</t>
        </r>
      </text>
    </comment>
    <comment ref="AG14" authorId="0" shapeId="0" xr:uid="{00000000-0006-0000-1700-000002000000}">
      <text>
        <r>
          <rPr>
            <b/>
            <sz val="9"/>
            <color rgb="FFFF0000"/>
            <rFont val="ＭＳ Ｐゴシック"/>
            <family val="3"/>
            <charset val="128"/>
          </rPr>
          <t>※日給・時給の場合：時給・日給を月額に換算した金額を入力</t>
        </r>
      </text>
    </comment>
    <comment ref="AH16" authorId="0" shapeId="0" xr:uid="{00000000-0006-0000-1700-000006000000}">
      <text>
        <r>
          <rPr>
            <b/>
            <sz val="9"/>
            <color rgb="FFFF0000"/>
            <rFont val="ＭＳ Ｐゴシック"/>
            <family val="3"/>
            <charset val="128"/>
          </rPr>
          <t>※日給・時給の場合：日給額・時給額を入力</t>
        </r>
      </text>
    </comment>
    <comment ref="AG62" authorId="0" shapeId="0" xr:uid="{00000000-0006-0000-1700-000003000000}">
      <text>
        <r>
          <rPr>
            <b/>
            <sz val="9"/>
            <color rgb="FFFF0000"/>
            <rFont val="ＭＳ Ｐゴシック"/>
            <family val="3"/>
            <charset val="128"/>
          </rPr>
          <t>※日給・時給の場合：時給・日給を月額に換算した金額を入力</t>
        </r>
      </text>
    </comment>
    <comment ref="AH64" authorId="0" shapeId="0" xr:uid="{00000000-0006-0000-1700-000007000000}">
      <text>
        <r>
          <rPr>
            <b/>
            <sz val="9"/>
            <color rgb="FFFF0000"/>
            <rFont val="ＭＳ Ｐゴシック"/>
            <family val="3"/>
            <charset val="128"/>
          </rPr>
          <t>※日給・時給の場合：日給額・時給額を入力</t>
        </r>
      </text>
    </comment>
    <comment ref="AG112" authorId="0" shapeId="0" xr:uid="{00000000-0006-0000-1700-000004000000}">
      <text>
        <r>
          <rPr>
            <b/>
            <sz val="9"/>
            <color rgb="FFFF0000"/>
            <rFont val="ＭＳ Ｐゴシック"/>
            <family val="3"/>
            <charset val="128"/>
          </rPr>
          <t>※日給・時給の場合：時給・日給を月額に換算した金額を入力</t>
        </r>
      </text>
    </comment>
    <comment ref="AH114" authorId="0" shapeId="0" xr:uid="{00000000-0006-0000-1700-000008000000}">
      <text>
        <r>
          <rPr>
            <b/>
            <sz val="9"/>
            <color rgb="FFFF0000"/>
            <rFont val="ＭＳ Ｐゴシック"/>
            <family val="3"/>
            <charset val="128"/>
          </rPr>
          <t>※日給・時給の場合：日給額・時給額を入力</t>
        </r>
      </text>
    </comment>
    <comment ref="AG162" authorId="0" shapeId="0" xr:uid="{00000000-0006-0000-1700-000005000000}">
      <text>
        <r>
          <rPr>
            <b/>
            <sz val="9"/>
            <color rgb="FFFF0000"/>
            <rFont val="ＭＳ Ｐゴシック"/>
            <family val="3"/>
            <charset val="128"/>
          </rPr>
          <t>※日給・時給の場合：時給・日給を月額に換算した金額を入力</t>
        </r>
      </text>
    </comment>
    <comment ref="AH164" authorId="0" shapeId="0" xr:uid="{00000000-0006-0000-1700-000009000000}">
      <text>
        <r>
          <rPr>
            <b/>
            <sz val="9"/>
            <color rgb="FFFF0000"/>
            <rFont val="ＭＳ Ｐゴシック"/>
            <family val="3"/>
            <charset val="128"/>
          </rPr>
          <t>※日給・時給の場合：日給額・時給額を入力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BE11" authorId="0" shapeId="0" xr:uid="{00000000-0006-0000-1800-00000A000000}">
      <text>
        <r>
          <rPr>
            <sz val="9"/>
            <color rgb="FF000000"/>
            <rFont val="ＭＳ ゴシック"/>
            <family val="3"/>
            <charset val="128"/>
          </rPr>
          <t>時間単位の年休取得については切り捨て
15日４時間 → 15
15日５時間 → 15</t>
        </r>
      </text>
    </comment>
    <comment ref="E13" authorId="0" shapeId="0" xr:uid="{00000000-0006-0000-1800-000001000000}">
      <text>
        <r>
          <rPr>
            <sz val="9"/>
            <color rgb="FF000000"/>
            <rFont val="ＭＳ Ｐ明朝"/>
            <family val="1"/>
            <charset val="128"/>
          </rPr>
          <t>・「常勤」
①就業規則において定められている常勤の従事者が勤務すべき時間数（１か月に勤務すべき時間数が120時間以上であるものに限る）に達している者
②上記以外の者であって、１日６時間以上かつ月20日以上勤務するもの
・「短時間」
上記のいずれにも該当しない者</t>
        </r>
      </text>
    </comment>
    <comment ref="BE13" authorId="0" shapeId="0" xr:uid="{00000000-0006-0000-1800-00000B000000}">
      <text>
        <r>
          <rPr>
            <sz val="9"/>
            <color rgb="FF000000"/>
            <rFont val="MS P ゴシック"/>
            <family val="3"/>
            <charset val="128"/>
          </rPr>
          <t xml:space="preserve">繰り越し分含む。
</t>
        </r>
      </text>
    </comment>
    <comment ref="AH14" authorId="0" shapeId="0" xr:uid="{00000000-0006-0000-1800-000002000000}">
      <text>
        <r>
          <rPr>
            <b/>
            <sz val="9"/>
            <color rgb="FFFF0000"/>
            <rFont val="ＭＳ Ｐゴシック"/>
            <family val="3"/>
            <charset val="128"/>
          </rPr>
          <t>※日給・時給の場合：時給・日給を月額に換算した金額を入力</t>
        </r>
      </text>
    </comment>
    <comment ref="AI16" authorId="0" shapeId="0" xr:uid="{00000000-0006-0000-1800-000006000000}">
      <text>
        <r>
          <rPr>
            <b/>
            <sz val="9"/>
            <color rgb="FFFF0000"/>
            <rFont val="ＭＳ Ｐゴシック"/>
            <family val="3"/>
            <charset val="128"/>
          </rPr>
          <t>※日給・時給の場合：日給額・時給額を入力</t>
        </r>
      </text>
    </comment>
    <comment ref="AH54" authorId="0" shapeId="0" xr:uid="{00000000-0006-0000-1800-000003000000}">
      <text>
        <r>
          <rPr>
            <b/>
            <sz val="9"/>
            <color rgb="FFFF0000"/>
            <rFont val="ＭＳ Ｐゴシック"/>
            <family val="3"/>
            <charset val="128"/>
          </rPr>
          <t>※日給・時給の場合：時給・日給を月額に換算した金額を入力</t>
        </r>
      </text>
    </comment>
    <comment ref="AI56" authorId="0" shapeId="0" xr:uid="{00000000-0006-0000-1800-000007000000}">
      <text>
        <r>
          <rPr>
            <b/>
            <sz val="9"/>
            <color rgb="FFFF0000"/>
            <rFont val="ＭＳ Ｐゴシック"/>
            <family val="3"/>
            <charset val="128"/>
          </rPr>
          <t>※日給・時給の場合：日給額・時給額を入力</t>
        </r>
      </text>
    </comment>
    <comment ref="AH101" authorId="0" shapeId="0" xr:uid="{00000000-0006-0000-1800-000004000000}">
      <text>
        <r>
          <rPr>
            <b/>
            <sz val="9"/>
            <color rgb="FFFF0000"/>
            <rFont val="ＭＳ Ｐゴシック"/>
            <family val="3"/>
            <charset val="128"/>
          </rPr>
          <t>※日給・時給の場合：時給・日給を月額に換算した金額を入力</t>
        </r>
      </text>
    </comment>
    <comment ref="AI103" authorId="0" shapeId="0" xr:uid="{00000000-0006-0000-1800-000008000000}">
      <text>
        <r>
          <rPr>
            <b/>
            <sz val="9"/>
            <color rgb="FFFF0000"/>
            <rFont val="ＭＳ Ｐゴシック"/>
            <family val="3"/>
            <charset val="128"/>
          </rPr>
          <t>※日給・時給の場合：日給額・時給額を入力</t>
        </r>
      </text>
    </comment>
    <comment ref="AH148" authorId="0" shapeId="0" xr:uid="{00000000-0006-0000-1800-000005000000}">
      <text>
        <r>
          <rPr>
            <b/>
            <sz val="9"/>
            <color rgb="FFFF0000"/>
            <rFont val="ＭＳ Ｐゴシック"/>
            <family val="3"/>
            <charset val="128"/>
          </rPr>
          <t>※日給・時給の場合：時給・日給を月額に換算した金額を入力</t>
        </r>
      </text>
    </comment>
    <comment ref="AI150" authorId="0" shapeId="0" xr:uid="{00000000-0006-0000-1800-000009000000}">
      <text>
        <r>
          <rPr>
            <b/>
            <sz val="9"/>
            <color rgb="FFFF0000"/>
            <rFont val="ＭＳ Ｐゴシック"/>
            <family val="3"/>
            <charset val="128"/>
          </rPr>
          <t>※日給・時給の場合：日給額・時給額を入力</t>
        </r>
      </text>
    </comment>
  </commentList>
</comments>
</file>

<file path=xl/sharedStrings.xml><?xml version="1.0" encoding="utf-8"?>
<sst xmlns="http://schemas.openxmlformats.org/spreadsheetml/2006/main" count="6813" uniqueCount="1866">
  <si>
    <t>Ⅲ　保育所運営調書</t>
  </si>
  <si>
    <t>法人</t>
  </si>
  <si>
    <t>名　称</t>
  </si>
  <si>
    <t>代表者</t>
  </si>
  <si>
    <t>保育所</t>
  </si>
  <si>
    <t>住所</t>
  </si>
  <si>
    <t>電話番号/fax</t>
  </si>
  <si>
    <t>Tel：</t>
  </si>
  <si>
    <t>fax：</t>
  </si>
  <si>
    <t>メールアドレス</t>
  </si>
  <si>
    <t>ＨＰアドレス</t>
  </si>
  <si>
    <t>分園①</t>
  </si>
  <si>
    <t>分園②</t>
  </si>
  <si>
    <t>調書記入要領</t>
  </si>
  <si>
    <t>※</t>
  </si>
  <si>
    <t>特に指定のあるもの以外は、指導監査調書提出月の初日時点で記入すること。</t>
  </si>
  <si>
    <t>認可定員と利用定員に相違がある場合には特定教育・保育施設利用定員減少届出書等、利用定員を変更したことがわかる書類の写しを添付すること。</t>
  </si>
  <si>
    <t>黄色で着色されているセルは計算式が入っているため、手入力は行わないこと。</t>
  </si>
  <si>
    <t>保育所認可年月日</t>
  </si>
  <si>
    <t>　</t>
  </si>
  <si>
    <t>年</t>
  </si>
  <si>
    <t>月</t>
  </si>
  <si>
    <t>日</t>
  </si>
  <si>
    <t>【印刷不要】</t>
  </si>
  <si>
    <t>事業開始年月日</t>
  </si>
  <si>
    <t>※利用定員、認可定員は市町村へ届出ている定員を記載すること。</t>
  </si>
  <si>
    <t>建替年月日</t>
  </si>
  <si>
    <r>
      <rPr>
        <b/>
        <sz val="9"/>
        <color rgb="FFFF0000"/>
        <rFont val="HGｺﾞｼｯｸM"/>
        <family val="3"/>
        <charset val="128"/>
      </rPr>
      <t>認可定員：</t>
    </r>
    <r>
      <rPr>
        <sz val="9"/>
        <color rgb="FFFF0000"/>
        <rFont val="HGｺﾞｼｯｸM"/>
        <family val="3"/>
        <charset val="128"/>
      </rPr>
      <t>施設設置に当たり認可(認定)され、またはその後の変更につき適正な手続きを経た定員</t>
    </r>
  </si>
  <si>
    <t>定員</t>
  </si>
  <si>
    <t>認可定員</t>
  </si>
  <si>
    <t>名</t>
  </si>
  <si>
    <t>（</t>
  </si>
  <si>
    <t>）</t>
  </si>
  <si>
    <r>
      <rPr>
        <b/>
        <sz val="9"/>
        <color rgb="FFFF0000"/>
        <rFont val="HGｺﾞｼｯｸM"/>
        <family val="3"/>
        <charset val="128"/>
      </rPr>
      <t>利用定員</t>
    </r>
    <r>
      <rPr>
        <sz val="9"/>
        <color rgb="FFFF0000"/>
        <rFont val="HGｺﾞｼｯｸM"/>
        <family val="3"/>
        <charset val="128"/>
      </rPr>
      <t>：施設設置者の申請または届出(変更含む)により市町村長が確認等を行う定員。運営規程等に規定</t>
    </r>
  </si>
  <si>
    <t>（変更年月日）</t>
  </si>
  <si>
    <t>利用定員</t>
  </si>
  <si>
    <t>※「利用定員」は、状況の変化等により市町村と調整の上、受入定員を認可定員以下に変更するもので、こうした調整等を行っていない場合は、原則「認可定員＝利用定員」となる。市町村との入所調整等（弾力運用含む）により受け入れている児童数は「現員」となる。</t>
  </si>
  <si>
    <t>前年度末現在</t>
  </si>
  <si>
    <t>実地監査年月日</t>
  </si>
  <si>
    <t>　　年 　　月 　　日</t>
  </si>
  <si>
    <t>※この欄は、記入しないこと。</t>
  </si>
  <si>
    <t>保育所　運営調書</t>
  </si>
  <si>
    <r>
      <rPr>
        <b/>
        <sz val="14"/>
        <color rgb="FF000000"/>
        <rFont val="ＭＳ Ｐゴシック"/>
        <family val="3"/>
        <charset val="128"/>
      </rPr>
      <t>目　次</t>
    </r>
    <r>
      <rPr>
        <sz val="10"/>
        <color rgb="FF000000"/>
        <rFont val="ＭＳ Ｐゴシック"/>
        <family val="3"/>
        <charset val="128"/>
      </rPr>
      <t>（各ページへリンク）</t>
    </r>
  </si>
  <si>
    <t>sheet</t>
  </si>
  <si>
    <t>項目</t>
  </si>
  <si>
    <t>No.1</t>
  </si>
  <si>
    <t>１ 入所児童の状況</t>
  </si>
  <si>
    <t>No.13</t>
  </si>
  <si>
    <t>(15)職員の状況（別表１～４）</t>
  </si>
  <si>
    <t>No.26</t>
  </si>
  <si>
    <t>１０ 児童の健康管理・安全管理の状況</t>
  </si>
  <si>
    <t>(1)調書提出月初日の児童現員数</t>
  </si>
  <si>
    <t>(16)職員の異動等の状況について</t>
  </si>
  <si>
    <t>(1)子どもの健康に関する保健計画の作成</t>
  </si>
  <si>
    <t>２ 施設、設備の状況</t>
  </si>
  <si>
    <t>(17)職員の健康管理の状況</t>
  </si>
  <si>
    <t>(2)必要な医薬品等が備えられているか</t>
  </si>
  <si>
    <t>(1)施設の状況について</t>
  </si>
  <si>
    <t>No.14</t>
  </si>
  <si>
    <t>別表1　正規：保育士の勤務状況</t>
  </si>
  <si>
    <r>
      <rPr>
        <sz val="9"/>
        <color rgb="FFFF0000"/>
        <rFont val="ＭＳ Ｐゴシック"/>
        <family val="3"/>
        <charset val="128"/>
      </rPr>
      <t>(3)</t>
    </r>
    <r>
      <rPr>
        <sz val="9"/>
        <rFont val="ＭＳ Ｐゴシック"/>
        <family val="3"/>
        <charset val="128"/>
      </rPr>
      <t>嘱託医の配置について</t>
    </r>
  </si>
  <si>
    <t>No.2</t>
  </si>
  <si>
    <t>　　　　　　〃</t>
  </si>
  <si>
    <t>No.14②</t>
  </si>
  <si>
    <t>　　　　　　　　　　　〃</t>
  </si>
  <si>
    <r>
      <rPr>
        <sz val="9"/>
        <color rgb="FFFF0000"/>
        <rFont val="ＭＳ Ｐゴシック"/>
        <family val="3"/>
        <charset val="128"/>
      </rPr>
      <t>(4)</t>
    </r>
    <r>
      <rPr>
        <sz val="9"/>
        <rFont val="ＭＳ Ｐゴシック"/>
        <family val="3"/>
        <charset val="128"/>
      </rPr>
      <t>園児の健康診断の実施状況について</t>
    </r>
  </si>
  <si>
    <t>No.3</t>
  </si>
  <si>
    <t>３ 給水設備及び昇降機設備等の管理</t>
  </si>
  <si>
    <t>No.14③</t>
  </si>
  <si>
    <t>【感染症・食中毒対策】</t>
  </si>
  <si>
    <t>(1)飲用水等の管理状況</t>
  </si>
  <si>
    <t>No.14④</t>
  </si>
  <si>
    <r>
      <rPr>
        <sz val="9"/>
        <color rgb="FFFF0000"/>
        <rFont val="ＭＳ Ｐゴシック"/>
        <family val="3"/>
        <charset val="128"/>
      </rPr>
      <t>(5)</t>
    </r>
    <r>
      <rPr>
        <sz val="9"/>
        <rFont val="ＭＳ Ｐゴシック"/>
        <family val="3"/>
        <charset val="128"/>
      </rPr>
      <t>感染症等の発生の状況</t>
    </r>
  </si>
  <si>
    <t>(2)排水及び汚物処理の状況</t>
  </si>
  <si>
    <t>No.15</t>
  </si>
  <si>
    <t>別表2　正規：園長及び保育士以外の勤務状況</t>
  </si>
  <si>
    <t>No.27</t>
  </si>
  <si>
    <r>
      <rPr>
        <sz val="9"/>
        <color rgb="FFFF0000"/>
        <rFont val="ＭＳ Ｐゴシック"/>
        <family val="3"/>
        <charset val="128"/>
      </rPr>
      <t>(6)</t>
    </r>
    <r>
      <rPr>
        <sz val="9"/>
        <rFont val="ＭＳ Ｐゴシック"/>
        <family val="3"/>
        <charset val="128"/>
      </rPr>
      <t>感染症等の対策状況</t>
    </r>
  </si>
  <si>
    <t>(3)昇降機設備の管理について</t>
  </si>
  <si>
    <t>No.15②</t>
  </si>
  <si>
    <r>
      <rPr>
        <sz val="9"/>
        <color rgb="FFFF0000"/>
        <rFont val="ＭＳ Ｐゴシック"/>
        <family val="3"/>
        <charset val="128"/>
      </rPr>
      <t>(7)</t>
    </r>
    <r>
      <rPr>
        <sz val="9"/>
        <rFont val="ＭＳ Ｐゴシック"/>
        <family val="3"/>
        <charset val="128"/>
      </rPr>
      <t>受動喫煙防止対策を進めているか</t>
    </r>
  </si>
  <si>
    <t>No.4</t>
  </si>
  <si>
    <t>４ 職員配置の状況</t>
  </si>
  <si>
    <t>No.15③</t>
  </si>
  <si>
    <t>【乳幼児突然死症候群の防止対策】</t>
  </si>
  <si>
    <t>(1)職員数について</t>
  </si>
  <si>
    <t>No.15④</t>
  </si>
  <si>
    <r>
      <rPr>
        <sz val="9"/>
        <color rgb="FFFF0000"/>
        <rFont val="ＭＳ Ｐゴシック"/>
        <family val="3"/>
        <charset val="128"/>
      </rPr>
      <t>(8)</t>
    </r>
    <r>
      <rPr>
        <sz val="9"/>
        <rFont val="ＭＳ Ｐゴシック"/>
        <family val="3"/>
        <charset val="128"/>
      </rPr>
      <t>乳幼児突然死症候群の防止対策について</t>
    </r>
  </si>
  <si>
    <t>(2)保育士の配置基準について</t>
  </si>
  <si>
    <t>No.16</t>
  </si>
  <si>
    <t>別表3　非正規：保育士の勤務状況</t>
  </si>
  <si>
    <t>No.28</t>
  </si>
  <si>
    <t>【不適切な保育の未然防止】</t>
  </si>
  <si>
    <t>No.5</t>
  </si>
  <si>
    <t>【3歳児配置改善加算あり、４歳以上児配置改善加算あり】</t>
  </si>
  <si>
    <t>No.16②</t>
  </si>
  <si>
    <r>
      <rPr>
        <sz val="9"/>
        <color rgb="FFFF0000"/>
        <rFont val="ＭＳ Ｐゴシック"/>
        <family val="3"/>
        <charset val="128"/>
      </rPr>
      <t>(9)</t>
    </r>
    <r>
      <rPr>
        <sz val="9"/>
        <rFont val="ＭＳ Ｐゴシック"/>
        <family val="3"/>
        <charset val="128"/>
      </rPr>
      <t>入所児童に対する不適切な保育の防止等について</t>
    </r>
  </si>
  <si>
    <t>(3)委託費特定加算分等の配置・加配はあるか</t>
  </si>
  <si>
    <t>No.16③</t>
  </si>
  <si>
    <t>【児童虐待防止対策】</t>
  </si>
  <si>
    <t>(4)クラス編成の状況</t>
  </si>
  <si>
    <t>No.16④</t>
  </si>
  <si>
    <r>
      <rPr>
        <sz val="9"/>
        <color rgb="FFFF0000"/>
        <rFont val="ＭＳ Ｐゴシック"/>
        <family val="3"/>
        <charset val="128"/>
      </rPr>
      <t>(10)</t>
    </r>
    <r>
      <rPr>
        <sz val="9"/>
        <rFont val="ＭＳ Ｐゴシック"/>
        <family val="3"/>
        <charset val="128"/>
      </rPr>
      <t>児童虐待防止に関する職員研修について</t>
    </r>
  </si>
  <si>
    <t>No.5②</t>
  </si>
  <si>
    <t>【3歳児配置改善加算あり、４歳以上児配置改善加算なし】</t>
  </si>
  <si>
    <t>No.17</t>
  </si>
  <si>
    <t>別表4　非正規：保育士以外の勤務状況</t>
  </si>
  <si>
    <r>
      <rPr>
        <sz val="9"/>
        <color rgb="FFFF0000"/>
        <rFont val="ＭＳ Ｐゴシック"/>
        <family val="3"/>
        <charset val="128"/>
      </rPr>
      <t>(11)</t>
    </r>
    <r>
      <rPr>
        <sz val="9"/>
        <rFont val="ＭＳ Ｐゴシック"/>
        <family val="3"/>
        <charset val="128"/>
      </rPr>
      <t>児童虐待の早期発見に努めているか</t>
    </r>
  </si>
  <si>
    <t>No.17②</t>
  </si>
  <si>
    <r>
      <rPr>
        <sz val="9"/>
        <color rgb="FFFF0000"/>
        <rFont val="ＭＳ Ｐゴシック"/>
        <family val="3"/>
        <charset val="128"/>
      </rPr>
      <t>(12)</t>
    </r>
    <r>
      <rPr>
        <sz val="9"/>
        <rFont val="ＭＳ Ｐゴシック"/>
        <family val="3"/>
        <charset val="128"/>
      </rPr>
      <t>園長への報告体制について</t>
    </r>
  </si>
  <si>
    <t>No.17③</t>
  </si>
  <si>
    <r>
      <rPr>
        <sz val="9"/>
        <color rgb="FFFF0000"/>
        <rFont val="ＭＳ Ｐゴシック"/>
        <family val="3"/>
        <charset val="128"/>
      </rPr>
      <t>(13)</t>
    </r>
    <r>
      <rPr>
        <sz val="9"/>
        <rFont val="ＭＳ Ｐゴシック"/>
        <family val="3"/>
        <charset val="128"/>
      </rPr>
      <t>関係機関への通告について</t>
    </r>
  </si>
  <si>
    <t>No.5③</t>
  </si>
  <si>
    <t>【3歳児配置改善加算なし、４歳以上児配置改善加算あり】</t>
  </si>
  <si>
    <t>No.17④</t>
  </si>
  <si>
    <r>
      <rPr>
        <sz val="9"/>
        <color rgb="FFFF0000"/>
        <rFont val="ＭＳ Ｐゴシック"/>
        <family val="3"/>
        <charset val="128"/>
      </rPr>
      <t>(14)</t>
    </r>
    <r>
      <rPr>
        <sz val="9"/>
        <rFont val="ＭＳ Ｐゴシック"/>
        <family val="3"/>
        <charset val="128"/>
      </rPr>
      <t>市町村等との連携・協力体制について</t>
    </r>
  </si>
  <si>
    <t>No.18</t>
  </si>
  <si>
    <t>(18)職員の定着促進及び離職防止対策</t>
  </si>
  <si>
    <t>【安全管理対策】</t>
  </si>
  <si>
    <t>(19)職員研修の状況</t>
  </si>
  <si>
    <t>(15)安全計画の策定状況について</t>
  </si>
  <si>
    <t>No.5④</t>
  </si>
  <si>
    <t>【3歳児配置改善加算なし、４歳以上児配置改善加算なし】</t>
  </si>
  <si>
    <t>No.19</t>
  </si>
  <si>
    <t>　　　　〃</t>
  </si>
  <si>
    <t>(16)業務継続計画の策定状況について</t>
  </si>
  <si>
    <t>No.20</t>
  </si>
  <si>
    <t>No.29</t>
  </si>
  <si>
    <r>
      <rPr>
        <sz val="9"/>
        <color rgb="FFFF0000"/>
        <rFont val="ＭＳ Ｐゴシック"/>
        <family val="3"/>
        <charset val="128"/>
      </rPr>
      <t>(17)</t>
    </r>
    <r>
      <rPr>
        <sz val="9"/>
        <rFont val="ＭＳ Ｐゴシック"/>
        <family val="3"/>
        <charset val="128"/>
      </rPr>
      <t>施設設備面における安全確保について</t>
    </r>
  </si>
  <si>
    <t>No.21</t>
  </si>
  <si>
    <t>８ 児童処遇状況</t>
  </si>
  <si>
    <r>
      <rPr>
        <sz val="9"/>
        <color rgb="FFFF0000"/>
        <rFont val="ＭＳ Ｐゴシック"/>
        <family val="3"/>
        <charset val="128"/>
      </rPr>
      <t>(18)</t>
    </r>
    <r>
      <rPr>
        <sz val="9"/>
        <rFont val="ＭＳ Ｐゴシック"/>
        <family val="3"/>
        <charset val="128"/>
      </rPr>
      <t>所外活動における安全確保について</t>
    </r>
  </si>
  <si>
    <t>No.6</t>
  </si>
  <si>
    <t>(5)調理員の配置について</t>
  </si>
  <si>
    <t>(1)保育指針に基づく全体計画の作成について</t>
  </si>
  <si>
    <t>No.30</t>
  </si>
  <si>
    <r>
      <rPr>
        <sz val="9"/>
        <color rgb="FFFF0000"/>
        <rFont val="ＭＳ Ｐゴシック"/>
        <family val="3"/>
        <charset val="128"/>
      </rPr>
      <t>(19)</t>
    </r>
    <r>
      <rPr>
        <sz val="9"/>
        <rFont val="ＭＳ Ｐゴシック"/>
        <family val="3"/>
        <charset val="128"/>
      </rPr>
      <t>児童の送迎について</t>
    </r>
  </si>
  <si>
    <t>５ 施設運営管理の状況</t>
  </si>
  <si>
    <t>(2)全体的な計画に基づく指導計画の作成について</t>
  </si>
  <si>
    <r>
      <rPr>
        <sz val="9"/>
        <color rgb="FFFF0000"/>
        <rFont val="ＭＳ Ｐゴシック"/>
        <family val="3"/>
        <charset val="128"/>
      </rPr>
      <t>(20)</t>
    </r>
    <r>
      <rPr>
        <sz val="9"/>
        <rFont val="ＭＳ Ｐゴシック"/>
        <family val="3"/>
        <charset val="128"/>
      </rPr>
      <t>遊具、建物設備等の安全点検について</t>
    </r>
  </si>
  <si>
    <t>(1)入所児童等の内訳</t>
  </si>
  <si>
    <t>(3)３歳未満児の個別的な計画について</t>
  </si>
  <si>
    <r>
      <rPr>
        <sz val="9"/>
        <color rgb="FFFF0000"/>
        <rFont val="ＭＳ Ｐゴシック"/>
        <family val="3"/>
        <charset val="128"/>
      </rPr>
      <t>(21)</t>
    </r>
    <r>
      <rPr>
        <sz val="9"/>
        <rFont val="ＭＳ Ｐゴシック"/>
        <family val="3"/>
        <charset val="128"/>
      </rPr>
      <t>児童の事故発生の状況</t>
    </r>
  </si>
  <si>
    <t>(2)定員超過の場合、基準を満たしているか</t>
  </si>
  <si>
    <t>(4)療養支援対象児、障害児保育の対象児について</t>
  </si>
  <si>
    <r>
      <rPr>
        <sz val="9"/>
        <color rgb="FFFF0000"/>
        <rFont val="ＭＳ Ｐゴシック"/>
        <family val="3"/>
        <charset val="128"/>
      </rPr>
      <t>(22)</t>
    </r>
    <r>
      <rPr>
        <sz val="9"/>
        <rFont val="ＭＳ Ｐゴシック"/>
        <family val="3"/>
        <charset val="128"/>
      </rPr>
      <t>職員の共通理解と所内体制について</t>
    </r>
  </si>
  <si>
    <t>(3)保育所定員の過去２年間の入所率について</t>
  </si>
  <si>
    <t>(5)縦割り保育（異年齢保育）について</t>
  </si>
  <si>
    <t>No.31</t>
  </si>
  <si>
    <t>１１ 非常災害対策の状況</t>
  </si>
  <si>
    <t>(4)超過120％の場合の市町村との調整</t>
  </si>
  <si>
    <t>(6)指導計画に基づく保育内容の見直し・改善</t>
  </si>
  <si>
    <t>(1)防火管理者は届け出ているか</t>
  </si>
  <si>
    <t>No.7</t>
  </si>
  <si>
    <t>(5)私的契約児の保育を行っているか</t>
  </si>
  <si>
    <t>(7)児童出欠簿を作成しているか</t>
  </si>
  <si>
    <t>(2)消防計画は届出（変更）を適正か</t>
  </si>
  <si>
    <t>(6)本年度の開所時間</t>
  </si>
  <si>
    <t>No.22</t>
  </si>
  <si>
    <t>(8)保育の記録について</t>
  </si>
  <si>
    <t>(3)避難及び消火訓練の実施状況について</t>
  </si>
  <si>
    <t>(7)時間帯による児童・保育士の状況</t>
  </si>
  <si>
    <t>(9)保護者との連絡について</t>
  </si>
  <si>
    <t>(4)消防計画の周知、分担表の掲示について</t>
  </si>
  <si>
    <t>(8)土曜日閉園を行っているか</t>
  </si>
  <si>
    <t>(10)園だよりの発行について</t>
  </si>
  <si>
    <t>(5)消防設備等の定期点検について</t>
  </si>
  <si>
    <t>No.8</t>
  </si>
  <si>
    <t>(9)日・祝・年末年始以外の一斉休園</t>
  </si>
  <si>
    <r>
      <rPr>
        <sz val="9"/>
        <rFont val="ＭＳ Ｐゴシック"/>
        <family val="3"/>
        <charset val="128"/>
      </rPr>
      <t>(</t>
    </r>
    <r>
      <rPr>
        <sz val="9"/>
        <color rgb="FFFF0000"/>
        <rFont val="ＭＳ Ｐゴシック"/>
        <family val="3"/>
        <charset val="128"/>
      </rPr>
      <t>11</t>
    </r>
    <r>
      <rPr>
        <sz val="9"/>
        <rFont val="ＭＳ Ｐゴシック"/>
        <family val="3"/>
        <charset val="128"/>
      </rPr>
      <t>)小学校との連携</t>
    </r>
  </si>
  <si>
    <t>No.32</t>
  </si>
  <si>
    <t>(6)消防用設備点検結果の報告について</t>
  </si>
  <si>
    <t>(10)運営規程等の整備・運用について</t>
  </si>
  <si>
    <t>No.23</t>
  </si>
  <si>
    <t>９ 給食業務の状況</t>
  </si>
  <si>
    <t>(7)消防署の立入検査は</t>
  </si>
  <si>
    <t>(11)保育理念、基本方針、重要事項等の周知</t>
  </si>
  <si>
    <t>(1)給食は適切な時間に提供されているか</t>
  </si>
  <si>
    <t>(8)非常口等付近に障害物を置いていないか</t>
  </si>
  <si>
    <t>(12)園長（所長）について</t>
  </si>
  <si>
    <t>(2)給食施設栄養定期報告を行っているか</t>
  </si>
  <si>
    <t>(9)転倒防止や落下防止などの耐震対策</t>
  </si>
  <si>
    <t>(13)前年度の職員会議の開催状況について</t>
  </si>
  <si>
    <t>(3)調理業務の形態について</t>
  </si>
  <si>
    <t>１２ 保育所の情報提供等の状況</t>
  </si>
  <si>
    <t>(14)諸規程、諸帳簿の整備</t>
  </si>
  <si>
    <t>(4)調理業務の外部委託について</t>
  </si>
  <si>
    <t>(1)地域住民に対しての情報提供</t>
  </si>
  <si>
    <t>No.9</t>
  </si>
  <si>
    <t>６ 給与の状況</t>
  </si>
  <si>
    <t>(5)３歳以上児の給食外部搬入について</t>
  </si>
  <si>
    <t>(2)子育て支援及び地域との連携の状況</t>
  </si>
  <si>
    <t>(1)給与規程は整備しているか</t>
  </si>
  <si>
    <t>(6)調理従事者等の検便の実施状況</t>
  </si>
  <si>
    <t>No.33</t>
  </si>
  <si>
    <t>１３ 福祉サービスの質の向上のための措置</t>
  </si>
  <si>
    <t>(2)給与規程及び給与表の最終改定は</t>
  </si>
  <si>
    <t>No.24</t>
  </si>
  <si>
    <t>(7)調理は清潔に行われているか</t>
  </si>
  <si>
    <t>【福祉サービスに関する苦情解決の仕組み】</t>
  </si>
  <si>
    <t>７ 職員処遇の状況</t>
  </si>
  <si>
    <t>(8)調理室内外の特別清掃は</t>
  </si>
  <si>
    <t>(1)苦情解決に関する規程等の整備</t>
  </si>
  <si>
    <t>(1)就業規則は整備しているか</t>
  </si>
  <si>
    <t>(9)食品及び食器類の消毒・保管は適当か</t>
  </si>
  <si>
    <t>No.34</t>
  </si>
  <si>
    <t>(2)所轄労基署へ届け出ているか</t>
  </si>
  <si>
    <t>(10)冷蔵庫及び冷凍庫の温度は適当か</t>
  </si>
  <si>
    <t>【業務の質の評価への取組み】</t>
  </si>
  <si>
    <t>(3)就業規則と現状に差異はないか</t>
  </si>
  <si>
    <t>(11)検食を行っているか</t>
  </si>
  <si>
    <t>(2)保育士等の自己評価について</t>
  </si>
  <si>
    <t>(4)就業規則及び労使協定等の職員への周知</t>
  </si>
  <si>
    <t>(12)保存食について</t>
  </si>
  <si>
    <t>(3)保育所としての自己評価について</t>
  </si>
  <si>
    <t>(5)職員採用手続きについて</t>
  </si>
  <si>
    <t>(13)食事計画について</t>
  </si>
  <si>
    <t>(4)福祉サービス第三者評価を受審しているか</t>
  </si>
  <si>
    <t>No.10</t>
  </si>
  <si>
    <t>(6)勤務時間について</t>
  </si>
  <si>
    <t>(14)保育所の食育について</t>
  </si>
  <si>
    <t>(7)労使協定について</t>
  </si>
  <si>
    <t>No.25</t>
  </si>
  <si>
    <t>(15)献立について</t>
  </si>
  <si>
    <t>No.11</t>
  </si>
  <si>
    <t>(8)出勤簿、タイムカードの管理について</t>
  </si>
  <si>
    <t>(16)アレルギー疾患等児童の給食の実施</t>
  </si>
  <si>
    <t>(9)時間外勤務等の超過手当について</t>
  </si>
  <si>
    <t>(17)スキムミルクを使用しているか</t>
  </si>
  <si>
    <t>(10)年次有給休暇について</t>
  </si>
  <si>
    <t>(18)生鮮食品は原則当日に搬入しているか</t>
  </si>
  <si>
    <t>(11)労基法等の女性保護規定の適用状況</t>
  </si>
  <si>
    <t>(19)延長保育時のおやつや夕食の提供</t>
  </si>
  <si>
    <t>(12)育児・介護休業法の適用状況</t>
  </si>
  <si>
    <t>(20)食品衛生監視員の立ち入り検査について</t>
  </si>
  <si>
    <t>(13)高年齢者雇用安定法改正法の適用状況</t>
  </si>
  <si>
    <t>(14)退職共済制度への加入について</t>
  </si>
  <si>
    <t>No.12</t>
  </si>
  <si>
    <t>別表　職員の勤務割り振り表</t>
  </si>
  <si>
    <t>－保育所運営No.１－</t>
  </si>
  <si>
    <t>【記入例】</t>
  </si>
  <si>
    <t>目次に戻る</t>
  </si>
  <si>
    <t>入所児童・施設、設備関係</t>
  </si>
  <si>
    <t>特　記　事　項</t>
  </si>
  <si>
    <t xml:space="preserve"> １　入所児童の状況</t>
  </si>
  <si>
    <t>(1)　監査調書提出月初日現在の児童現員数を記入すること。</t>
  </si>
  <si>
    <t>令和</t>
  </si>
  <si>
    <t>日現在）</t>
  </si>
  <si>
    <t>クラス</t>
  </si>
  <si>
    <t>０歳児</t>
  </si>
  <si>
    <t>１歳児</t>
  </si>
  <si>
    <t>２歳児</t>
  </si>
  <si>
    <t>３歳児</t>
  </si>
  <si>
    <t>４歳児</t>
  </si>
  <si>
    <t>５歳児</t>
  </si>
  <si>
    <t>合計</t>
  </si>
  <si>
    <t>入所率 ％</t>
  </si>
  <si>
    <t>現員</t>
  </si>
  <si>
    <t>①現員/利用定員</t>
  </si>
  <si>
    <t>②現員/認可定員</t>
  </si>
  <si>
    <t>※1</t>
  </si>
  <si>
    <t xml:space="preserve"> 児童の年齢は、本年度初日の前日（3月31日）現在年齢とする。</t>
  </si>
  <si>
    <t>※2</t>
  </si>
  <si>
    <t xml:space="preserve"> １歳児の現員数欄には、監査調書提出月初日現在で満２歳児を(　)に再掲すること。</t>
  </si>
  <si>
    <t>「沖縄県児童福祉施設の設備及び運営に関する基準を定める条例」（H24.12.26沖縄県条例第85号）→以下「県条例」という。
「沖縄県児童福祉施設の設備及び運営に関する基準を定める条例施行規則」（H25.3.31規則第52号）→以下「県規則」という。</t>
  </si>
  <si>
    <t>※3　記入する児童数は、以下の種別に留意すること</t>
  </si>
  <si>
    <t>現　　員：</t>
  </si>
  <si>
    <t>市町村による利用調整に伴い受け入れている児童数</t>
  </si>
  <si>
    <t>利用定員：</t>
  </si>
  <si>
    <t>施設設置者の申請または届出（変更を含む）により市町村長が確認等を</t>
  </si>
  <si>
    <t>行う定員。運営規程等に規定</t>
  </si>
  <si>
    <t>認可定員：</t>
  </si>
  <si>
    <t>施設設置に当たり認可（認定）され、またはその後の変更につき</t>
  </si>
  <si>
    <t>適正な手続きを経た定員</t>
  </si>
  <si>
    <t xml:space="preserve"> ２　施設、設備の状況</t>
  </si>
  <si>
    <t>(1)　施設の状況について</t>
  </si>
  <si>
    <t>※下記①、②の配置と①の各部屋の面積が分かる平面図等を添付すること。</t>
  </si>
  <si>
    <t>※児童数については、１⑴の現員数と一致させること。</t>
  </si>
  <si>
    <t>・</t>
  </si>
  <si>
    <t>県条例第45条(1)～(3)</t>
  </si>
  <si>
    <t>① 保育室等の面積を記入すること。※色つきのセルには数式が入っています。</t>
  </si>
  <si>
    <t>県規則第14条(1)</t>
  </si>
  <si>
    <t>室　名</t>
  </si>
  <si>
    <t>クラス名</t>
  </si>
  <si>
    <t>面積　㎡</t>
  </si>
  <si>
    <t>沖縄県児童福祉施設の設備及び運営に関する基準を定める
条例第45条及び同条例施行規則第14条の基準面積等</t>
  </si>
  <si>
    <t>適否</t>
  </si>
  <si>
    <t>乳児室・ほふく室</t>
  </si>
  <si>
    <t>0歳児室</t>
  </si>
  <si>
    <t>ひよこ</t>
  </si>
  <si>
    <t>㎡</t>
  </si>
  <si>
    <t>1歳児室</t>
  </si>
  <si>
    <t>うさぎ</t>
  </si>
  <si>
    <t>年度当初</t>
  </si>
  <si>
    <t>2歳未満児</t>
  </si>
  <si>
    <t>満2歳児</t>
  </si>
  <si>
    <t>計</t>
  </si>
  <si>
    <t>人</t>
  </si>
  <si>
    <t>小計
（部屋数）</t>
  </si>
  <si>
    <t>保育室</t>
  </si>
  <si>
    <t>保育室①</t>
  </si>
  <si>
    <t>うぐいす</t>
  </si>
  <si>
    <t>　　２歳以上児現員</t>
  </si>
  <si>
    <t>保育室②</t>
  </si>
  <si>
    <t>りす</t>
  </si>
  <si>
    <t>（1歳児室の満2歳児を除く）</t>
  </si>
  <si>
    <t>保育室③</t>
  </si>
  <si>
    <t>きりん</t>
  </si>
  <si>
    <t>保育室④</t>
  </si>
  <si>
    <t>ぞう</t>
  </si>
  <si>
    <t>小計</t>
  </si>
  <si>
    <t>遊戯室</t>
  </si>
  <si>
    <t>部屋数計</t>
  </si>
  <si>
    <t>保育室及び遊戯室</t>
  </si>
  <si>
    <t xml:space="preserve">　　２歳以上児現員 </t>
  </si>
  <si>
    <t>屋外遊戯場</t>
  </si>
  <si>
    <t>　　２歳以上児現員 
(1歳児室の満2歳児を含む)</t>
  </si>
  <si>
    <t xml:space="preserve"> ② 設備運営基準に定める他の設備等を有しているか。</t>
  </si>
  <si>
    <t>（設備の基準）</t>
  </si>
  <si>
    <t>医務室（　</t>
  </si>
  <si>
    <t>有・</t>
  </si>
  <si>
    <t>無</t>
  </si>
  <si>
    <t>調理室（</t>
  </si>
  <si>
    <t>有 ･</t>
  </si>
  <si>
    <t>県条例第45条(1)～(2)</t>
  </si>
  <si>
    <t>便　所（　</t>
  </si>
  <si>
    <t>調乳室（</t>
  </si>
  <si>
    <t>沐浴室（　</t>
  </si>
  <si>
    <t xml:space="preserve"> ③ 施設の認可面積と現況面積は一致しているか。</t>
  </si>
  <si>
    <t>＜「いない」場合＞</t>
  </si>
  <si>
    <t>（児童福祉施設の設置の認可申請）</t>
  </si>
  <si>
    <t xml:space="preserve"> ④ 県への認可事項変更届は提出しているか。</t>
  </si>
  <si>
    <t>児童福祉法施行規則第37条第6項</t>
  </si>
  <si>
    <t>直近の変更届：</t>
  </si>
  <si>
    <t>※3</t>
  </si>
  <si>
    <t xml:space="preserve"> 記入する児童数は、以下の種別に留意すること。</t>
  </si>
  <si>
    <t>(１)　施設の状況について</t>
  </si>
  <si>
    <t>　（児童福祉施設の設置の認可申請）</t>
  </si>
  <si>
    <t>－保育所運営No.２－</t>
  </si>
  <si>
    <t>施設、設備関係</t>
  </si>
  <si>
    <t>【施設の構造】</t>
  </si>
  <si>
    <t>（保育所の設備基準）</t>
  </si>
  <si>
    <t xml:space="preserve"> ⑤ 施設の階層は、</t>
  </si>
  <si>
    <t>階建て</t>
  </si>
  <si>
    <t>県規則第14条(3)ア､イ及びカ</t>
  </si>
  <si>
    <t>県規則第14条(2)</t>
  </si>
  <si>
    <t xml:space="preserve"> ⑥ 保育室等が２階以上に設けられているか。</t>
  </si>
  <si>
    <t>「保育室等」とは、乳児室、ほふく室、保育室又は遊戯室をいう。</t>
  </si>
  <si>
    <r>
      <rPr>
        <sz val="10"/>
        <rFont val="HGｺﾞｼｯｸM"/>
        <family val="3"/>
        <charset val="128"/>
      </rPr>
      <t xml:space="preserve"> ⑦ </t>
    </r>
    <r>
      <rPr>
        <u/>
        <sz val="10"/>
        <rFont val="HGｺﾞｼｯｸM"/>
        <family val="3"/>
        <charset val="128"/>
      </rPr>
      <t>２階以上</t>
    </r>
    <r>
      <rPr>
        <sz val="10"/>
        <rFont val="HGｺﾞｼｯｸM"/>
        <family val="3"/>
        <charset val="128"/>
      </rPr>
      <t>に保育室等がある場合（共通）</t>
    </r>
  </si>
  <si>
    <r>
      <rPr>
        <sz val="10"/>
        <rFont val="HGｺﾞｼｯｸM"/>
        <family val="3"/>
        <charset val="128"/>
      </rPr>
      <t>　ア 耐火建築物又は準耐火建築物</t>
    </r>
    <r>
      <rPr>
        <sz val="8"/>
        <rFont val="HGｺﾞｼｯｸM"/>
        <family val="3"/>
        <charset val="128"/>
      </rPr>
      <t>(※1)</t>
    </r>
    <r>
      <rPr>
        <sz val="10"/>
        <rFont val="HGｺﾞｼｯｸM"/>
        <family val="3"/>
        <charset val="128"/>
      </rPr>
      <t>か。</t>
    </r>
  </si>
  <si>
    <t xml:space="preserve">建築基準法第2条第9号の2(耐火建築物）
</t>
  </si>
  <si>
    <t>建築基準法第2条第9号の3(準耐火建築物)</t>
  </si>
  <si>
    <t>　イ 転落事故防止設備はあるか。</t>
  </si>
  <si>
    <t>県規則第14条⑶カ</t>
  </si>
  <si>
    <r>
      <rPr>
        <sz val="10"/>
        <rFont val="HGｺﾞｼｯｸM"/>
        <family val="3"/>
        <charset val="128"/>
      </rPr>
      <t xml:space="preserve"> ⑧ </t>
    </r>
    <r>
      <rPr>
        <u/>
        <sz val="10"/>
        <rFont val="HGｺﾞｼｯｸM"/>
        <family val="3"/>
        <charset val="128"/>
      </rPr>
      <t>２階</t>
    </r>
    <r>
      <rPr>
        <sz val="10"/>
        <rFont val="HGｺﾞｼｯｸM"/>
        <family val="3"/>
        <charset val="128"/>
      </rPr>
      <t>に保育室等がある場合</t>
    </r>
  </si>
  <si>
    <t>県規則第14条⑶イ</t>
  </si>
  <si>
    <t>　ア 常用の屋内階段、屋外階段のどちらかがあるか。</t>
  </si>
  <si>
    <t>　イ 避難用として、屋内避難階段又は特別避難階段に準じた屋内階段</t>
  </si>
  <si>
    <t xml:space="preserve">建築基準法施行令第123条第1項、第3項（屋内避難階段、特別避難階段）
</t>
  </si>
  <si>
    <r>
      <rPr>
        <sz val="8"/>
        <rFont val="HGｺﾞｼｯｸM"/>
        <family val="3"/>
        <charset val="128"/>
      </rPr>
      <t>(※2)</t>
    </r>
    <r>
      <rPr>
        <sz val="10"/>
        <rFont val="HGｺﾞｼｯｸM"/>
        <family val="3"/>
        <charset val="128"/>
      </rPr>
      <t>、待避上有効なバルコニー、準耐火構造</t>
    </r>
    <r>
      <rPr>
        <sz val="8"/>
        <rFont val="HGｺﾞｼｯｸM"/>
        <family val="3"/>
        <charset val="128"/>
      </rPr>
      <t>（※3）</t>
    </r>
    <r>
      <rPr>
        <sz val="10"/>
        <rFont val="HGｺﾞｼｯｸM"/>
        <family val="3"/>
        <charset val="128"/>
      </rPr>
      <t>の屋外傾斜路・こ</t>
    </r>
  </si>
  <si>
    <t>れに準ずる設備、屋外階段のいずれかがあるか。</t>
  </si>
  <si>
    <t xml:space="preserve">建築基準法第2条第7号の2（準耐火構造）
</t>
  </si>
  <si>
    <r>
      <rPr>
        <sz val="10"/>
        <rFont val="HGｺﾞｼｯｸM"/>
        <family val="3"/>
        <charset val="128"/>
      </rPr>
      <t xml:space="preserve"> ⑨ </t>
    </r>
    <r>
      <rPr>
        <u/>
        <sz val="10"/>
        <rFont val="HGｺﾞｼｯｸM"/>
        <family val="3"/>
        <charset val="128"/>
      </rPr>
      <t>３階</t>
    </r>
    <r>
      <rPr>
        <sz val="10"/>
        <rFont val="HGｺﾞｼｯｸM"/>
        <family val="3"/>
        <charset val="128"/>
      </rPr>
      <t>に保育室等がある場合</t>
    </r>
  </si>
  <si>
    <r>
      <rPr>
        <sz val="10"/>
        <rFont val="HGｺﾞｼｯｸM"/>
        <family val="3"/>
        <charset val="128"/>
      </rPr>
      <t>　ア 常用の屋内避難階段又は特別避難階段に準じた屋内階段</t>
    </r>
    <r>
      <rPr>
        <sz val="8"/>
        <rFont val="HGｺﾞｼｯｸM"/>
        <family val="3"/>
        <charset val="128"/>
      </rPr>
      <t>(※2)</t>
    </r>
    <r>
      <rPr>
        <sz val="10"/>
        <rFont val="HGｺﾞｼｯｸM"/>
        <family val="3"/>
        <charset val="128"/>
      </rPr>
      <t>、屋外階段</t>
    </r>
  </si>
  <si>
    <t xml:space="preserve">のどちらかがあるか。 </t>
  </si>
  <si>
    <t>※4</t>
  </si>
  <si>
    <t xml:space="preserve">建築基準法第2条第7号（耐火構造）
</t>
  </si>
  <si>
    <t>　イ　避難用として、屋内避難階段又は特別避難階段に準じた屋内階</t>
  </si>
  <si>
    <r>
      <rPr>
        <sz val="10"/>
        <rFont val="HGｺﾞｼｯｸM"/>
        <family val="3"/>
        <charset val="128"/>
      </rPr>
      <t>段</t>
    </r>
    <r>
      <rPr>
        <sz val="8"/>
        <rFont val="HGｺﾞｼｯｸM"/>
        <family val="3"/>
        <charset val="128"/>
      </rPr>
      <t>(※2)</t>
    </r>
    <r>
      <rPr>
        <sz val="10"/>
        <rFont val="HGｺﾞｼｯｸM"/>
        <family val="3"/>
        <charset val="128"/>
      </rPr>
      <t>、耐火構造</t>
    </r>
    <r>
      <rPr>
        <sz val="8"/>
        <rFont val="HGｺﾞｼｯｸM"/>
        <family val="3"/>
        <charset val="128"/>
      </rPr>
      <t>（※4）</t>
    </r>
    <r>
      <rPr>
        <sz val="10"/>
        <rFont val="HGｺﾞｼｯｸM"/>
        <family val="3"/>
        <charset val="128"/>
      </rPr>
      <t>の屋外傾斜路・これに準ずる設備、屋外階</t>
    </r>
  </si>
  <si>
    <t>※5</t>
  </si>
  <si>
    <t xml:space="preserve">建築基準法施行令第123条第2項(屋外避難階段)
</t>
  </si>
  <si>
    <t>段のいずれかがあるか。</t>
  </si>
  <si>
    <r>
      <rPr>
        <sz val="10"/>
        <rFont val="HGｺﾞｼｯｸM"/>
        <family val="3"/>
        <charset val="128"/>
      </rPr>
      <t xml:space="preserve"> ⑩ </t>
    </r>
    <r>
      <rPr>
        <u/>
        <sz val="10"/>
        <rFont val="HGｺﾞｼｯｸM"/>
        <family val="3"/>
        <charset val="128"/>
      </rPr>
      <t>４階以上</t>
    </r>
    <r>
      <rPr>
        <sz val="10"/>
        <rFont val="HGｺﾞｼｯｸM"/>
        <family val="3"/>
        <charset val="128"/>
      </rPr>
      <t>に保育室等がある場合</t>
    </r>
  </si>
  <si>
    <r>
      <rPr>
        <sz val="10"/>
        <rFont val="HGｺﾞｼｯｸM"/>
        <family val="3"/>
        <charset val="128"/>
      </rPr>
      <t>　ア 常用の屋内避難階段又は特別避難階段に準じた屋内階段</t>
    </r>
    <r>
      <rPr>
        <sz val="8"/>
        <rFont val="HGｺﾞｼｯｸM"/>
        <family val="3"/>
        <charset val="128"/>
      </rPr>
      <t>(※2)</t>
    </r>
    <r>
      <rPr>
        <sz val="10"/>
        <rFont val="HGｺﾞｼｯｸM"/>
        <family val="3"/>
        <charset val="128"/>
      </rPr>
      <t>、</t>
    </r>
  </si>
  <si>
    <r>
      <rPr>
        <sz val="10"/>
        <rFont val="HGｺﾞｼｯｸM"/>
        <family val="3"/>
        <charset val="128"/>
      </rPr>
      <t>屋外避難階段</t>
    </r>
    <r>
      <rPr>
        <sz val="8"/>
        <rFont val="HGｺﾞｼｯｸM"/>
        <family val="3"/>
        <charset val="128"/>
      </rPr>
      <t>(※5)</t>
    </r>
    <r>
      <rPr>
        <sz val="10"/>
        <rFont val="HGｺﾞｼｯｸM"/>
        <family val="3"/>
        <charset val="128"/>
      </rPr>
      <t xml:space="preserve">に準じた屋外階段のどちらかがあるか。 </t>
    </r>
  </si>
  <si>
    <t>　イ 避難用として、屋内避難階段又は特別避難階段に準じた屋内階</t>
  </si>
  <si>
    <r>
      <rPr>
        <sz val="10"/>
        <rFont val="HGｺﾞｼｯｸM"/>
        <family val="3"/>
        <charset val="128"/>
      </rPr>
      <t>段</t>
    </r>
    <r>
      <rPr>
        <sz val="8"/>
        <rFont val="HGｺﾞｼｯｸM"/>
        <family val="3"/>
        <charset val="128"/>
      </rPr>
      <t>(※2)</t>
    </r>
    <r>
      <rPr>
        <sz val="10"/>
        <rFont val="HGｺﾞｼｯｸM"/>
        <family val="3"/>
        <charset val="128"/>
      </rPr>
      <t>、耐火構造(※4)の屋外傾斜路、屋外避難階段</t>
    </r>
    <r>
      <rPr>
        <sz val="8"/>
        <rFont val="HGｺﾞｼｯｸM"/>
        <family val="3"/>
        <charset val="128"/>
      </rPr>
      <t>(※5)</t>
    </r>
    <r>
      <rPr>
        <sz val="10"/>
        <rFont val="HGｺﾞｼｯｸM"/>
        <family val="3"/>
        <charset val="128"/>
      </rPr>
      <t>に準じ</t>
    </r>
  </si>
  <si>
    <t>た屋外階段のいずれかがあるか。</t>
  </si>
  <si>
    <r>
      <rPr>
        <sz val="10"/>
        <rFont val="HGｺﾞｼｯｸM"/>
        <family val="3"/>
        <charset val="128"/>
      </rPr>
      <t xml:space="preserve"> ⑪ </t>
    </r>
    <r>
      <rPr>
        <u/>
        <sz val="10"/>
        <rFont val="HGｺﾞｼｯｸM"/>
        <family val="3"/>
        <charset val="128"/>
      </rPr>
      <t>３階以上</t>
    </r>
    <r>
      <rPr>
        <sz val="10"/>
        <rFont val="HGｺﾞｼｯｸM"/>
        <family val="3"/>
        <charset val="128"/>
      </rPr>
      <t>に保育室がある場合</t>
    </r>
  </si>
  <si>
    <t>　ア ⑨及び⑩で「ある」場合、階段等は保育室等から歩行距離が３０</t>
  </si>
  <si>
    <t>県規則第14条⑵ウ</t>
  </si>
  <si>
    <t>メートル以下であるか。</t>
  </si>
  <si>
    <t>　イ 調理室にスプリンクラー設備その他これに類するもので自動式のもの</t>
  </si>
  <si>
    <t>県規則第14条⑵エ</t>
  </si>
  <si>
    <t>が設置されているか。</t>
  </si>
  <si>
    <t>　ウ 調理室に調理用器具の種類に応じて有効な自動消火装置が設けら</t>
  </si>
  <si>
    <t>られ、かつ、延焼防止のため必要な措置が講じられているか。</t>
  </si>
  <si>
    <t>　エ イ及びウのいずれも「いない」場合、調理室と調理室以外の部分が耐</t>
  </si>
  <si>
    <t>※6</t>
  </si>
  <si>
    <t>建築基準法施行令第112条第1項（特定防火設備）</t>
  </si>
  <si>
    <r>
      <rPr>
        <sz val="10"/>
        <rFont val="HGｺﾞｼｯｸM"/>
        <family val="3"/>
        <charset val="128"/>
      </rPr>
      <t>火構造</t>
    </r>
    <r>
      <rPr>
        <sz val="8"/>
        <rFont val="HGｺﾞｼｯｸM"/>
        <family val="3"/>
        <charset val="128"/>
      </rPr>
      <t>(※4)</t>
    </r>
    <r>
      <rPr>
        <sz val="10"/>
        <rFont val="HGｺﾞｼｯｸM"/>
        <family val="3"/>
        <charset val="128"/>
      </rPr>
      <t>の床若しくは壁、又は特定防火設備</t>
    </r>
    <r>
      <rPr>
        <sz val="8"/>
        <rFont val="HGｺﾞｼｯｸM"/>
        <family val="3"/>
        <charset val="128"/>
      </rPr>
      <t>(※6)</t>
    </r>
    <r>
      <rPr>
        <sz val="10"/>
        <rFont val="HGｺﾞｼｯｸM"/>
        <family val="3"/>
        <charset val="128"/>
      </rPr>
      <t>で区画されてい</t>
    </r>
  </si>
  <si>
    <t>るか。</t>
  </si>
  <si>
    <t>　オ 壁及び天井の室内に面する部分の仕上げは不燃材料であるか。</t>
  </si>
  <si>
    <t>県規則第14条⑵オ</t>
  </si>
  <si>
    <t>　カ 非常警報器具又は非常警報設備及び消防機関へ火災を通報する</t>
  </si>
  <si>
    <t>県規則第14条⑵キ</t>
  </si>
  <si>
    <t>設備が設けられているか。</t>
  </si>
  <si>
    <t>　キ カーテン、敷物、建具等で可燃性のものについては防炎処理が施さ</t>
  </si>
  <si>
    <t>県規則第14条⑵ク</t>
  </si>
  <si>
    <t>れているか。</t>
  </si>
  <si>
    <t>－保育所運営No.３－</t>
  </si>
  <si>
    <t>給水設備及び昇降機設備等の管理</t>
  </si>
  <si>
    <t xml:space="preserve"> ３　給水設備及び昇降機設備等の管理</t>
  </si>
  <si>
    <t>(1)　飲用水等の管理状況</t>
  </si>
  <si>
    <t>【根拠法令・通知等（印刷不要）】</t>
  </si>
  <si>
    <t xml:space="preserve"> ① 使用水は、次のどれか。</t>
  </si>
  <si>
    <t xml:space="preserve"> ｢社会福祉施設における衛生管理について」 (H9.3.31社援施第65号) －「（別添）大量調理施設衛生管理マニュアル」Ⅱ５(2)⑦～⑧</t>
  </si>
  <si>
    <t>水道法（昭和32年6月15日法律第178号）</t>
  </si>
  <si>
    <t>都市水道またはこれに準ずる簡易水道</t>
  </si>
  <si>
    <t>○</t>
  </si>
  <si>
    <t>第34条の２</t>
  </si>
  <si>
    <t>井戸水等の自家水</t>
  </si>
  <si>
    <t xml:space="preserve">簡易専用水道の設置者は、厚生労働省令で定める基準に従い、その水道を管理しなければならない。
</t>
  </si>
  <si>
    <t>第34条の２第２項</t>
  </si>
  <si>
    <t xml:space="preserve"> ② 「都市水道またはこれに準ずる簡易水道」を使用している場合､</t>
  </si>
  <si>
    <t>「社会福祉施設における飲用井戸及び受水槽の衛生確保について」（平成8.7.19社援施第116号）</t>
  </si>
  <si>
    <t>簡易専用水道の設置者は、当該簡易専用水道の管理について、厚生労働省令の定めるところにより、定期に、地方公共団体の機関又は厚生労働大臣の登録を受けた者の検査を受けなければならない。</t>
  </si>
  <si>
    <t>受水槽を設置しているか｡</t>
  </si>
  <si>
    <t>＜受水槽を設置している場合＞</t>
  </si>
  <si>
    <t>(簡易専用水道の管理）</t>
  </si>
  <si>
    <t>水道法施行規則（昭和32年12月14日厚生省令第45号）</t>
  </si>
  <si>
    <t>ア　受水槽の有効容量</t>
  </si>
  <si>
    <t>→</t>
  </si>
  <si>
    <t>10㎥超過（簡易専用水道）</t>
  </si>
  <si>
    <t>水道法第34条の2</t>
  </si>
  <si>
    <t>第４章　簡易専用水道</t>
  </si>
  <si>
    <t>10㎥以下（小規模貯水槽水道）</t>
  </si>
  <si>
    <t>水道法施行規則第55条</t>
  </si>
  <si>
    <t>(管理基準)　第55条</t>
  </si>
  <si>
    <t>(小規模貯水槽水道の管理・検査）</t>
  </si>
  <si>
    <t>法第34条の２第１項に規定する厚生労働省令で定める基準は、次に掲げるものとする。</t>
  </si>
  <si>
    <t>イ　受水槽の清掃を行っているか。</t>
  </si>
  <si>
    <t>飲用井戸等衛生対策要領の実施について（昭和62年1月29日衛水第12号）
要領４　２）①及び②</t>
  </si>
  <si>
    <t>１　水槽の掃除を毎年一回以上定期に行うこと。
２　水槽の点検等有害物、汚水等によつて水が汚染されるのを防止するために必要な措置を講ずること。
３　給水栓における水の色、濁り、臭い、味その他の状態により供給する水に異常を認めたときは、
　水質基準に関する省令の表の上欄に掲げる事項のうち必要なものについて検査を行うこと。
４　供給する水が人の健康を害するおそれがあることを知つたときは、直ちに給水を停止し、かつ、
　その水を使用することが危険である旨を関係者に周知させる措置を講ずること。</t>
  </si>
  <si>
    <t>・行っている場合、実施頻度は</t>
  </si>
  <si>
    <t>回</t>
  </si>
  <si>
    <t>・清掃業者名：</t>
  </si>
  <si>
    <t>・清掃した証明書は保管しているか。</t>
  </si>
  <si>
    <t>(検査)　第56条</t>
  </si>
  <si>
    <t>法第34条の２第２項の規定による検査は、毎年一回以上定期に行うものとする。</t>
  </si>
  <si>
    <t>ウ　 水質検査を実施しているか。</t>
  </si>
  <si>
    <t>２　検査の方法その他必要な事項については、厚生労働大臣が定めるところによるものとする。</t>
  </si>
  <si>
    <t>・検査の依頼先は受水槽の清掃業者と、</t>
  </si>
  <si>
    <t>飲用井戸等衛生対策要領の実施について（昭和62年１月29日衛水第12号）</t>
  </si>
  <si>
    <t>飲用井戸等衛生対策要領</t>
  </si>
  <si>
    <t>依頼先：</t>
  </si>
  <si>
    <t>４.　衛生確保対策</t>
  </si>
  <si>
    <t>２)飲用井戸等の管理、水質検査等　</t>
  </si>
  <si>
    <t>＜簡易専用水道の場合＞</t>
  </si>
  <si>
    <t xml:space="preserve">①飲用井戸等の管理
イ．設置者等は、一般飲用井戸及び業務用飲用井戸の構造（井筒、ケーシング、ポンプ、吸込管、弁類、
　管類、井戸のふた、水槽等）並びに井戸周辺の清潔保持等につき定期的に点検を行い、汚染源に対する
　防護措置を講ずるとともに、これら施設の清潔保持に努めること。また、小規模受水槽水道にあつては、
　簡易専用水道の管理基準に準じて管理を行うこと。
②飲用井戸等の検査　
ア ⅱ)　小規模受水槽水道における定期の水質検査とは、給水栓における水の色、臭い、味、色度、
　　　濁度に関する検査及び残留塩素の有無に係る水質検査をいう。
イ．定期の水質検査は、一般飲用井戸（設置者が専ら自己の居住の用に供する住宅のみに飲用水を
　供給するために設置するものを除く。）、業務用飲用井戸及び小規模受水槽水道にあつては１年
　以内ごとに１回行うものとするが、これ以外のものにあつても１年以内ごとに１回行うことが
　望ましい。
</t>
  </si>
  <si>
    <t xml:space="preserve"> (ｱ) 法定検査の依頼先：</t>
  </si>
  <si>
    <t>受水槽が簡易専用水道に該当する場合→法定検査が必要。
小規模貯水槽水道→各自治体の条例で規制されているが、水道は健康な生活と深く関ることから、小規模貯水槽水道も簡易専用水道に準じた衛生管理を求められる。</t>
  </si>
  <si>
    <t xml:space="preserve"> (ｲ) 検査回数は、</t>
  </si>
  <si>
    <t xml:space="preserve"> (ｳ) 検査記録･報告書は整備しているか。</t>
  </si>
  <si>
    <t xml:space="preserve"> ③ 「井戸水等の自家水」を使用している場合、水質検査を行っているか。</t>
  </si>
  <si>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</si>
  <si>
    <t>(2) 排水及び汚物処理の状況</t>
  </si>
  <si>
    <t xml:space="preserve"> ① 排水及び汚物処理の方法は、次のいずれか。</t>
  </si>
  <si>
    <t>浄化槽法第7条</t>
  </si>
  <si>
    <t xml:space="preserve"> ② 浄化槽を使用している場合、法令で定められている回数の保守</t>
  </si>
  <si>
    <t>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</si>
  <si>
    <t>点検、清掃、指定検査機関の行う水質検査を実施しているか。</t>
  </si>
  <si>
    <t>･</t>
  </si>
  <si>
    <t>浄化槽法第7条、第10条、第11条</t>
  </si>
  <si>
    <t>浄化槽法第10条</t>
  </si>
  <si>
    <t>(3) 昇降機設備の管理について</t>
  </si>
  <si>
    <t>年1回、保守点検及び清掃することが義務付けられている。</t>
  </si>
  <si>
    <t xml:space="preserve"> ① 昇降機設備の設置状況について、該当するものにチェックすること。</t>
  </si>
  <si>
    <t>ダムウェーター→小荷物専用昇降機</t>
  </si>
  <si>
    <t>浄化槽法第11条</t>
  </si>
  <si>
    <t>設置後の水質検査（法第7条検査）の後、年1回の定期検査を受けることが義務付けられている。この検査は、保守点検及び清掃が正しく行われ、浄化槽が正常に機能しているかどうかを判断するものである。</t>
  </si>
  <si>
    <t xml:space="preserve"> ② 専門業者による定期点検を行っているか。</t>
  </si>
  <si>
    <t>－保育所運営No.４－</t>
  </si>
  <si>
    <t>【参考】（印刷不要）</t>
  </si>
  <si>
    <t>職員配置関係</t>
  </si>
  <si>
    <t>①産休・育休、病休等で休職中の記入方法</t>
  </si>
  <si>
    <t xml:space="preserve"> ４　職員配置の状況（監査調書提出月初日現在）</t>
  </si>
  <si>
    <t>　ｱ) 正規職員の保育士</t>
  </si>
  <si>
    <t>・代替職員がいない場合は、カウントしない。</t>
  </si>
  <si>
    <t xml:space="preserve"> (1)　職員数を記入すること。</t>
  </si>
  <si>
    <t>・代替職員がいる場合は、正規職員の欄にカウントし、「代替」に再掲表示する。</t>
  </si>
  <si>
    <t>(※No14～No17(別表１～別表４)の人数と整合性を持たせること。)</t>
  </si>
  <si>
    <t>（監査調書提出月：</t>
  </si>
  <si>
    <t>月初日現在）</t>
  </si>
  <si>
    <t xml:space="preserve"> ｲ)保育士以外の職の正規職員</t>
  </si>
  <si>
    <t>施設長</t>
  </si>
  <si>
    <t>直接処遇職員（直接保育に携わる職員）</t>
  </si>
  <si>
    <t>代替職員がいない場合はカウントせず、いる場合は正規職員の欄にカウントする。</t>
  </si>
  <si>
    <t>保　育　士</t>
  </si>
  <si>
    <t>幼稚園教諭・小学校教諭・養護教諭</t>
  </si>
  <si>
    <t>子育て支援員等（知事が保育士と同等の知識及び経験を有すると認める者）</t>
  </si>
  <si>
    <t xml:space="preserve"> ｳ)非正規職員</t>
  </si>
  <si>
    <t>正規職員</t>
  </si>
  <si>
    <t>非正規</t>
  </si>
  <si>
    <t>代替職員がいない場合はカウントしない</t>
  </si>
  <si>
    <t>代替</t>
  </si>
  <si>
    <t>②副園長・・・「その他」に計上</t>
  </si>
  <si>
    <t>③地域子ども・子育て支援交付金や市町村単独補助金など、実施事業で人件費を賄っている職員(No5の(3))･･･｢その他｣に計上</t>
  </si>
  <si>
    <t>④常勤換算の算出方法</t>
  </si>
  <si>
    <t>看護師・保健師・准看護師</t>
  </si>
  <si>
    <t>調理員</t>
  </si>
  <si>
    <t>その他（保育補助等・用務員）</t>
  </si>
  <si>
    <t>○週40時間労働の場合（参考例）</t>
  </si>
  <si>
    <t>(再)保育士ｶｳﾝﾄ
「正規」</t>
  </si>
  <si>
    <t>再)保育士ｶｳﾝﾄ
「非正規」</t>
  </si>
  <si>
    <t>(再)
栄養士</t>
  </si>
  <si>
    <t>正規
職員</t>
  </si>
  <si>
    <t>365日÷7日≒52週/年</t>
  </si>
  <si>
    <t>40時間×52週＝2,080時間/年</t>
  </si>
  <si>
    <t>2,080時間÷12月≒173時間/月</t>
  </si>
  <si>
    <t>＜記入要領＞</t>
  </si>
  <si>
    <t>ア</t>
  </si>
  <si>
    <t>主任保育士は、保育士欄に計上する。</t>
  </si>
  <si>
    <t>【入力例】</t>
  </si>
  <si>
    <t>イ</t>
  </si>
  <si>
    <t>県規則第16条に規定する基準の適用については、当分の間、当該保育所に勤務する保健師、看護師又は准看護師を、1人に限り、保育士とみなすことができる。ただし、乳児の数が４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県規則附則4項）</t>
  </si>
  <si>
    <t>（常勤換算計算表）</t>
  </si>
  <si>
    <t>正規職員所定労働時間</t>
  </si>
  <si>
    <t>時間/週</t>
  </si>
  <si>
    <t>全保育士労働時間</t>
  </si>
  <si>
    <t>ウ</t>
  </si>
  <si>
    <t>当分の間、県規則第16条に規定する保育士の数の算定については、次の各号のいずれかに該当する場合に限り、当該各号に規定する者を、保育士とみなすことができる。（県規則附則8項）</t>
  </si>
  <si>
    <t>(ｱ)</t>
  </si>
  <si>
    <t>幼稚園教諭の免許状を有する者が満3以上の幼児の保育に従事する場合。</t>
  </si>
  <si>
    <t>(ｲ)</t>
  </si>
  <si>
    <t>小学校教諭の普通免許状を有する者が保育士とともに満3歳以上満5歳に満たない幼児の保育に従事する場合又は満5歳以上の幼児の保育に従事する場合。</t>
  </si>
  <si>
    <t>常勤換算</t>
  </si>
  <si>
    <t>(ｳ)</t>
  </si>
  <si>
    <t>養護教諭の普通免許状を有する者が保育士とともに満3歳以上の幼児の保育に従事する場合。</t>
  </si>
  <si>
    <t>保育士ごとの月労働時間数
(雇用契約による時間数）</t>
  </si>
  <si>
    <t>エ</t>
  </si>
  <si>
    <t>休職中（産休育休等）の正規職員は、代替職員がいる場合は正規職員欄に計上し、保育士職のみ代替職員を再掲表示する。代替職員がいない場合は計上しない。
休職中（産休育休等）の非正規職員は、代替職員がいる場合は当該代替職員の雇用条件に該当する欄に計上し、代替職員がいない場合は計上しない。</t>
  </si>
  <si>
    <t>労働時間/週</t>
  </si>
  <si>
    <t>時間</t>
  </si>
  <si>
    <t xml:space="preserve"> (2)　保育士の配置基準について</t>
  </si>
  <si>
    <t>＜(2)①のC　常勤換算人数算出方法＞</t>
  </si>
  <si>
    <t>① 必要職員数を満たしているか。（A ＜ C )</t>
  </si>
  <si>
    <t>常勤換算人数＝「(1)の表「保育士」及び「(再)保育士ｶｳﾝﾄ」の1ｶ月の労働時間数（雇用契約による）の合計」÷「正規職員就業規則で定めた1ｶ月の所定労働時間数」（小数点以下の端数処理を行わない）」</t>
  </si>
  <si>
    <t>A．</t>
  </si>
  <si>
    <t>基準配置保育士数：</t>
  </si>
  <si>
    <t>B．</t>
  </si>
  <si>
    <t>保育士現員数：</t>
  </si>
  <si>
    <t>C．</t>
  </si>
  <si>
    <t>常勤換算保育士数：</t>
  </si>
  <si>
    <t>②　正規職員率について</t>
  </si>
  <si>
    <t>※分園を設置している園は分園の職員を含む人数で計算し、②に手入力すること。
保育士及び保育士カウント職員(子育て支援員は除く)を基準配置保育士数(基本部分)の合計で除して計算。(右計算式参照)</t>
  </si>
  <si>
    <t>①</t>
  </si>
  <si>
    <t>正規職員率</t>
  </si>
  <si>
    <t>(計算式)</t>
  </si>
  <si>
    <t>保育士及び保育士カウント(子育て支援員除く)の正規職員率</t>
  </si>
  <si>
    <t>正規職員率＝</t>
  </si>
  <si>
    <t>②</t>
  </si>
  <si>
    <t>基準配置保育士数(基本部分)</t>
  </si>
  <si>
    <t>※手入力</t>
  </si>
  <si>
    <t>＜基準配置保育士数算定表＞</t>
  </si>
  <si>
    <t>県規則第16条</t>
  </si>
  <si>
    <t>区分</t>
  </si>
  <si>
    <t>基準配置保育士数</t>
  </si>
  <si>
    <t>端数処理等</t>
  </si>
  <si>
    <r>
      <rPr>
        <sz val="9"/>
        <rFont val="HGｺﾞｼｯｸM"/>
        <family val="3"/>
        <charset val="128"/>
      </rPr>
      <t>基本分単価に含まれる職員構成（公定価格に関するFAQ_Ver.</t>
    </r>
    <r>
      <rPr>
        <sz val="9"/>
        <color rgb="FFFF0000"/>
        <rFont val="HGｺﾞｼｯｸM"/>
        <family val="3"/>
        <charset val="128"/>
      </rPr>
      <t>21</t>
    </r>
    <r>
      <rPr>
        <sz val="9"/>
        <rFont val="HGｺﾞｼｯｸM"/>
        <family val="3"/>
        <charset val="128"/>
      </rPr>
      <t>_Ｎｏ．2）</t>
    </r>
  </si>
  <si>
    <t>基本部分</t>
  </si>
  <si>
    <t>配置基準</t>
  </si>
  <si>
    <t>0歳児</t>
  </si>
  <si>
    <t>人 ÷</t>
  </si>
  <si>
    <t>= 保育士</t>
  </si>
  <si>
    <t>小数点第2位切り捨て</t>
  </si>
  <si>
    <t>（保育士）</t>
  </si>
  <si>
    <t>1～2歳児</t>
  </si>
  <si>
    <t>*</t>
  </si>
  <si>
    <t>4歳以上児30人につき1人、3歳児20人につき1人、1～2歳児6人につき1人、乳児3人につき1人配置</t>
  </si>
  <si>
    <r>
      <rPr>
        <sz val="10"/>
        <rFont val="HGｺﾞｼｯｸM"/>
        <family val="3"/>
        <charset val="128"/>
      </rPr>
      <t>3歳児
(</t>
    </r>
    <r>
      <rPr>
        <sz val="10"/>
        <color rgb="FFFF0000"/>
        <rFont val="HGｺﾞｼｯｸM"/>
        <family val="3"/>
        <charset val="128"/>
      </rPr>
      <t>注1</t>
    </r>
    <r>
      <rPr>
        <sz val="10"/>
        <rFont val="HGｺﾞｼｯｸM"/>
        <family val="3"/>
        <charset val="128"/>
      </rPr>
      <t>)</t>
    </r>
  </si>
  <si>
    <t>X：現員</t>
  </si>
  <si>
    <t>利用定員90人以下の施設は１人加配</t>
  </si>
  <si>
    <t>Y：現員</t>
  </si>
  <si>
    <t>保育標準時間認定を受ける子どもを受け入れる施設は1人加配</t>
  </si>
  <si>
    <t>4歳以上児(注2)</t>
  </si>
  <si>
    <t>上記の定数に加えて非常勤保育士を1人加配</t>
  </si>
  <si>
    <r>
      <rPr>
        <sz val="9"/>
        <rFont val="HGｺﾞｼｯｸM"/>
        <family val="3"/>
        <charset val="128"/>
      </rPr>
      <t>（</t>
    </r>
    <r>
      <rPr>
        <sz val="9"/>
        <color rgb="FFFF0000"/>
        <rFont val="HGｺﾞｼｯｸM"/>
        <family val="3"/>
        <charset val="128"/>
      </rPr>
      <t>注1</t>
    </r>
    <r>
      <rPr>
        <sz val="9"/>
        <rFont val="HGｺﾞｼｯｸM"/>
        <family val="3"/>
        <charset val="128"/>
      </rPr>
      <t>）3歳児配置改善加算</t>
    </r>
  </si>
  <si>
    <t>最低基準上の配置基準（3歳児20人につき1人配置）はXに、3歳児配置改善加算を受ける場合（3歳児15人以上につき1人配置又は実人数が15人を下回る場合でも要件を満たし加算が適用される場合）は、Yに計上すること。</t>
  </si>
  <si>
    <t>保育士</t>
  </si>
  <si>
    <t>小数点第1位四捨五入</t>
  </si>
  <si>
    <t>加配職員</t>
  </si>
  <si>
    <t xml:space="preserve"> 利用定員90名以下の保育所</t>
  </si>
  <si>
    <t xml:space="preserve"> 保育標準時間認定子どもを
 受入れる保育所</t>
  </si>
  <si>
    <t>（注2）4歳以上児配置改善加算</t>
  </si>
  <si>
    <t>最低基準上の配置基準（4歳以上児30人につき1人配置）はXに、4歳以上児配置改善加算を受ける場合（4歳以上児25人につき1人配置又は実人数が25人を下回る場合でも要件を満たし加算が適用される場合）は、Yに計上すること。</t>
  </si>
  <si>
    <t>加算部分</t>
  </si>
  <si>
    <t xml:space="preserve"> 主任保育士専任加算</t>
  </si>
  <si>
    <t>※⑵①A.基準配置保育士数</t>
  </si>
  <si>
    <t>※基本部分</t>
  </si>
  <si>
    <t xml:space="preserve"> 全保育所（非常勤職員）</t>
  </si>
  <si>
    <t>保育士配置には、無資格保育補助者を含めないこと。</t>
  </si>
  <si>
    <t>太枠外の基本部分について（各市町村にて確認）</t>
  </si>
  <si>
    <t>② 無資格者に「保育士」の名称を使用していないか。</t>
  </si>
  <si>
    <t>※県条例施行規則附則第9項</t>
  </si>
  <si>
    <r>
      <rPr>
        <sz val="9"/>
        <color rgb="FF000000"/>
        <rFont val="HGｺﾞｼｯｸM"/>
        <family val="3"/>
        <charset val="128"/>
      </rPr>
      <t>当分の間、１日につき８時間を超えて開所する保育所において、</t>
    </r>
    <r>
      <rPr>
        <u/>
        <sz val="9"/>
        <color rgb="FF000000"/>
        <rFont val="HGｺﾞｼｯｸM"/>
        <family val="3"/>
        <charset val="128"/>
      </rPr>
      <t>開所時間を通じて必要となる保育士の総数が、当該保育所に係る</t>
    </r>
    <r>
      <rPr>
        <b/>
        <u/>
        <sz val="9"/>
        <color rgb="FF000000"/>
        <rFont val="HGｺﾞｼｯｸM"/>
        <family val="3"/>
        <charset val="128"/>
      </rPr>
      <t>利用定員の総数</t>
    </r>
    <r>
      <rPr>
        <u/>
        <sz val="9"/>
        <color rgb="FF000000"/>
        <rFont val="HGｺﾞｼｯｸM"/>
        <family val="3"/>
        <charset val="128"/>
      </rPr>
      <t>に応じて置かなければならない保育士の数を超えるときは、</t>
    </r>
    <r>
      <rPr>
        <sz val="9"/>
        <color rgb="FF000000"/>
        <rFont val="HGｺﾞｼｯｸM"/>
        <family val="3"/>
        <charset val="128"/>
      </rPr>
      <t>第16条に規定する保育士の数の算定については、知事が保育士と同等の知識及び経験を有すると認める者が</t>
    </r>
    <r>
      <rPr>
        <b/>
        <u/>
        <sz val="9"/>
        <color rgb="FF000000"/>
        <rFont val="HGｺﾞｼｯｸM"/>
        <family val="3"/>
        <charset val="128"/>
      </rPr>
      <t>保育士とともに</t>
    </r>
    <r>
      <rPr>
        <sz val="9"/>
        <color rgb="FF000000"/>
        <rFont val="HGｺﾞｼｯｸM"/>
        <family val="3"/>
        <charset val="128"/>
      </rPr>
      <t>乳児又は幼児の保育に従事する場合に限り、当該者を、</t>
    </r>
    <r>
      <rPr>
        <u/>
        <sz val="9"/>
        <color rgb="FF000000"/>
        <rFont val="HGｺﾞｼｯｸM"/>
        <family val="3"/>
        <charset val="128"/>
      </rPr>
      <t>開所時間を通じて必要となる保育士の総数から利用定員の総数に応じて置かなければならない保育士の数を差し引いて得た数の範囲で、保育士とみなすことができる。</t>
    </r>
  </si>
  <si>
    <t>③ 無資格者が補助的な業務を超えて保育に従事していないか。</t>
  </si>
  <si>
    <t xml:space="preserve"> ４　職員配置の状況</t>
  </si>
  <si>
    <t>代替職員がいない場合はカウントしない。</t>
  </si>
  <si>
    <t>幼稚園教諭の免許状を有する者が満3歳以上の幼児の保育に従事する場合。</t>
  </si>
  <si>
    <t>常勤換算人数＝「(1)の表「保育士」及び「(再)保育士ｶｳﾝﾄ」の1ｶ月の労働時間数（雇用契約による）の合計」÷「正規職員就業規則で定めた1ｶ月の所定労働時間数」（小数点以下の端数処理は行わない）」</t>
  </si>
  <si>
    <t>保育士及び保育士カウント(子育て支援員除く)の正規職員</t>
  </si>
  <si>
    <t>※分園有り(手入力)</t>
  </si>
  <si>
    <r>
      <rPr>
        <sz val="9"/>
        <rFont val="HGｺﾞｼｯｸM"/>
        <family val="3"/>
        <charset val="128"/>
      </rPr>
      <t>基本分単価に含まれる職員構成（公定価格に関するFAQ_Ver.</t>
    </r>
    <r>
      <rPr>
        <sz val="9"/>
        <color rgb="FFFF0000"/>
        <rFont val="HGｺﾞｼｯｸM"/>
        <family val="3"/>
        <charset val="128"/>
      </rPr>
      <t>24</t>
    </r>
    <r>
      <rPr>
        <sz val="9"/>
        <rFont val="HGｺﾞｼｯｸM"/>
        <family val="3"/>
        <charset val="128"/>
      </rPr>
      <t>_Ｎｏ．2）</t>
    </r>
  </si>
  <si>
    <t>⑵①A.基準配置保育士数</t>
  </si>
  <si>
    <r>
      <rPr>
        <sz val="9"/>
        <rFont val="HGｺﾞｼｯｸM"/>
        <family val="3"/>
        <charset val="128"/>
      </rPr>
      <t>当分の間、１日につき８時間を超えて開所する保育所において、</t>
    </r>
    <r>
      <rPr>
        <u/>
        <sz val="9"/>
        <rFont val="HGｺﾞｼｯｸM"/>
        <family val="3"/>
        <charset val="128"/>
      </rPr>
      <t>開所時間を通じて必要となる保育士の総数が、当該保育所に係る</t>
    </r>
    <r>
      <rPr>
        <b/>
        <u/>
        <sz val="9"/>
        <rFont val="HGｺﾞｼｯｸM"/>
        <family val="3"/>
        <charset val="128"/>
      </rPr>
      <t>利用定員の総数</t>
    </r>
    <r>
      <rPr>
        <u/>
        <sz val="9"/>
        <rFont val="HGｺﾞｼｯｸM"/>
        <family val="3"/>
        <charset val="128"/>
      </rPr>
      <t>に応じて置かなければならない保育士の数を超えるときは、</t>
    </r>
    <r>
      <rPr>
        <sz val="9"/>
        <rFont val="HGｺﾞｼｯｸM"/>
        <family val="3"/>
        <charset val="128"/>
      </rPr>
      <t>第16条に規定する保育士の数の算定については、知事が保育士と同等の知識及び経験を有すると認める者が</t>
    </r>
    <r>
      <rPr>
        <b/>
        <u/>
        <sz val="9"/>
        <rFont val="HGｺﾞｼｯｸM"/>
        <family val="3"/>
        <charset val="128"/>
      </rPr>
      <t>保育士とともに</t>
    </r>
    <r>
      <rPr>
        <sz val="9"/>
        <rFont val="HGｺﾞｼｯｸM"/>
        <family val="3"/>
        <charset val="128"/>
      </rPr>
      <t>乳児又は幼児の保育に従事する場合に限り、当該者を、</t>
    </r>
    <r>
      <rPr>
        <u/>
        <sz val="9"/>
        <rFont val="HGｺﾞｼｯｸM"/>
        <family val="3"/>
        <charset val="128"/>
      </rPr>
      <t>開所時間を通じて必要となる保育士の総数から利用定員の総数に応じて置かなければならない保育士の数を差し引いて得た数の範囲で、保育士とみなすことができる。</t>
    </r>
  </si>
  <si>
    <t>③ 無資格者に「保育士」の名称を使用していないか。</t>
  </si>
  <si>
    <t>④ 無資格者が補助的な業務を超えて保育に従事していないか。</t>
  </si>
  <si>
    <t>－保育所運営No.５－</t>
  </si>
  <si>
    <r>
      <rPr>
        <b/>
        <sz val="10"/>
        <rFont val="HGｺﾞｼｯｸM"/>
        <family val="3"/>
        <charset val="128"/>
      </rPr>
      <t>【3歳児配置改善加算あり・</t>
    </r>
    <r>
      <rPr>
        <b/>
        <sz val="10"/>
        <color rgb="FFFF0000"/>
        <rFont val="HGｺﾞｼｯｸM"/>
        <family val="3"/>
        <charset val="128"/>
      </rPr>
      <t>４歳以上児配置改善加算あり</t>
    </r>
    <r>
      <rPr>
        <b/>
        <sz val="10"/>
        <rFont val="HGｺﾞｼｯｸM"/>
        <family val="3"/>
        <charset val="128"/>
      </rPr>
      <t>の保育所】</t>
    </r>
  </si>
  <si>
    <t>(3)　前頁の４(1)の配置職員のうち、委託費特定加算分や子ども・子育て支援</t>
  </si>
  <si>
    <t>＜分園設置の保育所の記入方法＞
(3)は、保育所の状況を中心園で記入。
(4)は、中心園、分園ごとに記入してください。</t>
  </si>
  <si>
    <t>交付金対象事業等での配置・加配はあるか。（主任保育士専任加算を除く）</t>
  </si>
  <si>
    <t>※監査調書提出時の状況について記入してください。</t>
  </si>
  <si>
    <t xml:space="preserve"> ○ 「ある」場合 ※下記以外の加算については、空欄に追記してください。</t>
  </si>
  <si>
    <t>加算名</t>
  </si>
  <si>
    <t>対象職員名</t>
  </si>
  <si>
    <t>事　　業　　名</t>
  </si>
  <si>
    <t>療育支援加算（A）</t>
  </si>
  <si>
    <t>延長保育事業</t>
  </si>
  <si>
    <t>療育支援加算（B)</t>
  </si>
  <si>
    <t>一時預かり事業（</t>
  </si>
  <si>
    <t>（例）</t>
  </si>
  <si>
    <t>休日保育加算</t>
  </si>
  <si>
    <t>放課後児童健全育成事業</t>
  </si>
  <si>
    <t>夜間保育加算</t>
  </si>
  <si>
    <t>病児保育事業（</t>
  </si>
  <si>
    <t>○週40時間労働の場合</t>
  </si>
  <si>
    <t>○週37.5時間労働の場合</t>
  </si>
  <si>
    <t>高齢者等活躍促進加算</t>
  </si>
  <si>
    <t>地域子育て支援・拠点事業</t>
  </si>
  <si>
    <t>37.5時間×52週＝1,950時間/年</t>
  </si>
  <si>
    <t>(</t>
  </si>
  <si>
    <t>その他（</t>
  </si>
  <si>
    <t>1,950時間÷12月≒163時間/月</t>
  </si>
  <si>
    <t>(4)　クラス編成の状況</t>
  </si>
  <si>
    <t>＜参考※色つきセルには計算式が入っています。＞</t>
  </si>
  <si>
    <t>(※No14～No17(別表１～別表４)の人数、氏名と整合性を持たせること。)</t>
  </si>
  <si>
    <t xml:space="preserve"> ① クラス編成の状況を(年齢の低いクラス順に記入すること。）</t>
  </si>
  <si>
    <t>面積</t>
  </si>
  <si>
    <t>児童数</t>
  </si>
  <si>
    <t>基準
配置
保育士</t>
  </si>
  <si>
    <t>保育士数</t>
  </si>
  <si>
    <t>担任保育士氏名
（加配含む）</t>
  </si>
  <si>
    <t>0歳</t>
  </si>
  <si>
    <t>1歳</t>
  </si>
  <si>
    <t>2歳</t>
  </si>
  <si>
    <t>3歳</t>
  </si>
  <si>
    <t>4歳</t>
  </si>
  <si>
    <t>5歳</t>
  </si>
  <si>
    <t>常勤</t>
  </si>
  <si>
    <t>短時間</t>
  </si>
  <si>
    <t>A</t>
  </si>
  <si>
    <t>B</t>
  </si>
  <si>
    <t>クラス毎のBの労働時間</t>
  </si>
  <si>
    <t>(例)</t>
  </si>
  <si>
    <t>山田</t>
  </si>
  <si>
    <t>大城(30h)、平良(30h)</t>
  </si>
  <si>
    <t>金城(26h)、田中(26h)</t>
  </si>
  <si>
    <t>糸満、平良</t>
  </si>
  <si>
    <t>保育士Bの週労働時間数
(雇用契約による時間数）</t>
  </si>
  <si>
    <t>大城(35h)</t>
  </si>
  <si>
    <t>大田(25h)</t>
  </si>
  <si>
    <t>労働時間</t>
  </si>
  <si>
    <t>めだか</t>
  </si>
  <si>
    <t>石垣、南風原</t>
  </si>
  <si>
    <t>名護(24h)、石川(20h)</t>
  </si>
  <si>
    <t>山田、宮城</t>
  </si>
  <si>
    <t>田中(38h)、仲田(38h)</t>
  </si>
  <si>
    <t>浦添</t>
  </si>
  <si>
    <t>西原(35h)</t>
  </si>
  <si>
    <t>与那城(25h)</t>
  </si>
  <si>
    <t>鈴木</t>
  </si>
  <si>
    <t>金城</t>
  </si>
  <si>
    <t>【参考通知】（印刷不用）</t>
  </si>
  <si>
    <t xml:space="preserve"> 「保育所等における短時間勤務の保育士の取扱いについて」(R3.3.19 子発0319第1号)</t>
  </si>
  <si>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祖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の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</si>
  <si>
    <t>フリー保育士</t>
  </si>
  <si>
    <t>子育て支援員等</t>
  </si>
  <si>
    <t>※「基準配置保育士」は、前頁４（2）の表とは必ずしも一致しない。</t>
  </si>
  <si>
    <t>「児童数」欄の児童年齢は本年度初日の前日（3月31日）現在年齢。障害児数を（　）に再掲すること。</t>
  </si>
  <si>
    <r>
      <rPr>
        <sz val="9"/>
        <rFont val="HGｺﾞｼｯｸM"/>
        <family val="3"/>
        <charset val="128"/>
      </rPr>
      <t xml:space="preserve">「保育士数」「担任保育士氏名（加配含む）」のA：常勤、B：非常勤 </t>
    </r>
    <r>
      <rPr>
        <sz val="7"/>
        <rFont val="HGｺﾞｼｯｸM"/>
        <family val="3"/>
        <charset val="128"/>
      </rPr>
      <t>※正規・非正規を問わず</t>
    </r>
  </si>
  <si>
    <t>「常勤保育士」とは、以下に該当する者をいい、「短時間勤務の保育士」とは次のいずれにも該当しないものをいう。</t>
  </si>
  <si>
    <t>①当該保育所等の就業規則において定められている常勤の従業者が勤務すべき時間数（１か月に勤務すべき時間数が120時間</t>
  </si>
  <si>
    <t>　以上であるものに限る。）に達している者。</t>
  </si>
  <si>
    <t>②①以外の者であって、１日６時間以上かつ月20日以上勤務するもの</t>
  </si>
  <si>
    <t>常勤保育士に代えて短時間勤務保育士を充てる場合の勤務時間数が、常勤保育士を充てる場合の勤務時間数を上回ること。</t>
  </si>
  <si>
    <t>「保育士数」と「担任保育士氏名」は、A～Cごとに一致させること。フリー保育士は最下段に記入すること。</t>
  </si>
  <si>
    <t>(ｵ)</t>
  </si>
  <si>
    <t>子育て支援員等は、各クラスの担任保育士には含めないこと。</t>
  </si>
  <si>
    <t>※公定価格に関するFAQ　Ver.24  No.219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保育所等における常勤保育士及び短時間保育士の定義について」（令和５年４月21日付こ成保２１）において、短時間勤務の保育士を充てる場合の取扱いを示しています。</t>
  </si>
  <si>
    <t>(ｶ)</t>
  </si>
  <si>
    <t>担任保育士氏名を記入するB欄の氏名の後に(　)書きで週平均労働時間を記入すること。</t>
  </si>
  <si>
    <t>「保育所等における常勤保育士及び短時間保育士の定義について（通知）」 (R5.4.21こ成保発第21号)</t>
  </si>
  <si>
    <t xml:space="preserve"> ② 各クラスには常勤保育士(A)を各1名以上配置しているか。</t>
  </si>
  <si>
    <t xml:space="preserve"> ③ 0歳児クラスで基準保育士数が2名以上の場合、常勤保育士(A)を2名以上配置</t>
  </si>
  <si>
    <t>「保育所等における短時間勤務の保育士の取扱いについて」(R3.3.19子発0319第1号)</t>
  </si>
  <si>
    <t>しているか。</t>
  </si>
  <si>
    <r>
      <rPr>
        <sz val="9"/>
        <rFont val="HGｺﾞｼｯｸM"/>
        <family val="3"/>
        <charset val="128"/>
      </rPr>
      <t>「保育士数」「担任保育士氏名（加配含む）」のA：常勤、B：</t>
    </r>
    <r>
      <rPr>
        <sz val="9"/>
        <color rgb="FFFF0000"/>
        <rFont val="HGｺﾞｼｯｸM"/>
        <family val="3"/>
        <charset val="128"/>
      </rPr>
      <t>短時間</t>
    </r>
    <r>
      <rPr>
        <sz val="9"/>
        <rFont val="HGｺﾞｼｯｸM"/>
        <family val="3"/>
        <charset val="128"/>
      </rPr>
      <t xml:space="preserve"> </t>
    </r>
    <r>
      <rPr>
        <sz val="7"/>
        <rFont val="HGｺﾞｼｯｸM"/>
        <family val="3"/>
        <charset val="128"/>
      </rPr>
      <t>※正規・非正規を問わず</t>
    </r>
  </si>
  <si>
    <r>
      <rPr>
        <b/>
        <sz val="10"/>
        <rFont val="HGｺﾞｼｯｸM"/>
        <family val="3"/>
        <charset val="128"/>
      </rPr>
      <t>【3歳児配置改善加算あり・</t>
    </r>
    <r>
      <rPr>
        <b/>
        <sz val="10"/>
        <color rgb="FFFF0000"/>
        <rFont val="HGｺﾞｼｯｸM"/>
        <family val="3"/>
        <charset val="128"/>
      </rPr>
      <t>４歳以上児配置改善加算なし</t>
    </r>
    <r>
      <rPr>
        <b/>
        <sz val="10"/>
        <rFont val="HGｺﾞｼｯｸM"/>
        <family val="3"/>
        <charset val="128"/>
      </rPr>
      <t>の保育所】</t>
    </r>
  </si>
  <si>
    <r>
      <rPr>
        <b/>
        <sz val="10"/>
        <rFont val="HGｺﾞｼｯｸM"/>
        <family val="3"/>
        <charset val="128"/>
      </rPr>
      <t>【3歳児配置改善加算なし・</t>
    </r>
    <r>
      <rPr>
        <b/>
        <sz val="10"/>
        <color rgb="FFFF0000"/>
        <rFont val="HGｺﾞｼｯｸM"/>
        <family val="3"/>
        <charset val="128"/>
      </rPr>
      <t>４歳以上児配置改善加算あり</t>
    </r>
    <r>
      <rPr>
        <b/>
        <sz val="10"/>
        <rFont val="HGｺﾞｼｯｸM"/>
        <family val="3"/>
        <charset val="128"/>
      </rPr>
      <t>の保育所】</t>
    </r>
  </si>
  <si>
    <t xml:space="preserve"> ○ 「ある」場合　 ※下記以外の加算については、空欄に追記してください。</t>
  </si>
  <si>
    <r>
      <rPr>
        <b/>
        <sz val="10"/>
        <rFont val="HGｺﾞｼｯｸM"/>
        <family val="3"/>
        <charset val="128"/>
      </rPr>
      <t>【3歳児配置改善加算なし・</t>
    </r>
    <r>
      <rPr>
        <b/>
        <sz val="10"/>
        <color rgb="FFFF0000"/>
        <rFont val="HGｺﾞｼｯｸM"/>
        <family val="3"/>
        <charset val="128"/>
      </rPr>
      <t>４歳以上児配置改善加算なし</t>
    </r>
    <r>
      <rPr>
        <b/>
        <sz val="10"/>
        <rFont val="HGｺﾞｼｯｸM"/>
        <family val="3"/>
        <charset val="128"/>
      </rPr>
      <t>の保育所】</t>
    </r>
  </si>
  <si>
    <t>－保育所運営No.６－</t>
  </si>
  <si>
    <t>施設運営管理関係</t>
  </si>
  <si>
    <t>特記事項</t>
  </si>
  <si>
    <t>(5)　調理員の配置について</t>
  </si>
  <si>
    <t>（調理員）</t>
  </si>
  <si>
    <t xml:space="preserve">＜分園設置の保育所の記入方法＞
中心園のみで記入する設問・・・(5)
中心園、分園それぞれで記入する設問
・・・５ (1)～(2)
</t>
  </si>
  <si>
    <t xml:space="preserve"> ① 必要職員数を満たしているか。</t>
  </si>
  <si>
    <t>利用定員40人以下の施設は１人、41人以上150人以下の施設は2人、151人以上の施設は3人（うち１人は非常勤）</t>
  </si>
  <si>
    <t xml:space="preserve"> ②　委託費の栄養管理加算を受けているか。</t>
  </si>
  <si>
    <t>〈いる場合〉</t>
  </si>
  <si>
    <t>　栄養士の雇用形態</t>
  </si>
  <si>
    <t xml:space="preserve"> ５　施設運営管理の状況</t>
  </si>
  <si>
    <t>委託費の栄養管理加算を受ける場合は、栄養士の配置が必要。</t>
  </si>
  <si>
    <t>(1)　入所児童等の内訳を記入すること。</t>
  </si>
  <si>
    <t>　①前年度分</t>
  </si>
  <si>
    <t>4月1日現在利用定員：</t>
  </si>
  <si>
    <t>人、変更後利用定員：</t>
  </si>
  <si>
    <t>人（</t>
  </si>
  <si>
    <t>日変更）</t>
  </si>
  <si>
    <t>入</t>
  </si>
  <si>
    <t>一</t>
  </si>
  <si>
    <t>前年
度計</t>
  </si>
  <si>
    <t>(A)</t>
  </si>
  <si>
    <t>＜記入方法＞</t>
  </si>
  <si>
    <r>
      <rPr>
        <sz val="9"/>
        <rFont val="HGｺﾞｼｯｸM"/>
        <family val="3"/>
        <charset val="128"/>
      </rPr>
      <t>入 ： 児童福祉法第24条による委託児童数　一 ： 一時預かり事業及び特定保育の児童数</t>
    </r>
    <r>
      <rPr>
        <sz val="8"/>
        <rFont val="HGｺﾞｼｯｸM"/>
        <family val="3"/>
        <charset val="128"/>
      </rPr>
      <t>（自主事業を含む）</t>
    </r>
  </si>
  <si>
    <t>入所児童数については、毎月初日の在籍児童数を記入すること。</t>
  </si>
  <si>
    <t>一時預かり児童等の数については、当該月の一日平均の利用児童数を記入すること。</t>
  </si>
  <si>
    <t>　②前年度入所率は利用定員の範囲内か。</t>
  </si>
  <si>
    <t>（Ａ）÷（利用定員×月数）×100＝</t>
  </si>
  <si>
    <t>％</t>
  </si>
  <si>
    <t>　③本年度分</t>
  </si>
  <si>
    <t>本年度計</t>
  </si>
  <si>
    <t>(B)</t>
  </si>
  <si>
    <t>入 ： 児童福祉法第24条による委託児童数　　　一 ： 一時預かり事業の児童数（自主事業を含む）</t>
  </si>
  <si>
    <t>入所児童数については、毎月初日の在籍児童数を監査調書提出月まで記入すること。</t>
  </si>
  <si>
    <t>一時預かり事業の児童数は、当該月の一日平均の利用児童数を監査調書提出月まで記入すること。</t>
  </si>
  <si>
    <t>　④入所率について</t>
  </si>
  <si>
    <t>(ｱ) 入所率は利用定員の範囲内か。</t>
  </si>
  <si>
    <t>（B）÷（利用定員×月数）×100＝</t>
  </si>
  <si>
    <t>(2)　定員を超えて入所している場合、設備運営基準(面積・保育士</t>
  </si>
  <si>
    <t>配置)を満たしているか。</t>
  </si>
  <si>
    <t xml:space="preserve">「保育所への入所の円滑化について」  ( H10.2.13　児保第3号) </t>
  </si>
  <si>
    <t>＜分園設置の保育所の記入方法＞</t>
  </si>
  <si>
    <t>(3)　過去２年間の利用定員の入所率について（中心園と分園の合算利用定員）</t>
  </si>
  <si>
    <t>(参考)</t>
  </si>
  <si>
    <t>中心園のみで記入する設問・・・(3)､(4)</t>
  </si>
  <si>
    <t>「特定教育・保育等に要する費用の額の算定に関する基準等の実施上の留意事項について」平成28年8月23日府子本第571号28文科初第727号雇児発0823第1号_別紙２_Ｖ(乗除調整部分)</t>
  </si>
  <si>
    <t>前々年度</t>
  </si>
  <si>
    <t>前年度</t>
  </si>
  <si>
    <t>(4)　(3)で過去２年間の入所率が各年度120%超過入所している場合、市町村</t>
  </si>
  <si>
    <t>保育事業課と利用定員等の見直しを調整しているか。</t>
  </si>
  <si>
    <t>－保育所運営No.７－</t>
  </si>
  <si>
    <t>(5)　私的契約児の保育を行っているか。</t>
  </si>
  <si>
    <t>定員超過の範囲</t>
  </si>
  <si>
    <t xml:space="preserve">＜分園設置の保育所の記入方法＞
中心園、分園それぞれで記入する設問
   ・・・(5)～(8)
</t>
  </si>
  <si>
    <t>施設の設備、職員数が定員を超えて入所した児童数に照らし、設備運営基準等をみたしていること。ただし、私的契約児の受け入れは、定員の範囲内であること。</t>
  </si>
  <si>
    <t>・いる場合、利用定員の範囲内で受け入れているか。　</t>
  </si>
  <si>
    <t>(6)　本年度の開所時間</t>
  </si>
  <si>
    <t>平　　　日</t>
  </si>
  <si>
    <t>土曜日</t>
  </si>
  <si>
    <t>日曜日・祝日等</t>
  </si>
  <si>
    <t>開所時間</t>
  </si>
  <si>
    <t>：</t>
  </si>
  <si>
    <t>～</t>
  </si>
  <si>
    <t>標準時間認定</t>
  </si>
  <si>
    <t>利用可能時間範囲</t>
  </si>
  <si>
    <t>延長保育</t>
  </si>
  <si>
    <t>早朝</t>
  </si>
  <si>
    <t>夕方</t>
  </si>
  <si>
    <t>短時間認定</t>
  </si>
  <si>
    <t>(7)　時間帯による児童・保育士の状況</t>
  </si>
  <si>
    <t>児童・保育士の状況</t>
  </si>
  <si>
    <t>時間帯における在籍児童数（年齢別）</t>
  </si>
  <si>
    <t>保育士等</t>
  </si>
  <si>
    <t>保育時間帯　　</t>
  </si>
  <si>
    <t>実配置保育士数</t>
  </si>
  <si>
    <t>①平日</t>
  </si>
  <si>
    <t>開所時間前</t>
  </si>
  <si>
    <t>根拠法令（印刷不要）</t>
  </si>
  <si>
    <t>・県規則附則第７項（保育所の職員配置に係る特例）</t>
  </si>
  <si>
    <t>保育の需要に応ずるに足りる保育所、認定こども園（子ども・子育て支援法（平成24年法律第65号）第27条第1項の確認を受けたものに限る。）又は家庭的保育事業等が不足していることに鑑み、当分の間、第16条ただし書きの規定を適用しないことができる。この場合において、同条本文の規程により必要な保育士が1人となる時は、当該保育士に加えて、知事が保育士と同等の知識及び経験を有すると認める者を置かなければならない。</t>
  </si>
  <si>
    <t>閉所</t>
  </si>
  <si>
    <t>夜間</t>
  </si>
  <si>
    <t>保育</t>
  </si>
  <si>
    <t>②土曜日</t>
  </si>
  <si>
    <t>時間帯による児童数は、監査調書提出月前月の平均児童数（標準時間認定・</t>
  </si>
  <si>
    <t>短時間認定を区別しない）を記入すること。</t>
  </si>
  <si>
    <t>県規則第16条ただし書き</t>
  </si>
  <si>
    <t>実配置保育士数欄の(　)には、みなし保育士(看護師、幼稚園教諭、小学校教諭、</t>
  </si>
  <si>
    <t>当該保育士の数は、保育所１につき２人を下回ることはできない。</t>
  </si>
  <si>
    <t>養護教諭、子育て支援員等)を再掲すること。</t>
  </si>
  <si>
    <t>(8)　土曜日閉園（半日閉園を含む）を行っているか。</t>
  </si>
  <si>
    <t>土曜日閉園をしている場合、該当するものにチェックすること。</t>
  </si>
  <si>
    <t>保育所の休園は、日曜、祝日及び年末年始以外は、原則認められない。</t>
  </si>
  <si>
    <t>－保育所運営No.８－</t>
  </si>
  <si>
    <t>(9)　日曜日、祝日、年末年始以外に一斉休園（行事の振替休を含む）を</t>
  </si>
  <si>
    <t>実施しているか。</t>
  </si>
  <si>
    <t>日曜、祝日及び年末年始以外は、原則認められない。</t>
  </si>
  <si>
    <t xml:space="preserve"> ① 実施状況</t>
  </si>
  <si>
    <t>＜前年度＞</t>
  </si>
  <si>
    <t>＜本年度＞</t>
  </si>
  <si>
    <t>※　実施状況・実施予定</t>
  </si>
  <si>
    <t>年月日・期間等</t>
  </si>
  <si>
    <t>理　　由　　等</t>
  </si>
  <si>
    <t>※欄が不足する場合は、別紙で作成すること。</t>
  </si>
  <si>
    <t>② 休園に係る、保護者への説明・連絡等の方法を記入すること。</t>
  </si>
  <si>
    <t>協力保育等の名目であっても、保護者に在宅保育を強要してはならない。保育を必要とする子どもがいる場合は、受入れること。</t>
  </si>
  <si>
    <t>根拠法令・通知等（印刷不要）</t>
  </si>
  <si>
    <t>（児童福祉施設の内部の規程）</t>
  </si>
  <si>
    <t>県条例第18条第2項</t>
  </si>
  <si>
    <t>(10)　保育所運営に必要な運営規程等を整備し、運用しているか。</t>
  </si>
  <si>
    <t>　保育所は、次の各号に掲げる施設の運営についての重要事項に関する規程を定めておかなければならない。
　(1) 施設の目的及び運営の方針
　(2) 提供する保育の内容
　(3) 職員の職種、員数及び職務の内容
　(4) 保育の提供を行う日及び時間並びに提供を行わない日
　(5) 保護者から受領する費用の種類、支払を求める理由及びその額
　(6) 乳児、満3歳に満たない幼児及び満3歳以上の幼児の区分ごとの利用定員
　(7) 保育所の利用の開始、終了に関する事項及び利用に当たっての留意事項
　(8) 緊急時等における対応方法
　(9) 非常災害対策
　(10)虐待防止のための措置に関する事項
　(11)保育所の運営に関する重要事項</t>
  </si>
  <si>
    <t>（特定教育・保育施設の設置者の住所等の変更の届出等）</t>
  </si>
  <si>
    <t>① 規程の名称：</t>
  </si>
  <si>
    <t>→直近改定年月日：</t>
  </si>
  <si>
    <t>〔</t>
  </si>
  <si>
    <t>日〕</t>
  </si>
  <si>
    <t>② 変更があった際、市町村へ変更届を提出しているか。</t>
  </si>
  <si>
    <t>子ども・子育て支援法施行規則第33条第1項</t>
  </si>
  <si>
    <t>（情報の提供）</t>
  </si>
  <si>
    <t>(11)　施設の保育理念や基本方針及び重要事項等の職員、保護者、関係者への</t>
  </si>
  <si>
    <t>社会福祉法第75条</t>
  </si>
  <si>
    <t>周知について</t>
  </si>
  <si>
    <t>（児童福祉施設の一般原則）</t>
  </si>
  <si>
    <t xml:space="preserve"> ① 周知の方法として、該当するものにチェックすること。（複数可）</t>
  </si>
  <si>
    <t>県条例第6条第2項</t>
  </si>
  <si>
    <t>特定教育・保育施設及び特定地域型保育事業並びに特定こども・子育て支援施設等の運営に関する基準第23条（掲示）</t>
  </si>
  <si>
    <t xml:space="preserve">(12) 園長（所長）について </t>
  </si>
  <si>
    <t>　社会福祉事業の経営者は、福祉サービスを利用とする者が、適切かつ円滑にこれを利用することができるように、その経営する社会福祉事業に関し情報の提供を行うよう努めなければならない。</t>
  </si>
  <si>
    <t xml:space="preserve"> ① 園長の就任年月日</t>
  </si>
  <si>
    <t xml:space="preserve"> ② 園長を変更した場合、あらかじめ県に届出をしているか。</t>
  </si>
  <si>
    <t xml:space="preserve"> ③ 園長は、所定の資格要件を満たしているか。</t>
  </si>
  <si>
    <t xml:space="preserve"> ④ 園長は、保育所の管理業務に専従しているか。</t>
  </si>
  <si>
    <t>　児童福祉施設は、地域社会との交流及び連携を図り、児童の保護者及び地域社会に対し、当該児童福祉施設の運営の内容を適切に説明するよう努めなければならない。</t>
  </si>
  <si>
    <t>　【園長が専従していない場合】</t>
  </si>
  <si>
    <t xml:space="preserve"> ⑤　理由</t>
  </si>
  <si>
    <t>県条例第19条</t>
  </si>
  <si>
    <t>　児童福祉施設は、職員、財産、収支及び入所している者の処遇の状況を明らかにした帳簿を整備しなければならない。</t>
  </si>
  <si>
    <t xml:space="preserve"> ⑥　施設運営に支障が生じないようどのような体制を講じているか。</t>
  </si>
  <si>
    <t>(13) 前年度の職員会議の開催状況について（新設保育所は本年度）</t>
  </si>
  <si>
    <t xml:space="preserve"> ① 参加者（構成員）：</t>
  </si>
  <si>
    <t xml:space="preserve"> ② 開 催 回 数（年）：</t>
  </si>
  <si>
    <t xml:space="preserve"> ③ 会議録は整備しているか。</t>
  </si>
  <si>
    <t xml:space="preserve"> ④ 会議に参加できなかった職員へ、会議内容を周知しているか。</t>
  </si>
  <si>
    <t>（児童福祉施設に備える帳簿）</t>
  </si>
  <si>
    <t>(14) 必要な諸規程、諸帳簿は整備しているか。</t>
  </si>
  <si>
    <t>－保育所運営No.９－</t>
  </si>
  <si>
    <t>職　員　処　遇　関　係</t>
  </si>
  <si>
    <t xml:space="preserve"> ６　給与の状況</t>
  </si>
  <si>
    <t>(1)　給与規程は、整備しているか。</t>
  </si>
  <si>
    <t>(2)　給与規程及び給与表の最終改定は、</t>
  </si>
  <si>
    <t>給与表改定だけでも、労働基準監督署への提出が必要。就業規則の一環であるため。</t>
  </si>
  <si>
    <t>○　改定内容は</t>
  </si>
  <si>
    <t>根拠法令・通知（印刷不要）</t>
  </si>
  <si>
    <t>労働基準法第106条第1項</t>
  </si>
  <si>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</si>
  <si>
    <t>（労働基準監督署への提出年月日:</t>
  </si>
  <si>
    <t>)</t>
  </si>
  <si>
    <t xml:space="preserve"> ７　職員処遇の状況</t>
  </si>
  <si>
    <t>（作成及び届出の義務）</t>
  </si>
  <si>
    <t>(1)　就業規則を整備しているか。</t>
  </si>
  <si>
    <t>労働基準法第89条</t>
  </si>
  <si>
    <t>常時10人以上の労働者を使用する使用者は、一定の事項について就業規則を作成し、行政官庁に届け出なければならない。変更した場合においても、同様とする。</t>
  </si>
  <si>
    <t>労働基準法第15条</t>
  </si>
  <si>
    <t>・非常勤職員等(※)の就業規則を整備しているか。</t>
  </si>
  <si>
    <r>
      <rPr>
        <sz val="9"/>
        <rFont val="HGｺﾞｼｯｸM"/>
        <family val="3"/>
        <charset val="128"/>
      </rPr>
      <t>　使用者は、労働契約の締結に際し、労働者に対して賃金、労働時間その他の労働条件を明示しなければならない。この場合において、賃金及び労働時間に関する事項その他の</t>
    </r>
    <r>
      <rPr>
        <b/>
        <sz val="9"/>
        <rFont val="HGｺﾞｼｯｸM"/>
        <family val="3"/>
        <charset val="128"/>
      </rPr>
      <t>厚生労働省令で定める事項</t>
    </r>
    <r>
      <rPr>
        <sz val="9"/>
        <rFont val="HGｺﾞｼｯｸM"/>
        <family val="3"/>
        <charset val="128"/>
      </rPr>
      <t xml:space="preserve">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 </t>
    </r>
  </si>
  <si>
    <t>「いる」場合、　→</t>
  </si>
  <si>
    <t>正規職員と同じ・</t>
  </si>
  <si>
    <t>別途参照</t>
  </si>
  <si>
    <t>(2)　就業規則は制定・改正ごとに所轄労働基準監督署に届け出ているか。</t>
  </si>
  <si>
    <t>(直近の届出月日：</t>
  </si>
  <si>
    <t>）･</t>
  </si>
  <si>
    <t>(3)　就業規則と現状（実際の運用）に差異はないか。</t>
  </si>
  <si>
    <t xml:space="preserve"> ○ 「ある」場合、差異の内容を記入すること。</t>
  </si>
  <si>
    <t>（法令等の周知義務）</t>
  </si>
  <si>
    <t>労働基準法施行規則第５条</t>
  </si>
  <si>
    <t>　使用者が法第十五条第一項前段の規定により労働者に対して明示しなければならない労働条件は、次に掲げるものとする。ただし、第一号の二に掲げる事項については期間の定めのある労働契約（以下この条において「有期労働契約」という。）であつて当該労働契約の期間の満了後に当該労働契約を更新する場合があるものの締結の場合に限り、第四号の二から第十一号までに掲げる事項については使用者がこれらに関する定めをしない場合においては、この限りでない。
一 労働契約の期間に関する事項
一の二 有期労働契約を更新する場合の基準に関する事項（通算契約期間（労働契約法（平成十九年法律第百二十八号）第十八条第一項に規定する通算契約期間をいう。）又は有期労働契約の更新回数に上限の定めがある場合には当該上限を含む。）
一の三 就業の場所及び従事すべき業務に関する事項（就業の場所及び従事すべき業務の変更の範囲を含む。）</t>
  </si>
  <si>
    <t>常時各作業所の見やすい場所へ掲示､又は備え付け</t>
  </si>
  <si>
    <t>書面による交付</t>
  </si>
  <si>
    <t>(4)　就業規則及び労使協定等は職員に周知されているか。</t>
  </si>
  <si>
    <t>③</t>
  </si>
  <si>
    <t>磁気テープ、ディスク等に記録し、常時確認できる機器を設置</t>
  </si>
  <si>
    <t xml:space="preserve"> ○ 就業規則及び労使協定等の職員への周知方法を記入すること。</t>
  </si>
  <si>
    <t>（労働条件の明示）</t>
  </si>
  <si>
    <t>労働基準法第15条第1項</t>
  </si>
  <si>
    <t>労働基準法施行規則第5条</t>
  </si>
  <si>
    <r>
      <rPr>
        <sz val="9"/>
        <color rgb="FF000000"/>
        <rFont val="HGｺﾞｼｯｸM"/>
        <family val="3"/>
        <charset val="128"/>
      </rPr>
      <t>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t>
    </r>
    <r>
      <rPr>
        <sz val="9"/>
        <color rgb="FFFF0000"/>
        <rFont val="HGｺﾞｼｯｸM"/>
        <family val="3"/>
        <charset val="128"/>
      </rPr>
      <t>「就業場所・業務の変更の範囲」</t>
    </r>
    <r>
      <rPr>
        <sz val="9"/>
        <color rgb="FF000000"/>
        <rFont val="HGｺﾞｼｯｸM"/>
        <family val="3"/>
        <charset val="128"/>
      </rPr>
      <t>などについては、文書で明示することが義務付けられている。</t>
    </r>
  </si>
  <si>
    <t>(5)　職員採用手続きについて</t>
  </si>
  <si>
    <t>有期労働契約の締結、更新、雇止め等に関する基準第１条</t>
  </si>
  <si>
    <t xml:space="preserve">① 労働者名簿等人事関係書類は、適正に整備しているか。  </t>
  </si>
  <si>
    <t>　使用者は、期間の定めのある労働契約（以下「有期労働契約」という。）の締結後、当該有期労働契約の変更又は更新に際して、通算契約期間（労働契約法（平成十九年法律第百二十八号）第十八条第一項に規定する通算契約期間をいう。）又は有期労働契約の更新回数について、上限を定め、又はこれを引き下げようとするときは、あらかじめ、その理由を労働者に説明しなければならない。</t>
  </si>
  <si>
    <t>書　　類　　名</t>
  </si>
  <si>
    <t>有無</t>
  </si>
  <si>
    <t>書　類　名</t>
  </si>
  <si>
    <t>労働者名簿(職員)簿</t>
  </si>
  <si>
    <t>履歴書</t>
  </si>
  <si>
    <t>最終学歴証明書</t>
  </si>
  <si>
    <t>資格証明書（写）</t>
  </si>
  <si>
    <t>健康診断書</t>
  </si>
  <si>
    <t>雇用契約書</t>
  </si>
  <si>
    <t>初任給格付関係書類</t>
  </si>
  <si>
    <t>採用辞令(写)</t>
  </si>
  <si>
    <t>有期労働契約の締結、更新、雇止め等に関する基準第５条</t>
  </si>
  <si>
    <t>　使用者は、労働基準法（昭和二十二年法律第四十九号）第十五条第一項の規定により、労働者に対して労働基準法施行規則（昭和二十二年厚生省令第二十三号）第五条第五項に規定する事項を明示する場合においては、当該事項（同条第一項各号に掲げるものを除く。）に関する定めをするに当たって労働契約法第三条第二項の規定の趣旨を踏まえて就業の実態に応じて均衡を考慮した事項について、当該労働者に説明するよう努めなければならない。</t>
  </si>
  <si>
    <t>② 職員を雇用する際、雇用契約書、採用辞令、雇入通知書等書面により</t>
  </si>
  <si>
    <t>労働条件を明示して交付しているか。</t>
  </si>
  <si>
    <t>③ 全ての職員の労働契約の締結時及び有期労働契約の更新時に、「更新上限</t>
  </si>
  <si>
    <t>の有無と内容」を書面（雇用契約書等）で明示しているか。</t>
  </si>
  <si>
    <t>(労働条件に関する文書の交付等)</t>
  </si>
  <si>
    <t>同一労働同一賃金特集ページ</t>
  </si>
  <si>
    <t>④ 有期雇用労働者に対しては、労働契約の締結時及び更新時に、③に加え、</t>
  </si>
  <si>
    <t>短時間労働者及び有期雇用労働者の雇用管理の改善等に関する法律第6条、同法施行規則第2条第1項</t>
  </si>
  <si>
    <t>https://www.mhlw.go.jp/stf/seisakunitsuite/bunya/0000144972.html</t>
  </si>
  <si>
    <t>無期転換申込権が発生する契約の更新時に「無期転換申込機会」、</t>
  </si>
  <si>
    <t>「無期転換後の労働条件」を書面（雇用契約書等)で明示しているか。</t>
  </si>
  <si>
    <t>(法第６条２項の開示事項及び明示の方法)</t>
  </si>
  <si>
    <t>パートタイム・有期雇用労働法施行後の2020年４月1日からは・・・</t>
  </si>
  <si>
    <t xml:space="preserve">明示しなければならない労働条件に関する事項
①昇給の有無
②退職手当の有無
③賞与の有無
④短時間・有期雇用労働者の雇用管理の改善等に関する事項に係る相談窓口
</t>
  </si>
  <si>
    <t>有期雇用労働者が法の対象に含まれることになり、パートタイム労働者と同様に有期雇用労働者についても、雇い入れたときは、速やかに、「昇給の有無」、「退職手当の有無」、「賞与の有無」、「相談窓口」の明示が義務づけられます。【「パートタイム労働法のあらまし平成31年４月版」厚労省　都道府県労働局・労働基準監督署・ハローワーク(公共職業安定所)】</t>
  </si>
  <si>
    <r>
      <rPr>
        <sz val="10"/>
        <color rgb="FFFF0000"/>
        <rFont val="HGｺﾞｼｯｸM"/>
        <family val="3"/>
        <charset val="128"/>
      </rPr>
      <t>⑤</t>
    </r>
    <r>
      <rPr>
        <sz val="10"/>
        <color rgb="FF000000"/>
        <rFont val="HGｺﾞｼｯｸM"/>
        <family val="3"/>
        <charset val="128"/>
      </rPr>
      <t xml:space="preserve"> 短時間職員及び有期雇用労働者に対しては、②に加え、「昇給の有無」、</t>
    </r>
  </si>
  <si>
    <t>「退職手当の有無」、「賞与の有無」、「相談窓口」を書面(雇用契約書等)</t>
  </si>
  <si>
    <t>で明示しているか。</t>
  </si>
  <si>
    <t>－保育所運営No.１０－</t>
  </si>
  <si>
    <t xml:space="preserve"> ④ 県の最低賃金を下回る賃金の職員はいないか。</t>
  </si>
  <si>
    <t>（最低賃金の減額の特例）</t>
  </si>
  <si>
    <t>最低賃金法第7条</t>
  </si>
  <si>
    <t xml:space="preserve"> ○ 「いる」場合、労働基準監督署から最低賃金の減額特例許可を受けて</t>
  </si>
  <si>
    <t>いるか。</t>
  </si>
  <si>
    <t>(6) 勤務時間について</t>
  </si>
  <si>
    <t xml:space="preserve"> ① １日８時間以内、週40時間以内勤務は守られているか。</t>
  </si>
  <si>
    <t>（労働時間）</t>
  </si>
  <si>
    <t>労働基準法第32条</t>
  </si>
  <si>
    <t>使用者は、労働者に、休憩時間を除き１週間について40時間を超えて労働させてはならない。</t>
  </si>
  <si>
    <t>労働基準法第34条</t>
  </si>
  <si>
    <t>・常勤職員所定労働時間　</t>
  </si>
  <si>
    <t>週</t>
  </si>
  <si>
    <t>時間、</t>
  </si>
  <si>
    <t>・　週休</t>
  </si>
  <si>
    <t xml:space="preserve">労働時間が6時間を超える場合は少くとも45分、8時間を超える場合は少くとも1時間の休憩時間を労働時間の途中に与えなければならない。 </t>
  </si>
  <si>
    <t xml:space="preserve"> ② 勤務時間が６時間を超える場合、45～60分の休憩時間を与えているか。</t>
  </si>
  <si>
    <t>（休憩）</t>
  </si>
  <si>
    <t xml:space="preserve">休憩時間は一斉に与えなければならない。ただし、労働者の過半数で組織する労働組合または労働者の過半数を代表する者との書面による協定があるときは、この限りでない。 </t>
  </si>
  <si>
    <t>＜「いる」場合＞</t>
  </si>
  <si>
    <t>(ｱ) どのような方法で与えているか。</t>
  </si>
  <si>
    <t>労働時間が６時間を超える場合・・・45分</t>
  </si>
  <si>
    <t>労働時間が８時間を超える場合・・・１時間</t>
  </si>
  <si>
    <t>(ｲ) 休憩室の設備はあるか。</t>
  </si>
  <si>
    <t xml:space="preserve"> ③ 変形労働時間制を採用しているか。</t>
  </si>
  <si>
    <t>(ｱ) 変形労働時間制の単位はいずれか。</t>
  </si>
  <si>
    <t xml:space="preserve"> １箇月単位の変形労働時間制</t>
  </si>
  <si>
    <t>起算日：　　つ</t>
  </si>
  <si>
    <t xml:space="preserve"> １年単位の変形労働時間制</t>
  </si>
  <si>
    <t>労働基準法第32条の2</t>
  </si>
  <si>
    <t>労働基準法第32条の4</t>
  </si>
  <si>
    <t>(ｲ) 勤務割表は、いつまでに該当職員へ提示しているか。</t>
  </si>
  <si>
    <t>(ｳ) 土曜日の勤務時間をどのように対応しているか。</t>
  </si>
  <si>
    <t xml:space="preserve"> 時間外勤務手当の支給で対応</t>
  </si>
  <si>
    <t xml:space="preserve"> 振替休で対応</t>
  </si>
  <si>
    <t xml:space="preserve"> その他 （</t>
  </si>
  <si>
    <t xml:space="preserve"> ④ 別表（保育所運営No.12)に監査調書提出月の勤務割振り状況を記入すること。</t>
  </si>
  <si>
    <t>(7) 労使協定について</t>
  </si>
  <si>
    <t xml:space="preserve"> ① 労働基準法第36条に関する労使協定（時間外・休日労働）は、毎年度締</t>
  </si>
  <si>
    <t>結し、所轄労働基準監督署へ届出ているか。</t>
  </si>
  <si>
    <t>届出月日は直近の届出日を記入すること。</t>
  </si>
  <si>
    <t>いる</t>
  </si>
  <si>
    <t>(届出年月日：</t>
  </si>
  <si>
    <t>いない　・</t>
  </si>
  <si>
    <t>該当なし</t>
  </si>
  <si>
    <t xml:space="preserve"> ② 変形労働時間制に係る労使協定を所轄労働基準監督署へ届け出てい</t>
  </si>
  <si>
    <t xml:space="preserve">１ヶ月単位の変形労働時間制に関する協定の場合、就業規則に明記していれば労働基準監督署への届け出は不要。 </t>
  </si>
  <si>
    <t>るか。（労働基準法第32条の2、第32条の4関係）</t>
  </si>
  <si>
    <t xml:space="preserve"> ③ 給与からの法定外控除がある場合、労働基準法第24条の賃金控除協</t>
  </si>
  <si>
    <t>定を締結しているか。</t>
  </si>
  <si>
    <t>給食費、退職共済掛金職員負担分、互助会費、親睦会費、財形貯蓄等の法定外控除を行う場合は、労使協定が必要。24条協定は、労働基準監督署への提出は不要。</t>
  </si>
  <si>
    <t>（締結年月日：</t>
  </si>
  <si>
    <t>○　給与からの法定外控除がある場合の内容</t>
  </si>
  <si>
    <t>（該当するものを全てチェックすること）</t>
  </si>
  <si>
    <t>－保育所運営No.１１－</t>
  </si>
  <si>
    <t>(8)　出勤簿、タイムカードは、適正に管理しているか。</t>
  </si>
  <si>
    <t>いる(</t>
  </si>
  <si>
    <t>出勤簿/</t>
  </si>
  <si>
    <t>タイムカード/</t>
  </si>
  <si>
    <t>システム)　・</t>
  </si>
  <si>
    <t>いない</t>
  </si>
  <si>
    <t>(9)　時間外勤務・休日勤務について、適正に超勤手当を支給しているか。</t>
  </si>
  <si>
    <t>　いる</t>
  </si>
  <si>
    <t>・時間外勤務命令簿を整備しているか。</t>
  </si>
  <si>
    <t>(10) 年次有給休暇について</t>
  </si>
  <si>
    <t xml:space="preserve"> ① 年次有給休暇は、パート職員を含め、労働基準法に照らして適正に</t>
  </si>
  <si>
    <t>（年次有給休暇）</t>
  </si>
  <si>
    <t>労働基準法第39条第７項</t>
  </si>
  <si>
    <t>付与しているか。</t>
  </si>
  <si>
    <t>労働基準法第39条</t>
  </si>
  <si>
    <t>使用者は、第一項から第三項までの規定による有給休暇（これらの規定により使用者が与えなければならない有給休暇の日数が十労働日以上である労働者に係るものに限る。以下この項及び次項において同じ。）の日数のうち五日については、基準日（継続勤務した期間を六箇月経過日から一年ごとに区分した各期間（最後に一年未満の期間を生じたときは、当該期間）の初日をいう。以下この項において同じ。）から一年以内の期間に、労働者ごとにその時季を定めることにより与えなければならない。ただし、第一項から第三項までの規定による有給休暇を当該有給休暇に係る基準日より前の日から与えることとしたときは、厚生労働省令で定めるところにより、労働者ごとにその時季を定めることにより与えなければならない。</t>
  </si>
  <si>
    <t xml:space="preserve"> ② 付与日数（新規・繰越）や残日数は、有給休暇簿で適正に管理</t>
  </si>
  <si>
    <t xml:space="preserve"> しているか。</t>
  </si>
  <si>
    <t>(11) 労働基準法等の女性保護規定の適用状況</t>
  </si>
  <si>
    <t>（産前産後）労働基準法第65条・66条、（育児時間）67条、（生理日の就業が著しく困難な女性に対する措置）第68条
（産前）
本人請求により6週間(多胎の場合は14週間）
（産後）
8週間（但し、本人請求と医師が認めた場合は6週間経過後から就業可）
（乳児の母）
1日2回､1回30分の育児時間</t>
  </si>
  <si>
    <t xml:space="preserve">  ① 産前・産後休暇及び制限時間は、適正に付与しているか。</t>
  </si>
  <si>
    <t xml:space="preserve">  ② 生理休暇、育児時間は適正に付与しているか。</t>
  </si>
  <si>
    <t>(12) 育児・介護休業法の適用状況</t>
  </si>
  <si>
    <t>(参考：印刷不用）</t>
  </si>
  <si>
    <t xml:space="preserve">  ① 育児休業・介護休業は、適正に付与しているか。</t>
  </si>
  <si>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</si>
  <si>
    <t xml:space="preserve">  ② 育児短時間勤務・介護短時間勤務を適正に付与しているか。</t>
  </si>
  <si>
    <t>育児休業制度</t>
  </si>
  <si>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</si>
  <si>
    <t>育児休業、介護休業等育児又は家族介護を行う労働者の福祉に関する法律</t>
  </si>
  <si>
    <t>介護休業制度</t>
  </si>
  <si>
    <t>　対象家族１人につき、常時介護を必要とする状態に至るごとに１回、通算して93日まで、介護休業の権利を労働者に保障。※一定の条件を満たした「期間雇用者」も取得可能</t>
  </si>
  <si>
    <t>(13) 高年齢者雇用安定法改正法（平成25年4月1日施行）の適用状況</t>
  </si>
  <si>
    <t>高年齢者等の雇用の安定等に関する法律の一部を改正する法律</t>
  </si>
  <si>
    <t>　①　定年制を採用しているか。</t>
  </si>
  <si>
    <t>子の看護休暇制度</t>
  </si>
  <si>
    <t>　小学校就学前までの子が１人であれば年５日、２人以上であれば年10日を限度として、看護休暇付与を事業主に義務づけ。</t>
  </si>
  <si>
    <t>継続雇用制度の対象者を限定できる仕組みの廃止</t>
  </si>
  <si>
    <t>介護休暇制度</t>
  </si>
  <si>
    <t>　要介護状態にある対象家族が１人であれば年５日、２人以上であれば年10日を限度として、介護休暇付与を事業主に義務づけ。</t>
  </si>
  <si>
    <t>(ｱ)　定年は、満</t>
  </si>
  <si>
    <r>
      <rPr>
        <sz val="10"/>
        <rFont val="HGｺﾞｼｯｸM"/>
        <family val="3"/>
        <charset val="128"/>
      </rPr>
      <t>才</t>
    </r>
    <r>
      <rPr>
        <sz val="9"/>
        <rFont val="HGｺﾞｼｯｸM"/>
        <family val="3"/>
        <charset val="128"/>
      </rPr>
      <t>（</t>
    </r>
  </si>
  <si>
    <t>勤務時間の短縮等
の措置</t>
  </si>
  <si>
    <t>　３歳に達するまでの子を養育する労働者について、短時間勤務の措置（１日原則６時間）を事業主に義務づけ。</t>
  </si>
  <si>
    <t>(ｲ)  定年の適用除外は、</t>
  </si>
  <si>
    <t>継続雇用制度の対象者を限定する基準の適用対象を、厚生年金報酬比例部分の支給開始年齢以上の者とする。（平成37〈令和7年〉3月31日までの経過措置）</t>
  </si>
  <si>
    <t>　要介護状態にある対象家族を介護する労働者に対し、次のいずれかの措置を事業主に義務づけ。
　・短時間勤務制度 ・フレックスタイム制 ・始業・終業時刻の繰上げ・繰下げ・介護費用の援助措置</t>
  </si>
  <si>
    <t>ある</t>
  </si>
  <si>
    <t>(　</t>
  </si>
  <si>
    <t>職種</t>
  </si>
  <si>
    <t>）・</t>
  </si>
  <si>
    <t>ない</t>
  </si>
  <si>
    <t>　②　定年が65歳未満の場合、高年齢者雇用安定法改正法に照らし、65歳</t>
  </si>
  <si>
    <t>所定外労働の免除</t>
  </si>
  <si>
    <t>　３歳に達するまでの子を養育する労働者が請求した場合、所定外労働を免除。</t>
  </si>
  <si>
    <t>　までの継続雇用制度を適正に導入しているか。</t>
  </si>
  <si>
    <t>時間外労働の制限</t>
  </si>
  <si>
    <t>　小学校就学前までの子を養育し、又は要介護状態にある対象家族を介護する労働者が請求した場合、 １ヶ月24時間、１年150時間を超える時間外労働を制限。</t>
  </si>
  <si>
    <t>深夜業の制限</t>
  </si>
  <si>
    <t>　小学校就学前までの子を養育し、又は要介護状態にある対象家族を介護する労働者が請求した場合、 深夜（午後10時から午前5時まで）における労働を制限。</t>
  </si>
  <si>
    <t>(14) 独立行政法人福祉医療機構の退職共済制度へ加入している場合、加入</t>
  </si>
  <si>
    <t>要件を満たす職員（非正規職員を含む）は適正に加入しているか。</t>
  </si>
  <si>
    <t>転勤についての配慮</t>
  </si>
  <si>
    <t>　育児又は介護をする労働者の転勤に一定の配慮を求める制度。</t>
  </si>
  <si>
    <t>不利益取扱いの禁止</t>
  </si>
  <si>
    <t>　育児休業等を取得したこと等を理由とする解雇その他の不利益取扱いを禁止。</t>
  </si>
  <si>
    <t>－保育所運営No.１２－</t>
  </si>
  <si>
    <r>
      <rPr>
        <b/>
        <sz val="10"/>
        <color rgb="FF000000"/>
        <rFont val="HGｺﾞｼｯｸM"/>
        <family val="3"/>
        <charset val="128"/>
      </rPr>
      <t>別表</t>
    </r>
    <r>
      <rPr>
        <sz val="10"/>
        <color rgb="FF000000"/>
        <rFont val="HGｺﾞｼｯｸM"/>
        <family val="3"/>
        <charset val="128"/>
      </rPr>
      <t xml:space="preserve">  職員の勤務割り振り表  （監査調書提出月の勤務割り振り表を記入すること。）※既存資料の添付でも可</t>
    </r>
  </si>
  <si>
    <t>※既存資料を添付する場合は、職名、各記号にあった勤務時間及び実働時間がわかる資料を合わせて提供すること。</t>
  </si>
  <si>
    <t>氏　名</t>
  </si>
  <si>
    <t>職　名</t>
  </si>
  <si>
    <t>実働時間</t>
  </si>
  <si>
    <t>曜日</t>
  </si>
  <si>
    <t>〃</t>
  </si>
  <si>
    <t>子育て支援員</t>
  </si>
  <si>
    <t>事務員</t>
  </si>
  <si>
    <t>記号</t>
  </si>
  <si>
    <t>勤務形態</t>
  </si>
  <si>
    <t>時　　間　　帯</t>
  </si>
  <si>
    <r>
      <rPr>
        <sz val="11"/>
        <color rgb="FF000000"/>
        <rFont val="HGｺﾞｼｯｸM"/>
        <family val="3"/>
        <charset val="128"/>
      </rPr>
      <t>＜</t>
    </r>
    <r>
      <rPr>
        <b/>
        <sz val="11"/>
        <color rgb="FF000000"/>
        <rFont val="HGｺﾞｼｯｸM"/>
        <family val="3"/>
        <charset val="128"/>
      </rPr>
      <t>分園設置</t>
    </r>
    <r>
      <rPr>
        <sz val="11"/>
        <color rgb="FF000000"/>
        <rFont val="HGｺﾞｼｯｸM"/>
        <family val="3"/>
        <charset val="128"/>
      </rPr>
      <t>の保育所の記入方法</t>
    </r>
    <r>
      <rPr>
        <b/>
        <sz val="11"/>
        <color rgb="FF000000"/>
        <rFont val="HGｺﾞｼｯｸM"/>
        <family val="3"/>
        <charset val="128"/>
      </rPr>
      <t xml:space="preserve">＞
</t>
    </r>
    <r>
      <rPr>
        <sz val="10"/>
        <color rgb="FF000000"/>
        <rFont val="HGｺﾞｼｯｸM"/>
        <family val="3"/>
        <charset val="128"/>
      </rPr>
      <t xml:space="preserve">
</t>
    </r>
    <r>
      <rPr>
        <b/>
        <sz val="11"/>
        <color rgb="FF000000"/>
        <rFont val="HGｺﾞｼｯｸM"/>
        <family val="3"/>
        <charset val="128"/>
      </rPr>
      <t>中心園、分園</t>
    </r>
    <r>
      <rPr>
        <b/>
        <u/>
        <sz val="11"/>
        <color rgb="FF000000"/>
        <rFont val="HGｺﾞｼｯｸM"/>
        <family val="3"/>
        <charset val="128"/>
      </rPr>
      <t>それぞれ別葉で作成</t>
    </r>
    <r>
      <rPr>
        <sz val="10"/>
        <color rgb="FF000000"/>
        <rFont val="HGｺﾞｼｯｸM"/>
        <family val="3"/>
        <charset val="128"/>
      </rPr>
      <t>して下さい。※既存資料の添付でも可。
　ただし、勤務形態（ローテーション）がわかるものであること。）</t>
    </r>
  </si>
  <si>
    <t>Ａ</t>
  </si>
  <si>
    <t>平常</t>
  </si>
  <si>
    <t>勤務</t>
  </si>
  <si>
    <t>午前</t>
  </si>
  <si>
    <t>時</t>
  </si>
  <si>
    <t>分</t>
  </si>
  <si>
    <t>午後</t>
  </si>
  <si>
    <t>実働</t>
  </si>
  <si>
    <t>Ｂ</t>
  </si>
  <si>
    <t>Ｃ</t>
  </si>
  <si>
    <t>Ｄ</t>
  </si>
  <si>
    <t>Ｅ</t>
  </si>
  <si>
    <t>Ｆ</t>
  </si>
  <si>
    <t xml:space="preserve"> ※記入要領     勤務形態（Ａ～　）を上記の表に記入すること。</t>
  </si>
  <si>
    <t>－保育所運営No.１３－</t>
  </si>
  <si>
    <t xml:space="preserve">  (15)　別表1～4（保育所運営No.14～17）に本年度｢監査調書提出月」の職員の状況を記入すること。</t>
  </si>
  <si>
    <t>※保育所運営No.４で記入した職員数と整合性を持たせること。</t>
  </si>
  <si>
    <t>※保育所運営No.５-(４)「クラス編成の状況」で記入した保育士氏名と整合性を持たせること。</t>
  </si>
  <si>
    <t xml:space="preserve">  (16)　職員の異動等の状況について記入すること。 （記入の対象期間：前年度・本年度）</t>
  </si>
  <si>
    <t xml:space="preserve"> ① 産前・産後休暇、育児休業・介護休業・長期病休者等休職者</t>
  </si>
  <si>
    <t>氏名</t>
  </si>
  <si>
    <t>雇用形態</t>
  </si>
  <si>
    <t xml:space="preserve"> 期 　　　間</t>
  </si>
  <si>
    <t>代替職員</t>
  </si>
  <si>
    <t>備考</t>
  </si>
  <si>
    <t xml:space="preserve"> ② 退職者及び転出者（法人内異動）              </t>
  </si>
  <si>
    <t>年月日</t>
  </si>
  <si>
    <t>氏　　名</t>
  </si>
  <si>
    <t>勤務
年数</t>
  </si>
  <si>
    <t>退職（転出）の理由</t>
  </si>
  <si>
    <t xml:space="preserve">  (17)　職員の健康管理の状況</t>
  </si>
  <si>
    <t>（雇入時の健康診断）</t>
  </si>
  <si>
    <t xml:space="preserve"> ① 職員採用時に健康診断の実施若しくは健康診断書の徴取をして</t>
  </si>
  <si>
    <t>　・</t>
  </si>
  <si>
    <t>労働安全衛生規則第43条</t>
  </si>
  <si>
    <t>※検査項目の表記は省略しています。</t>
  </si>
  <si>
    <r>
      <rPr>
        <sz val="9"/>
        <rFont val="HGｺﾞｼｯｸM"/>
        <family val="3"/>
        <charset val="128"/>
      </rPr>
      <t>　事業者は、常時使用する労働者を雇い入れるときは、当該労働者に対し、次の項目について医師による健康診断を行わなければならない。</t>
    </r>
    <r>
      <rPr>
        <u/>
        <sz val="9"/>
        <rFont val="HGｺﾞｼｯｸM"/>
        <family val="3"/>
        <charset val="128"/>
      </rPr>
      <t xml:space="preserve">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
</t>
    </r>
    <r>
      <rPr>
        <sz val="9"/>
        <rFont val="HGｺﾞｼｯｸM"/>
        <family val="3"/>
        <charset val="128"/>
      </rPr>
      <t>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</si>
  <si>
    <t xml:space="preserve">  (ｱ) 必要な検査項目を満たしているか。</t>
  </si>
  <si>
    <t>健康診断書の有効期間：雇用時に、3ヶ月を経過していない健康診断書</t>
  </si>
  <si>
    <t xml:space="preserve">  (ｲ) 採用時健康診断に代えて健康診断書を徴取している場合、</t>
  </si>
  <si>
    <t>　有効期限は過ぎていないか。</t>
  </si>
  <si>
    <t xml:space="preserve"> ② 調理員（補助を含む）の採用時又は給食業務への配置換えの際に、①に</t>
  </si>
  <si>
    <t>（給食従業員の検便）</t>
  </si>
  <si>
    <t>加え検便を実施しているか。</t>
  </si>
  <si>
    <t>労働安全衛生規則第47条</t>
  </si>
  <si>
    <t xml:space="preserve"> ③ 職員（非常勤職員を含む）の定期健康診断は、</t>
  </si>
  <si>
    <t>(定期健康診断)</t>
  </si>
  <si>
    <t>労働安全衛生規則第44条第1項、第3項</t>
  </si>
  <si>
    <t xml:space="preserve"> ④ 職員の健康診断の結果に基づき、健康診断個人票を作成し、</t>
  </si>
  <si>
    <t>（健康診断実施後の措置)</t>
  </si>
  <si>
    <t>５年間保存しているか。</t>
  </si>
  <si>
    <t>労働安全衛生法第66条第5項但し書き</t>
  </si>
  <si>
    <t xml:space="preserve"> ⑤ 健康診断の結果、異常があった場合、再検査等の指導等を行い、</t>
  </si>
  <si>
    <t>(健康診断結果の記録の作成)</t>
  </si>
  <si>
    <t>　事業者は、事業に附属する食堂又は炊事場における給食の業務に従事する労働者に対し、その雇入れの際又は当該業務への配置替えの際、検便による健康診断を行なわなければならない。</t>
  </si>
  <si>
    <t xml:space="preserve"> その再検査の結果を確認しているか。</t>
  </si>
  <si>
    <t>労働安全衛生規則第51条</t>
  </si>
  <si>
    <t>－保育所運営No.１４－</t>
  </si>
  <si>
    <t>別表１  正規職員：保育士の勤務状況及び給与支給状況</t>
  </si>
  <si>
    <t>数式があります →
削 除 厳 禁 →</t>
  </si>
  <si>
    <t>番号</t>
  </si>
  <si>
    <t>本園
・
その他の事業</t>
  </si>
  <si>
    <t>職名</t>
  </si>
  <si>
    <t>年齢</t>
  </si>
  <si>
    <t>保育士資格の登録</t>
  </si>
  <si>
    <t>最終
学歴</t>
  </si>
  <si>
    <t>経　験　年　数</t>
  </si>
  <si>
    <t>給　与　状　況　　（本年度監査調書提出月分）</t>
  </si>
  <si>
    <t>前年度
有給休暇</t>
  </si>
  <si>
    <t>退職共済加入</t>
  </si>
  <si>
    <t>現施設経験</t>
  </si>
  <si>
    <t>その他の施設の経験年数B</t>
  </si>
  <si>
    <t>計
A＋B</t>
  </si>
  <si>
    <t>本　　俸　（円）</t>
  </si>
  <si>
    <t>諸手当 D       (円)</t>
  </si>
  <si>
    <t>取得
日数</t>
  </si>
  <si>
    <r>
      <rPr>
        <sz val="9"/>
        <rFont val="HGｺﾞｼｯｸM"/>
        <family val="3"/>
        <charset val="128"/>
      </rPr>
      <t>親族関係、雇用形態変更時期、職種変更時期、代替職員、</t>
    </r>
    <r>
      <rPr>
        <sz val="9"/>
        <color rgb="FFFF0000"/>
        <rFont val="HGｺﾞｼｯｸM"/>
        <family val="3"/>
        <charset val="128"/>
      </rPr>
      <t>派遣職員、</t>
    </r>
    <r>
      <rPr>
        <sz val="9"/>
        <rFont val="HGｺﾞｼｯｸM"/>
        <family val="3"/>
        <charset val="128"/>
      </rPr>
      <t>法人内異動等</t>
    </r>
  </si>
  <si>
    <t>採　 用(異　動)
年月日</t>
  </si>
  <si>
    <t>勤　続
年数A</t>
  </si>
  <si>
    <t>本年度 C</t>
  </si>
  <si>
    <t>給与改善</t>
  </si>
  <si>
    <t>処遇改善Ⅰ</t>
  </si>
  <si>
    <t>管理職</t>
  </si>
  <si>
    <t>扶養</t>
  </si>
  <si>
    <t>時間外</t>
  </si>
  <si>
    <t>雇用
形態</t>
  </si>
  <si>
    <t>週平均
労働時間</t>
  </si>
  <si>
    <t>担当クラス</t>
  </si>
  <si>
    <t>直近月</t>
  </si>
  <si>
    <t>特殊業務</t>
  </si>
  <si>
    <t>処遇改善Ⅱ</t>
  </si>
  <si>
    <t>主任加算</t>
  </si>
  <si>
    <t>住居</t>
  </si>
  <si>
    <t>市町村補助</t>
  </si>
  <si>
    <t>所定
日数</t>
  </si>
  <si>
    <t>格付</t>
  </si>
  <si>
    <t>処遇改善Ⅲ</t>
  </si>
  <si>
    <t>役職加算</t>
  </si>
  <si>
    <t>通勤</t>
  </si>
  <si>
    <t>その他</t>
  </si>
  <si>
    <t>(C+D)</t>
  </si>
  <si>
    <t>本園</t>
  </si>
  <si>
    <t>主任保育士</t>
  </si>
  <si>
    <t>例示</t>
  </si>
  <si>
    <t>有</t>
  </si>
  <si>
    <t>短大</t>
  </si>
  <si>
    <t>H18</t>
  </si>
  <si>
    <t>2</t>
  </si>
  <si>
    <t>◯</t>
  </si>
  <si>
    <t>理事長の長女</t>
  </si>
  <si>
    <t>保育　薫</t>
  </si>
  <si>
    <t>H24/4/1職種変更</t>
  </si>
  <si>
    <t>コメント</t>
  </si>
  <si>
    <t>うさぎ組</t>
  </si>
  <si>
    <t>2-11</t>
  </si>
  <si>
    <t>2-12</t>
  </si>
  <si>
    <t>繰り越し分含む</t>
  </si>
  <si>
    <t>○保育士の平均経験年数、平均給与及び有給休暇の状況を記入すること。</t>
  </si>
  <si>
    <t>給　　与
対象人数</t>
  </si>
  <si>
    <t>年　休
取得率</t>
  </si>
  <si>
    <t>※削除厳禁</t>
  </si>
  <si>
    <t>副主任保育士</t>
  </si>
  <si>
    <t>（注）</t>
  </si>
  <si>
    <t>1．</t>
  </si>
  <si>
    <t>本表は、当該年度監査調書提出月現在で記入すること。（年度途中の休職・退職者についてはNo13-(16)に記入してください。）</t>
  </si>
  <si>
    <t>2．</t>
  </si>
  <si>
    <t>「諸手当」欄には、支給されている全ての手当の名称及び金額を記入すること。「給与改善費」を「本俸」に込めている場合は記入不用。「処遇改善Ⅰ」は、処遇改善等加算のうち賃金改善要求分を毎月の諸手当として支給する場合に記入すること。</t>
  </si>
  <si>
    <t>看護師</t>
  </si>
  <si>
    <t>3．</t>
  </si>
  <si>
    <t>「備考」欄には、法人役員及び施設長と親族関係にある者の続柄（例：「園長の妻」「理事長の長男」「理事の次女」等）、職種変更・正職員化等について記入すること。</t>
  </si>
  <si>
    <t>4．</t>
  </si>
  <si>
    <t>本園、分園及びその他事業を入力すること。なお、その他事業（放課後児童健全育成事業や地域子育て支援拠点事業）を兼務している場合、備考欄に記載すること。</t>
  </si>
  <si>
    <t>5．</t>
  </si>
  <si>
    <t>正規職員で短時間勤務の職員等であれば備考に週平均労働時間を記入すること。</t>
  </si>
  <si>
    <t>－保育所運営No.１４-２－</t>
  </si>
  <si>
    <r>
      <rPr>
        <sz val="9"/>
        <rFont val="HGｺﾞｼｯｸM"/>
        <family val="3"/>
        <charset val="128"/>
      </rPr>
      <t>親族関係、雇用形態変更時期、職種変更時期、代替職員、</t>
    </r>
    <r>
      <rPr>
        <sz val="9"/>
        <color rgb="FFFF0000"/>
        <rFont val="HGｺﾞｼｯｸM"/>
        <family val="3"/>
        <charset val="128"/>
      </rPr>
      <t>派遣職員</t>
    </r>
    <r>
      <rPr>
        <sz val="9"/>
        <rFont val="HGｺﾞｼｯｸM"/>
        <family val="3"/>
        <charset val="128"/>
      </rPr>
      <t>、法人内異動等</t>
    </r>
  </si>
  <si>
    <t>累計</t>
  </si>
  <si>
    <t>－保育所運営No.１４-３－</t>
  </si>
  <si>
    <t>－保育所運営No.１４-４－</t>
  </si>
  <si>
    <t>－保育所運営No.１５－</t>
  </si>
  <si>
    <r>
      <rPr>
        <b/>
        <sz val="11"/>
        <rFont val="HGｺﾞｼｯｸM"/>
        <family val="3"/>
        <charset val="128"/>
      </rPr>
      <t>別表２  正規職員：園長及び</t>
    </r>
    <r>
      <rPr>
        <b/>
        <u/>
        <sz val="11"/>
        <rFont val="HGｺﾞｼｯｸM"/>
        <family val="3"/>
        <charset val="128"/>
      </rPr>
      <t>保育士以外の職員</t>
    </r>
    <r>
      <rPr>
        <b/>
        <sz val="11"/>
        <rFont val="HGｺﾞｼｯｸM"/>
        <family val="3"/>
        <charset val="128"/>
      </rPr>
      <t>の勤務状況及び給与支給状況</t>
    </r>
  </si>
  <si>
    <t>資格の
有　無</t>
  </si>
  <si>
    <t>資格の種　類</t>
  </si>
  <si>
    <t>採　 用(異 動)
年月日</t>
  </si>
  <si>
    <t>園長</t>
  </si>
  <si>
    <t>S59</t>
  </si>
  <si>
    <t>理事長の妻</t>
  </si>
  <si>
    <t>保育　花子</t>
  </si>
  <si>
    <t>栄養士</t>
  </si>
  <si>
    <t>H20/4/1園長就任</t>
  </si>
  <si>
    <t>1-7</t>
  </si>
  <si>
    <t>1-8</t>
  </si>
  <si>
    <t>40</t>
  </si>
  <si>
    <t>○保育士以外の職員（園長、副園長を除く）の平均経験年数、平均給与及び有給休暇の状況を記入すること。</t>
  </si>
  <si>
    <t>「諸手当」欄には、支給されている全ての手当の名称及び金額を記入すること。「処遇改善Ⅰ」は、処遇改善等加算のうち賃金改善要求分を毎月の諸手当として支給する場合に記入すること。</t>
  </si>
  <si>
    <r>
      <rPr>
        <sz val="9"/>
        <rFont val="HGｺﾞｼｯｸM"/>
        <family val="3"/>
        <charset val="128"/>
      </rPr>
      <t>「備考」欄には、法人役員及び施設長と親族関係にある者の続柄（例：「園長の妻」「理事長の長男」「理事の次女」等）</t>
    </r>
    <r>
      <rPr>
        <strike/>
        <sz val="9"/>
        <rFont val="HGｺﾞｼｯｸM"/>
        <family val="3"/>
        <charset val="128"/>
      </rPr>
      <t>、</t>
    </r>
    <r>
      <rPr>
        <sz val="9"/>
        <rFont val="HGｺﾞｼｯｸM"/>
        <family val="3"/>
        <charset val="128"/>
      </rPr>
      <t>職種変更・正職員化等について記入すること。</t>
    </r>
  </si>
  <si>
    <t>－保育所運営No.１５-２－</t>
  </si>
  <si>
    <t>－保育所運営No.１５-３－</t>
  </si>
  <si>
    <t>別表２  正規職員：園長及び保育士以外の職員の勤務状況及び給与支給状況</t>
  </si>
  <si>
    <t>－保育所運営No.１５-４－</t>
  </si>
  <si>
    <t>－保育所運営No.１６－</t>
  </si>
  <si>
    <r>
      <rPr>
        <b/>
        <sz val="11"/>
        <rFont val="HGｺﾞｼｯｸM"/>
        <family val="3"/>
        <charset val="128"/>
      </rPr>
      <t>別表３  非正規職員：保育士（常勤・</t>
    </r>
    <r>
      <rPr>
        <b/>
        <sz val="11"/>
        <color rgb="FFFF0000"/>
        <rFont val="HGｺﾞｼｯｸM"/>
        <family val="3"/>
        <charset val="128"/>
      </rPr>
      <t>短時間</t>
    </r>
    <r>
      <rPr>
        <b/>
        <sz val="11"/>
        <rFont val="HGｺﾞｼｯｸM"/>
        <family val="3"/>
        <charset val="128"/>
      </rPr>
      <t>）の勤務状況及び給与支給状況</t>
    </r>
  </si>
  <si>
    <r>
      <rPr>
        <sz val="8"/>
        <rFont val="HGｺﾞｼｯｸM"/>
        <family val="3"/>
        <charset val="128"/>
      </rPr>
      <t>親族関係、雇用形態変更時期、職種変更時期、代替職員、</t>
    </r>
    <r>
      <rPr>
        <sz val="8"/>
        <color rgb="FFFF0000"/>
        <rFont val="HGｺﾞｼｯｸM"/>
        <family val="3"/>
        <charset val="128"/>
      </rPr>
      <t>派遣職員</t>
    </r>
    <r>
      <rPr>
        <sz val="8"/>
        <rFont val="HGｺﾞｼｯｸM"/>
        <family val="3"/>
        <charset val="128"/>
      </rPr>
      <t>、法人内異動等</t>
    </r>
  </si>
  <si>
    <r>
      <rPr>
        <sz val="9"/>
        <rFont val="HGｺﾞｼｯｸM"/>
        <family val="3"/>
        <charset val="128"/>
      </rPr>
      <t xml:space="preserve">本年度 C
</t>
    </r>
    <r>
      <rPr>
        <b/>
        <u/>
        <sz val="9"/>
        <rFont val="HGｺﾞｼｯｸM"/>
        <family val="3"/>
        <charset val="128"/>
      </rPr>
      <t>直近月</t>
    </r>
  </si>
  <si>
    <t>算定根拠</t>
  </si>
  <si>
    <t>H19</t>
  </si>
  <si>
    <t>７</t>
  </si>
  <si>
    <t>保育　桜子</t>
  </si>
  <si>
    <t>日給</t>
  </si>
  <si>
    <t>6750</t>
  </si>
  <si>
    <t>格付表</t>
  </si>
  <si>
    <t>1-2</t>
  </si>
  <si>
    <t>○教育及び保育従事者の平均経験年数、平均給与及び有給休暇の状況を記入すること。</t>
  </si>
  <si>
    <r>
      <rPr>
        <sz val="9"/>
        <rFont val="HGｺﾞｼｯｸM"/>
        <family val="3"/>
        <charset val="128"/>
      </rPr>
      <t>雇用形態の常勤（正規職員の所定労働時間と同じ労働時間）、</t>
    </r>
    <r>
      <rPr>
        <sz val="9"/>
        <color rgb="FFFF0000"/>
        <rFont val="HGｺﾞｼｯｸM"/>
        <family val="3"/>
        <charset val="128"/>
      </rPr>
      <t>短時間</t>
    </r>
    <r>
      <rPr>
        <sz val="9"/>
        <rFont val="HGｺﾞｼｯｸM"/>
        <family val="3"/>
        <charset val="128"/>
      </rPr>
      <t>（常勤以外の労働時間）を記入すること。</t>
    </r>
  </si>
  <si>
    <t>－保育所運営No.１６-２－</t>
  </si>
  <si>
    <t>－保育所運営No.１６-３－</t>
  </si>
  <si>
    <t>－保育所運営No.１６-４－</t>
  </si>
  <si>
    <t>－保育所運営No.１７－</t>
  </si>
  <si>
    <r>
      <rPr>
        <b/>
        <sz val="11"/>
        <rFont val="HGｺﾞｼｯｸM"/>
        <family val="3"/>
        <charset val="128"/>
      </rPr>
      <t>別表４  非正規職員：保育士以外の職員（常勤・</t>
    </r>
    <r>
      <rPr>
        <b/>
        <sz val="11"/>
        <color rgb="FFFF0000"/>
        <rFont val="HGｺﾞｼｯｸM"/>
        <family val="3"/>
        <charset val="128"/>
      </rPr>
      <t>短時間</t>
    </r>
    <r>
      <rPr>
        <b/>
        <sz val="11"/>
        <rFont val="HGｺﾞｼｯｸM"/>
        <family val="3"/>
        <charset val="128"/>
      </rPr>
      <t>）の勤務状況及び給与支給状況</t>
    </r>
  </si>
  <si>
    <t>資格の種 　類</t>
  </si>
  <si>
    <t>採 用
(異 動)
年月日</t>
  </si>
  <si>
    <t>週平均
労働
時間</t>
  </si>
  <si>
    <t>大学</t>
  </si>
  <si>
    <t>H23</t>
  </si>
  <si>
    <t>保育　太郎</t>
  </si>
  <si>
    <t>簿記1級</t>
  </si>
  <si>
    <t>時給</t>
  </si>
  <si>
    <t>850</t>
  </si>
  <si>
    <t>月給</t>
  </si>
  <si>
    <t>－保育所運営No.１７-２－</t>
  </si>
  <si>
    <t>－保育所運営No.１７-３－</t>
  </si>
  <si>
    <t>－保育所運営No.１７-４－</t>
  </si>
  <si>
    <t>－保育所運営No.１８－</t>
  </si>
  <si>
    <t>職員処遇－研修</t>
  </si>
  <si>
    <t>(18)　職員の労働条件の改善等に配慮し、定着促進及び離職防止対策の</t>
  </si>
  <si>
    <t>取り組み状況を記入すること。</t>
  </si>
  <si>
    <t>(19)　職員研修の状況</t>
  </si>
  <si>
    <t xml:space="preserve"> ① 体系的な研修計画を作成しているか。</t>
  </si>
  <si>
    <t>保育所保育指針第5章４（１）</t>
  </si>
  <si>
    <t xml:space="preserve"> ②　研修は、保育士及び保育所の自己評価の状況を反映した研修内容</t>
  </si>
  <si>
    <t>となっているか。</t>
  </si>
  <si>
    <t xml:space="preserve"> ③ 保育所が主催する内部での研修（所内研修）は行われているか。</t>
  </si>
  <si>
    <t>保育所保育指針第5章3（１）</t>
  </si>
  <si>
    <t>＜以下、所内研修を行っている場合＞</t>
  </si>
  <si>
    <t>ア　研修記録は整備しているか。</t>
  </si>
  <si>
    <t>保育所保育指針第5章１（１）</t>
  </si>
  <si>
    <t>イ　前年度に実施した所内研修を記入すること。※新設保育所は本年度分　＜監査調書提出月前月まで＞</t>
  </si>
  <si>
    <t>開催年月日</t>
  </si>
  <si>
    <t>受講者及び
職種</t>
  </si>
  <si>
    <t>参加
人数</t>
  </si>
  <si>
    <t>研　　修　　内　容</t>
  </si>
  <si>
    <t>時間帯</t>
  </si>
  <si>
    <t>（①内容　　　　　②主催　　　　③場所）</t>
  </si>
  <si>
    <t>※事務連絡、事務調整のみの職務会を除く。</t>
  </si>
  <si>
    <t>－保育所運営No.１９－</t>
  </si>
  <si>
    <t xml:space="preserve"> ④ 外部研修を受講させているか。　</t>
  </si>
  <si>
    <t>保育所保育指針第5章3（2）</t>
  </si>
  <si>
    <t>＜以下、外部研修へ派遣している場合＞</t>
  </si>
  <si>
    <t xml:space="preserve">ア </t>
  </si>
  <si>
    <t xml:space="preserve"> 受講者は、正職員に限定していないか｡</t>
  </si>
  <si>
    <t>参加職員の偏りがないこと。</t>
  </si>
  <si>
    <t>・　正職員に限定している場合は、その理由</t>
  </si>
  <si>
    <t xml:space="preserve"> 研修記録（復命書）は作成されているか。</t>
  </si>
  <si>
    <t>保育所保育指針第5章1（1）</t>
  </si>
  <si>
    <t xml:space="preserve"> 研修記録（復命書）は、他の職員に供覧し、周知しているか。</t>
  </si>
  <si>
    <t>成果を職場内で還元する体制を作る。</t>
  </si>
  <si>
    <t xml:space="preserve"> 研修結果は、内部研修等に活用されているか。</t>
  </si>
  <si>
    <t>(組織内での研修成果の活用)</t>
  </si>
  <si>
    <t>保育所保育指針第5章4（2）</t>
  </si>
  <si>
    <t>オ</t>
  </si>
  <si>
    <t>平日の時間外及び休日に開催される研修に派遣した職員には、振替休日若しくは時間外手当を支給しているか。</t>
  </si>
  <si>
    <t>労働時間の適正な把握のために使用者が講ずべき措置に関するガイドライン(H29１.20)</t>
  </si>
  <si>
    <t>カ</t>
  </si>
  <si>
    <t>上記オが確認できる書類(振替簿等)を整理している。</t>
  </si>
  <si>
    <t>キ　前年度に受講させた主な外部研修を記入すること。</t>
  </si>
  <si>
    <t>（ア）園長、副園長</t>
  </si>
  <si>
    <t>　　　※新設保育所は本年度分　＜監査調書提出月前月まで＞</t>
  </si>
  <si>
    <t>受講者</t>
  </si>
  <si>
    <t>場所</t>
  </si>
  <si>
    <t>研修内容（①研修名、②主催、③内容）</t>
  </si>
  <si>
    <t>※欄が不足する場合は、別紙に作成し添付すること。</t>
  </si>
  <si>
    <t>－保育所運営No.２０－</t>
  </si>
  <si>
    <t>（イ）保育士</t>
  </si>
  <si>
    <t>場　　所</t>
  </si>
  <si>
    <t>職種　・　氏名</t>
  </si>
  <si>
    <t>（ウ）事務員、調理員等保育士以外の職</t>
  </si>
  <si>
    <t>－保育所運営No.２１－</t>
  </si>
  <si>
    <t>児童処遇関係</t>
  </si>
  <si>
    <t xml:space="preserve"> ８　児童処遇状況</t>
  </si>
  <si>
    <t>(1) 保育所保育指針等に基づき、全体的な計画を作成しているか。</t>
  </si>
  <si>
    <t>保育所保育指針第1章3(1)</t>
  </si>
  <si>
    <t>保育所保育指針第1章3(2)</t>
  </si>
  <si>
    <t>(2) 全体的な計画に基づく指導計画を作成しているか。</t>
  </si>
  <si>
    <t>（年間計画）4月～翌年3月までの1年間の生活を見通して立てる指導案</t>
  </si>
  <si>
    <t xml:space="preserve"> ① 作成している指導計画の種類にチェックすること。</t>
  </si>
  <si>
    <t>(長期指導計画)</t>
  </si>
  <si>
    <t>(期案)1年間を数ヶ月単位に分けて期毎の生活を見通して立てる指導案</t>
  </si>
  <si>
    <t>(短期指導計画)</t>
  </si>
  <si>
    <t>（月案）年間計画を具体化するために、1ヶ月の生活を見通して立てる指導案</t>
  </si>
  <si>
    <t xml:space="preserve"> ② それぞれの指導計画は、関連性と連続性を持たせて作成して</t>
  </si>
  <si>
    <t>（週案）月案実施のために継続性を考えながら1週間を見通して活動を具体化する指導案</t>
  </si>
  <si>
    <t>(3) ３歳未満児は個別の指導計画を作成しているか。</t>
  </si>
  <si>
    <t>（日案）1日のこどもの生活時間を見通して細かく立てる指導案</t>
  </si>
  <si>
    <t xml:space="preserve">(4) 療育支援加算又は障害児保育の対象児はいるか。 </t>
  </si>
  <si>
    <t>(　　)人</t>
  </si>
  <si>
    <t>保育所保育指針第1章3(2)ｲ(ｱ)</t>
  </si>
  <si>
    <t>(ｱ)  障害児の個別の指導計画</t>
  </si>
  <si>
    <t>(ｲ)  療育支援加算又は障害児保育の対象児の状況</t>
  </si>
  <si>
    <t>保育所保育指針第1章3(2)ｷ</t>
  </si>
  <si>
    <t>障害児通所支援(児童発達支援・保育所等訪問支援)の利用児童はいるか。</t>
  </si>
  <si>
    <t>「保育所に入所している障害のある児童が障害児通所支援を受ける場合の取り扱いについて」(H24.7.3雇児保発0703第1号・障障発0703発0703第1号)</t>
  </si>
  <si>
    <t>(ｴ)  家庭との連携を密にし、相互理解を図るよう努めているか。</t>
  </si>
  <si>
    <t>(ｵ)  市町村保健師、保健所、主治医等の関係機関との連携を</t>
  </si>
  <si>
    <t>図り、助言等を得るよう努めているか。</t>
  </si>
  <si>
    <t>・関係機関との連携の具体的内容・方法</t>
  </si>
  <si>
    <t>(5) 縦割り保育（異年齢保育）を実施しているか。</t>
  </si>
  <si>
    <t>・「いる」場合、縦割り保育（異年齢保育）の指導計画を作成</t>
  </si>
  <si>
    <t xml:space="preserve">  しているか。</t>
  </si>
  <si>
    <t>(6) 指導計画に基づく保育内容の見直しを行い、改善を図って</t>
  </si>
  <si>
    <t>保育所保育指針第1章3(2)ｲ(ｳ)</t>
  </si>
  <si>
    <t>(7) 児童出欠簿を作成しているか。</t>
  </si>
  <si>
    <t>保育所保育指針第1章3(3)ｴ</t>
  </si>
  <si>
    <t xml:space="preserve"> ① １ヶ月以上欠席児童がいるか。</t>
  </si>
  <si>
    <t>｢いる｣場合、どのように対応しているか。</t>
  </si>
  <si>
    <t>－保育所運営No.２２－</t>
  </si>
  <si>
    <t>(8) 保育の記録について</t>
  </si>
  <si>
    <t>(児童福祉施設に備える帳簿等)</t>
  </si>
  <si>
    <t xml:space="preserve"> ① 保育日誌は、毎日必要事項を記録しているか。</t>
  </si>
  <si>
    <t xml:space="preserve"> ② 保育の記録等は、児童票などに適正に整備しているか。</t>
  </si>
  <si>
    <t>該当記録するものにチェックすること。</t>
  </si>
  <si>
    <t xml:space="preserve"> ③ 児童票などを園長等は閲覧し、保育内容を把握しているか。</t>
  </si>
  <si>
    <t>(9) 保護者との連絡は適切に行っているか。</t>
  </si>
  <si>
    <t>(10) 園だよりの発行は、</t>
  </si>
  <si>
    <t>保育所保育指針第2章4(2)</t>
  </si>
  <si>
    <r>
      <rPr>
        <sz val="10"/>
        <color rgb="FFFF0000"/>
        <rFont val="HGｺﾞｼｯｸM"/>
        <family val="3"/>
        <charset val="128"/>
      </rPr>
      <t>(11)</t>
    </r>
    <r>
      <rPr>
        <sz val="10"/>
        <rFont val="HGｺﾞｼｯｸM"/>
        <family val="3"/>
        <charset val="128"/>
      </rPr>
      <t xml:space="preserve"> 小学校との連携</t>
    </r>
  </si>
  <si>
    <t xml:space="preserve"> ① 小学校との連携にあたり、園児と小学生との交流、職員同士の交流・</t>
  </si>
  <si>
    <t>保育所保育指針第2章4(2)ウ</t>
  </si>
  <si>
    <t>情報共有等、小学校との連携を図るよう配慮しているか。</t>
  </si>
  <si>
    <t xml:space="preserve"> ② 保育所児童保育要録が作成され、児童の就学に際し、小学校へ</t>
  </si>
  <si>
    <t>の送付はなされているか。</t>
  </si>
  <si>
    <t>－保育所運営No.２３－</t>
  </si>
  <si>
    <t>給食業務関係</t>
  </si>
  <si>
    <t xml:space="preserve"> ９　給食業務の状況</t>
  </si>
  <si>
    <t>(1) 給食は、適切な時間に提供されているか。</t>
  </si>
  <si>
    <t xml:space="preserve"> ○ 給食とおやつの時間を記入すること。</t>
  </si>
  <si>
    <t>3歳未満児</t>
  </si>
  <si>
    <t>3歳以上児</t>
  </si>
  <si>
    <t>おやつ</t>
  </si>
  <si>
    <t>昼食</t>
  </si>
  <si>
    <t>健康増進法施行規則第5条</t>
  </si>
  <si>
    <t>(2) 保健所への給食施設栄養定期報告を行っているか。</t>
  </si>
  <si>
    <t>沖縄県健康増進法施行細則第５条
1回100食以上又は1日250食以上の施設は報告を行うこと。</t>
  </si>
  <si>
    <t>○ 提出月日：</t>
  </si>
  <si>
    <t>沖縄県給食施設届出要綱第1条・第4条
1回50食以上100食未満又は１日100食以上250食未満の施設は報告を行うこと。</t>
  </si>
  <si>
    <t>(3) 調理業務の形態について、該当するものにチェックすること。</t>
  </si>
  <si>
    <t>＜（特定）給食施設栄養定期報告＞</t>
  </si>
  <si>
    <t>(4) 調理業務の外部委託について（該当する場合のみ記入）</t>
  </si>
  <si>
    <t>毎年6月実施分を7月31日までに所轄保健所長に提出しなければならない。</t>
  </si>
  <si>
    <t xml:space="preserve"> ① 委託業者名（所在地）</t>
  </si>
  <si>
    <t xml:space="preserve"> ② 契約内容は通知等に基づいた適切な内容となっているか。</t>
  </si>
  <si>
    <t>「保育所における調理業務の委託について」（平成10年2月18日児発第86号）</t>
  </si>
  <si>
    <t xml:space="preserve"> ③ 栄養士の指導を受けているか。</t>
  </si>
  <si>
    <t xml:space="preserve"> ④ 調理業務従事者の健康診断、検便が適切になされている</t>
  </si>
  <si>
    <t>ことを確認しているか。</t>
  </si>
  <si>
    <t>「保育所における食事の提供について」（H22.6.1雇児発0601第4号）</t>
  </si>
  <si>
    <t>(5) ３歳以上児の給食外部搬入について（該当する場合のみ記入）</t>
  </si>
  <si>
    <t>(保育所の設備の基準の特例について)</t>
  </si>
  <si>
    <t>（　　　　　</t>
  </si>
  <si>
    <t>県条例第46条、県規則第15条</t>
  </si>
  <si>
    <t>「社会福祉施設における衛生管理について」別添Ⅲ衛生管理体制　1衛生管理体制の確立(9)(平成9年3月31日　社援施第65号)</t>
  </si>
  <si>
    <t xml:space="preserve"> ④給食従業員の健康診断、検便が適切になされている</t>
  </si>
  <si>
    <t xml:space="preserve"> ⑤給食の外部搬入を導入する場合には、特定教育・保育施設の運営に関する</t>
  </si>
  <si>
    <t>重要事項の一つとして運営規程（園則）に明記しているか。</t>
  </si>
  <si>
    <t>保菌者は調理及び食事介助に従事させない。</t>
  </si>
  <si>
    <t>(6) 調理従事者等（離乳食を調理する保育士を含む）の検便を実施</t>
  </si>
  <si>
    <t>乳児を担当する職員も検便を実施する方が望ましい。</t>
  </si>
  <si>
    <r>
      <rPr>
        <sz val="10"/>
        <rFont val="HGｺﾞｼｯｸM"/>
        <family val="3"/>
        <charset val="128"/>
      </rPr>
      <t xml:space="preserve"> ○ 前年度の状況（職員毎に検査</t>
    </r>
    <r>
      <rPr>
        <b/>
        <sz val="10"/>
        <rFont val="HGｺﾞｼｯｸM"/>
        <family val="3"/>
        <charset val="128"/>
      </rPr>
      <t>実施日</t>
    </r>
    <r>
      <rPr>
        <sz val="10"/>
        <rFont val="HGｺﾞｼｯｸM"/>
        <family val="3"/>
        <charset val="128"/>
      </rPr>
      <t>を記入　例：4/25）</t>
    </r>
  </si>
  <si>
    <t>氏　　　名</t>
  </si>
  <si>
    <t>４月</t>
  </si>
  <si>
    <t>５月</t>
  </si>
  <si>
    <t>６月</t>
  </si>
  <si>
    <t>７月</t>
  </si>
  <si>
    <t>８月</t>
  </si>
  <si>
    <t>９月</t>
  </si>
  <si>
    <t>10月</t>
  </si>
  <si>
    <t>11月</t>
  </si>
  <si>
    <t>12月</t>
  </si>
  <si>
    <t>1月</t>
  </si>
  <si>
    <t>2月</t>
  </si>
  <si>
    <t>3月</t>
  </si>
  <si>
    <t>※新設保育園は、本年度の状況（監査調書提出月の前月まで）を記入すること。</t>
  </si>
  <si>
    <t>－保育所運営No.２４－</t>
  </si>
  <si>
    <r>
      <rPr>
        <sz val="10"/>
        <color rgb="FFFF0000"/>
        <rFont val="HGｺﾞｼｯｸM"/>
        <family val="3"/>
        <charset val="128"/>
      </rPr>
      <t>(7) 調理室及び調理従事者</t>
    </r>
    <r>
      <rPr>
        <sz val="10"/>
        <rFont val="HGｺﾞｼｯｸM"/>
        <family val="3"/>
        <charset val="128"/>
      </rPr>
      <t>は清潔にしているか。</t>
    </r>
  </si>
  <si>
    <t>チェック項目(参照)</t>
  </si>
  <si>
    <t xml:space="preserve"> ① 施設について</t>
  </si>
  <si>
    <t>・大量調理施設衛生管理マニュアル(H9.3.24付け衛食第85号別添)</t>
  </si>
  <si>
    <t>・学校給食衛生管理基準(H21.4.1 文部科学省告示第64号)</t>
  </si>
  <si>
    <t xml:space="preserve"> ② 調理従事者について</t>
  </si>
  <si>
    <r>
      <rPr>
        <sz val="14"/>
        <rFont val="HGｺﾞｼｯｸM"/>
        <family val="3"/>
        <charset val="128"/>
      </rPr>
      <t>このシートは、</t>
    </r>
    <r>
      <rPr>
        <b/>
        <sz val="14"/>
        <rFont val="HGｺﾞｼｯｸM"/>
        <family val="3"/>
        <charset val="128"/>
      </rPr>
      <t>給食設備を有する分園を設置している保育所</t>
    </r>
    <r>
      <rPr>
        <sz val="14"/>
        <rFont val="HGｺﾞｼｯｸM"/>
        <family val="3"/>
        <charset val="128"/>
      </rPr>
      <t xml:space="preserve">は、中心園、分園ごとに作成してください。
</t>
    </r>
  </si>
  <si>
    <t>「児童福祉施設等における衛生管理の強化について」(S39.8.1児発第669号)</t>
  </si>
  <si>
    <t>　　</t>
  </si>
  <si>
    <t>(8) 調理室内外の特別清掃は、</t>
  </si>
  <si>
    <t>日常清掃は含めない</t>
  </si>
  <si>
    <r>
      <rPr>
        <sz val="10"/>
        <rFont val="HGｺﾞｼｯｸM"/>
        <family val="3"/>
        <charset val="128"/>
      </rPr>
      <t xml:space="preserve">(9) </t>
    </r>
    <r>
      <rPr>
        <sz val="10"/>
        <color rgb="FFFF0000"/>
        <rFont val="HGｺﾞｼｯｸM"/>
        <family val="3"/>
        <charset val="128"/>
      </rPr>
      <t>食品及び</t>
    </r>
    <r>
      <rPr>
        <sz val="10"/>
        <rFont val="HGｺﾞｼｯｸM"/>
        <family val="3"/>
        <charset val="128"/>
      </rPr>
      <t>食器等の消毒・保管は、適切に行っているか。</t>
    </r>
  </si>
  <si>
    <t>＜温度の目安＞
・冷蔵庫：5℃以下　　
・冷凍庫-20℃以下</t>
  </si>
  <si>
    <t>(10) 冷蔵庫の温度は、</t>
  </si>
  <si>
    <t>℃</t>
  </si>
  <si>
    <t>・冷凍庫の温度は、</t>
  </si>
  <si>
    <t>児童福祉施設等における衛生管理の改善及び食中毒発生の予防について（平成9年6月30日児企第16号）</t>
  </si>
  <si>
    <t>(11) 検食を行っているか。　</t>
  </si>
  <si>
    <t>食事時間前に、調理従事者以外の者が実施すること。</t>
  </si>
  <si>
    <t xml:space="preserve"> ① 検食時間・検食者の職氏名・検食記録の有無を記入すること。</t>
  </si>
  <si>
    <t>検食時間</t>
  </si>
  <si>
    <t>食事開始時間</t>
  </si>
  <si>
    <t>検食記録の有無</t>
  </si>
  <si>
    <t>給食</t>
  </si>
  <si>
    <t>(12) 保存食は50ｇ程度、-20℃以下で2週間以上冷凍保存しているか。</t>
  </si>
  <si>
    <r>
      <rPr>
        <sz val="9"/>
        <rFont val="HGｺﾞｼｯｸM"/>
        <family val="3"/>
        <charset val="128"/>
      </rPr>
      <t>原材料及び調理済み食品(50ｇ</t>
    </r>
    <r>
      <rPr>
        <sz val="9"/>
        <color rgb="FFFF0000"/>
        <rFont val="HGｺﾞｼｯｸM"/>
        <family val="3"/>
        <charset val="128"/>
      </rPr>
      <t>程度</t>
    </r>
    <r>
      <rPr>
        <sz val="9"/>
        <rFont val="HGｺﾞｼｯｸM"/>
        <family val="3"/>
        <charset val="128"/>
      </rPr>
      <t>)を-20℃以下で2週間以上冷凍保存すること。</t>
    </r>
  </si>
  <si>
    <t>「社会福祉施設における保存食の保存期間等について」(平成8.7.25　社援施第117号)</t>
  </si>
  <si>
    <t>(13) 食事計画について</t>
  </si>
  <si>
    <t xml:space="preserve"> ① 食事計画（提供する食事の量と質についての計画）を</t>
  </si>
  <si>
    <t>児童福祉施設における「食事摂取基準」を活用した食事計画について（令和2.3.31雇児母発0331第1号）</t>
  </si>
  <si>
    <t xml:space="preserve"> 立てているか。</t>
  </si>
  <si>
    <t xml:space="preserve"> ② 給食日誌等に残食記録はあるか。</t>
  </si>
  <si>
    <t>「児童福祉施設における食事の提供に関する援助及び指導について」(令和2.3.31雇児発0331第1号､障発0331第16号)</t>
  </si>
  <si>
    <t xml:space="preserve"> ③ 子どもの健全な発育・発達を目指し、子どもの身体活動等を</t>
  </si>
  <si>
    <t xml:space="preserve"> 含めた生活状況や、子どもの栄養状態、摂取量、残食量等を</t>
  </si>
  <si>
    <t xml:space="preserve"> 把握することにより、給与栄養量の目標の達成度を評価し、</t>
  </si>
  <si>
    <t xml:space="preserve"> 食事計画の改善に努めているか。</t>
  </si>
  <si>
    <t xml:space="preserve"> ④ 給食を適正に運営するため、定期的に施設長を含む関係職員に</t>
  </si>
  <si>
    <t xml:space="preserve"> よる給食会議を実施し、常に施設全体で食事計画・評価を通して</t>
  </si>
  <si>
    <t xml:space="preserve"> 給食の改善に努めているか。</t>
  </si>
  <si>
    <t>(14) 保育所の食育について</t>
  </si>
  <si>
    <t>保育所保育指針第3章2</t>
  </si>
  <si>
    <t xml:space="preserve"> ① 保育の計画において､食育の推進（食育の計画）の取り組んでいるか。</t>
  </si>
  <si>
    <r>
      <rPr>
        <sz val="9"/>
        <rFont val="HGｺﾞｼｯｸM"/>
        <family val="3"/>
        <charset val="128"/>
      </rPr>
      <t>第</t>
    </r>
    <r>
      <rPr>
        <sz val="9"/>
        <color rgb="FFFF0000"/>
        <rFont val="HGｺﾞｼｯｸM"/>
        <family val="3"/>
        <charset val="128"/>
      </rPr>
      <t>4</t>
    </r>
    <r>
      <rPr>
        <sz val="9"/>
        <rFont val="HGｺﾞｼｯｸM"/>
        <family val="3"/>
        <charset val="128"/>
      </rPr>
      <t>次沖縄県食育推進計画</t>
    </r>
  </si>
  <si>
    <t>＜「いる」場合、具体的に記入すること。＞</t>
  </si>
  <si>
    <t xml:space="preserve"> ② 食育の計画を立てている場合、その評価及び改善に努めているか。</t>
  </si>
  <si>
    <t>＜「いる」場合、具体的な評価方法や改善策について記入すること。＞</t>
  </si>
  <si>
    <t>－保育所運営No.２５－</t>
  </si>
  <si>
    <t>(15) 献立について</t>
  </si>
  <si>
    <t xml:space="preserve"> ① 献立の作成は、どのように行っているか。</t>
  </si>
  <si>
    <t>市町村が作成したものを利用している。</t>
  </si>
  <si>
    <t>市町村が作成したものを一部変更して利用している。</t>
  </si>
  <si>
    <t>職員又は委託栄養士が作成している。（下記も併せて記入すること。）</t>
  </si>
  <si>
    <t>作成者氏名</t>
  </si>
  <si>
    <t>資　　　格</t>
  </si>
  <si>
    <t xml:space="preserve"> </t>
  </si>
  <si>
    <t xml:space="preserve"> ② 献立内容は、変化に富んでいるか。</t>
  </si>
  <si>
    <t xml:space="preserve"> ③ 献立表は、家庭に配布しているか。</t>
  </si>
  <si>
    <t xml:space="preserve"> ④ 献立表を変更する場合、管理栄養士等の意見を確認しているか。</t>
  </si>
  <si>
    <t xml:space="preserve"> ⑤ 献立を変更した場合、保護者へ知らせているか。</t>
  </si>
  <si>
    <t>(16) アレルギー疾患等児童一人ひとりに応じた給食を実施しているか。</t>
  </si>
  <si>
    <t xml:space="preserve"> ・ 「いる」場合、どのように実施しているか。</t>
  </si>
  <si>
    <t xml:space="preserve"> ② 食物アレルギーの児童への除去食等に対応するため、整備して</t>
  </si>
  <si>
    <t>保育所保育指針第3章2(2)ｳ</t>
  </si>
  <si>
    <t>いる書類にチェックすること。</t>
  </si>
  <si>
    <t>(17) スキムミルク（(財)児童育成協会から購入）を使用しているか。</t>
  </si>
  <si>
    <t>・「いる」場合、受払台帳を整理しているか。</t>
  </si>
  <si>
    <t xml:space="preserve">(18) 給食材料の納入は、生鮮食品については、原則として調理当日になっているか。  </t>
  </si>
  <si>
    <r>
      <rPr>
        <sz val="9"/>
        <rFont val="HGｺﾞｼｯｸM"/>
        <family val="3"/>
        <charset val="128"/>
      </rPr>
      <t>保育所におけるアレルギー対応ガイドライン</t>
    </r>
    <r>
      <rPr>
        <sz val="9"/>
        <color rgb="FFFF0000"/>
        <rFont val="HGｺﾞｼｯｸM"/>
        <family val="3"/>
        <charset val="128"/>
      </rPr>
      <t>(2019 年改訂版)厚生労働省2019(平成31年4月)</t>
    </r>
  </si>
  <si>
    <t>(19) 延長保育を実施し、おやつや夕食を提供している場合の内容</t>
  </si>
  <si>
    <t>保育所保育指針第3章1(3)(ｳ)</t>
  </si>
  <si>
    <t>(20) 食品衛生監視員（保健所）の前回の立ち入り検査は、</t>
  </si>
  <si>
    <t>（検査日</t>
  </si>
  <si>
    <t>日）・</t>
  </si>
  <si>
    <t>＜「ある」場合＞</t>
  </si>
  <si>
    <t xml:space="preserve"> ① 指摘改善命令事項の有無：</t>
  </si>
  <si>
    <t xml:space="preserve"> ② 指摘改善命令事項の内容</t>
  </si>
  <si>
    <t xml:space="preserve"> ③ 指摘改善命令事項に対する改善状況</t>
  </si>
  <si>
    <r>
      <rPr>
        <b/>
        <sz val="10"/>
        <rFont val="HGｺﾞｼｯｸM"/>
        <family val="3"/>
        <charset val="128"/>
      </rPr>
      <t>－保育所運営No.</t>
    </r>
    <r>
      <rPr>
        <b/>
        <sz val="10"/>
        <color rgb="FFFF0000"/>
        <rFont val="HGｺﾞｼｯｸM"/>
        <family val="3"/>
        <charset val="128"/>
      </rPr>
      <t>２６</t>
    </r>
    <r>
      <rPr>
        <b/>
        <sz val="10"/>
        <rFont val="HGｺﾞｼｯｸM"/>
        <family val="3"/>
        <charset val="128"/>
      </rPr>
      <t>－</t>
    </r>
  </si>
  <si>
    <t>児童の健康管理・安全管理</t>
  </si>
  <si>
    <t xml:space="preserve"> １０ 児童の健康管理・安全管理の状況</t>
  </si>
  <si>
    <t>（健康増進）</t>
  </si>
  <si>
    <t>(1)　子どもの健康に関する保健計画を作成しているか。</t>
  </si>
  <si>
    <t>保育所保育指針第3章1（2）ア</t>
  </si>
  <si>
    <r>
      <rPr>
        <sz val="10"/>
        <rFont val="HGｺﾞｼｯｸM"/>
        <family val="3"/>
        <charset val="128"/>
      </rPr>
      <t>(2)　</t>
    </r>
    <r>
      <rPr>
        <sz val="10"/>
        <color rgb="FFFF0000"/>
        <rFont val="HGｺﾞｼｯｸM"/>
        <family val="3"/>
        <charset val="128"/>
      </rPr>
      <t>医務室等に</t>
    </r>
    <r>
      <rPr>
        <sz val="10"/>
        <rFont val="HGｺﾞｼｯｸM"/>
        <family val="3"/>
        <charset val="128"/>
      </rPr>
      <t>必要な医療品等が備えられ、その管理を行って</t>
    </r>
  </si>
  <si>
    <t>（衛生管理等）</t>
  </si>
  <si>
    <r>
      <rPr>
        <sz val="9"/>
        <rFont val="HGｺﾞｼｯｸM"/>
        <family val="3"/>
        <charset val="128"/>
      </rPr>
      <t>県条例第14条第</t>
    </r>
    <r>
      <rPr>
        <sz val="9"/>
        <color rgb="FFFF0000"/>
        <rFont val="HGｺﾞｼｯｸM"/>
        <family val="3"/>
        <charset val="128"/>
      </rPr>
      <t>5</t>
    </r>
    <r>
      <rPr>
        <sz val="9"/>
        <rFont val="HGｺﾞｼｯｸM"/>
        <family val="3"/>
        <charset val="128"/>
      </rPr>
      <t>項</t>
    </r>
  </si>
  <si>
    <t>保育所保育指針第3章1(3)</t>
  </si>
  <si>
    <t xml:space="preserve"> ･</t>
  </si>
  <si>
    <t>県条例第47条第1項</t>
  </si>
  <si>
    <r>
      <rPr>
        <sz val="10"/>
        <color rgb="FFFF0000"/>
        <rFont val="HGｺﾞｼｯｸM"/>
        <family val="3"/>
        <charset val="128"/>
      </rPr>
      <t>(3)</t>
    </r>
    <r>
      <rPr>
        <sz val="10"/>
        <rFont val="HGｺﾞｼｯｸM"/>
        <family val="3"/>
        <charset val="128"/>
      </rPr>
      <t>　嘱託医を配置しているか。</t>
    </r>
  </si>
  <si>
    <t>（職員）</t>
  </si>
  <si>
    <t>嘱託歯科医師による歯科健康診断の実施 （保育所における嘱託歯科医の設置について昭和58年4月21日児発第284号）</t>
  </si>
  <si>
    <t xml:space="preserve"> ① 嘱託医契約書は整備されているか。　</t>
  </si>
  <si>
    <t>嘱託医契約書の記載事項
勤務日時、手当額、業務内容等</t>
  </si>
  <si>
    <t xml:space="preserve"> ② 嘱託医（内科、歯科）の状況を記入すること。</t>
  </si>
  <si>
    <t>専門科名</t>
  </si>
  <si>
    <t>医療機関名</t>
  </si>
  <si>
    <t>医療機関の住所</t>
  </si>
  <si>
    <t>年間報酬額（円）</t>
  </si>
  <si>
    <r>
      <rPr>
        <sz val="10"/>
        <color rgb="FFFF0000"/>
        <rFont val="HGｺﾞｼｯｸM"/>
        <family val="3"/>
        <charset val="128"/>
      </rPr>
      <t>(4)</t>
    </r>
    <r>
      <rPr>
        <sz val="10"/>
        <rFont val="HGｺﾞｼｯｸM"/>
        <family val="3"/>
        <charset val="128"/>
      </rPr>
      <t>　園児の健康診断の実施状況について</t>
    </r>
  </si>
  <si>
    <t xml:space="preserve"> ① 前年度の実施状況（新設保育所は当年度の監査調書提出月まで）</t>
  </si>
  <si>
    <t>（入所した者及び職員の健康診断）</t>
  </si>
  <si>
    <t>１回目</t>
  </si>
  <si>
    <t>２回目</t>
  </si>
  <si>
    <t>県条例16条第1項、第2項</t>
  </si>
  <si>
    <t>実施日</t>
  </si>
  <si>
    <t>記録</t>
  </si>
  <si>
    <t>少なくとも年に2回の定期健康診断を学校保健安全法に規定する健康診断に準じて行うこと。</t>
  </si>
  <si>
    <t>内科検診</t>
  </si>
  <si>
    <t>歯科検診</t>
  </si>
  <si>
    <t>尿検査</t>
  </si>
  <si>
    <t>学校保健安全法施行規則第6条(検査の項目)</t>
  </si>
  <si>
    <t>その他の検査</t>
  </si>
  <si>
    <t>（）</t>
  </si>
  <si>
    <t>「学校保健安全法施行規則の一部改正等について」(平成26年4月30日26文科ス第96号)
　※ギョウ虫検査は、任意</t>
  </si>
  <si>
    <t xml:space="preserve"> ② 健康診断の当日に欠席した児童を再受診させているか。</t>
  </si>
  <si>
    <t>＜「いる」場合、その方法及び費用負担について記入すること。＞</t>
  </si>
  <si>
    <t>（時期）</t>
  </si>
  <si>
    <t>学校保健安全法施行規則第5条ただし書き</t>
  </si>
  <si>
    <t>（事後措置）</t>
  </si>
  <si>
    <t xml:space="preserve"> ③ 健康診断の結果について、保護者へ通知しているか。</t>
  </si>
  <si>
    <t>学校保健安全法施行規則第9条</t>
  </si>
  <si>
    <r>
      <rPr>
        <sz val="9"/>
        <rFont val="HGｺﾞｼｯｸM"/>
        <family val="3"/>
        <charset val="128"/>
      </rPr>
      <t>保育所における感染症対策ガイドライン</t>
    </r>
    <r>
      <rPr>
        <sz val="9"/>
        <color rgb="FFFF0000"/>
        <rFont val="HGｺﾞｼｯｸM"/>
        <family val="3"/>
        <charset val="128"/>
      </rPr>
      <t>（2018年改訂版）（2022（令和４）年10月一部改訂）</t>
    </r>
  </si>
  <si>
    <r>
      <rPr>
        <sz val="10"/>
        <color rgb="FFFF0000"/>
        <rFont val="HGｺﾞｼｯｸM"/>
        <family val="3"/>
        <charset val="128"/>
      </rPr>
      <t>(5)</t>
    </r>
    <r>
      <rPr>
        <sz val="10"/>
        <rFont val="HGｺﾞｼｯｸM"/>
        <family val="3"/>
        <charset val="128"/>
      </rPr>
      <t xml:space="preserve"> 感染症等の発生の状況</t>
    </r>
  </si>
  <si>
    <t xml:space="preserve"> ① 前年度に発生した感染症の主な病名を記入すること。</t>
  </si>
  <si>
    <r>
      <rPr>
        <sz val="10"/>
        <rFont val="HGｺﾞｼｯｸM"/>
        <family val="3"/>
        <charset val="128"/>
      </rPr>
      <t>（新設</t>
    </r>
    <r>
      <rPr>
        <sz val="10"/>
        <color rgb="FFFF0000"/>
        <rFont val="HGｺﾞｼｯｸM"/>
        <family val="3"/>
        <charset val="128"/>
      </rPr>
      <t>園</t>
    </r>
    <r>
      <rPr>
        <sz val="10"/>
        <rFont val="HGｺﾞｼｯｸM"/>
        <family val="3"/>
        <charset val="128"/>
      </rPr>
      <t>は当年度の監査調書提出月まで</t>
    </r>
    <r>
      <rPr>
        <sz val="10"/>
        <color rgb="FFFF0000"/>
        <rFont val="HGｺﾞｼｯｸM"/>
        <family val="3"/>
        <charset val="128"/>
      </rPr>
      <t>を記入すること。</t>
    </r>
    <r>
      <rPr>
        <sz val="10"/>
        <rFont val="HGｺﾞｼｯｸM"/>
        <family val="3"/>
        <charset val="128"/>
      </rPr>
      <t>）</t>
    </r>
  </si>
  <si>
    <t xml:space="preserve"> ② 病気回復後の登園の際､治癒の確認をどのように行っているか｡</t>
  </si>
  <si>
    <r>
      <rPr>
        <b/>
        <sz val="10"/>
        <rFont val="HGｺﾞｼｯｸM"/>
        <family val="3"/>
        <charset val="128"/>
      </rPr>
      <t>－保育所運営No.</t>
    </r>
    <r>
      <rPr>
        <b/>
        <sz val="10"/>
        <color rgb="FFFF0000"/>
        <rFont val="HGｺﾞｼｯｸM"/>
        <family val="3"/>
        <charset val="128"/>
      </rPr>
      <t>２７</t>
    </r>
    <r>
      <rPr>
        <b/>
        <sz val="10"/>
        <rFont val="HGｺﾞｼｯｸM"/>
        <family val="3"/>
        <charset val="128"/>
      </rPr>
      <t>－</t>
    </r>
  </si>
  <si>
    <r>
      <rPr>
        <sz val="10"/>
        <color rgb="FFFF0000"/>
        <rFont val="HGｺﾞｼｯｸM"/>
        <family val="3"/>
        <charset val="128"/>
      </rPr>
      <t>(6)</t>
    </r>
    <r>
      <rPr>
        <sz val="10"/>
        <rFont val="HGｺﾞｼｯｸM"/>
        <family val="3"/>
        <charset val="128"/>
      </rPr>
      <t>　感染症等の対策状況</t>
    </r>
  </si>
  <si>
    <t xml:space="preserve"> ① 保育室等、トイレ、厨房内の清掃及び消毒を行っているか。</t>
  </si>
  <si>
    <t>県条例第14条第1項</t>
  </si>
  <si>
    <t>「保育室等」とは乳児室、ほふく室、保育室又は遊戯室をいう。</t>
  </si>
  <si>
    <t>＜清掃回数＞</t>
  </si>
  <si>
    <t>　・乳児室（ほふく室）</t>
  </si>
  <si>
    <t>１日</t>
  </si>
  <si>
    <t>回、・保育室　１日</t>
  </si>
  <si>
    <t>県条例第14条第2項</t>
  </si>
  <si>
    <t xml:space="preserve"> ②　哺乳瓶は衛生的に管理しているか。</t>
  </si>
  <si>
    <t>○　管理方法（消毒方法、保管方法等を記述）</t>
  </si>
  <si>
    <t xml:space="preserve"> ③ 食事の前､トイレの後､外出から戻った時などの手洗いが十分</t>
  </si>
  <si>
    <t>「児童福祉施設における衛生管理の改善充実及び食中毒発生の予防について」（H9.6.30 児企第16号）</t>
  </si>
  <si>
    <t xml:space="preserve">できているか。 </t>
  </si>
  <si>
    <t xml:space="preserve"> ④ 歯ブラシ、コップ、タオルなど一人一人のものを使用しているか。</t>
  </si>
  <si>
    <t>・ 「いない」場合、対応策</t>
  </si>
  <si>
    <r>
      <rPr>
        <sz val="10"/>
        <color rgb="FFFF0000"/>
        <rFont val="HGｺﾞｼｯｸM"/>
        <family val="3"/>
        <charset val="128"/>
      </rPr>
      <t xml:space="preserve"> ⑤</t>
    </r>
    <r>
      <rPr>
        <sz val="10"/>
        <rFont val="HGｺﾞｼｯｸM"/>
        <family val="3"/>
        <charset val="128"/>
      </rPr>
      <t xml:space="preserve"> ビニールプール等を使用して水遊びをする際には、水に入る前に</t>
    </r>
  </si>
  <si>
    <t>腰等を中心に体をよく洗うとともに、こまめに水の入れ替えを行う</t>
  </si>
  <si>
    <t>など水の汚染防止に努めているか。</t>
  </si>
  <si>
    <r>
      <rPr>
        <sz val="10"/>
        <rFont val="HGｺﾞｼｯｸM"/>
        <family val="3"/>
        <charset val="128"/>
      </rPr>
      <t xml:space="preserve"> </t>
    </r>
    <r>
      <rPr>
        <sz val="10"/>
        <color rgb="FFFF0000"/>
        <rFont val="HGｺﾞｼｯｸM"/>
        <family val="3"/>
        <charset val="128"/>
      </rPr>
      <t>⑥</t>
    </r>
    <r>
      <rPr>
        <sz val="10"/>
        <rFont val="HGｺﾞｼｯｸM"/>
        <family val="3"/>
        <charset val="128"/>
      </rPr>
      <t xml:space="preserve"> 予防接種実施状況を把握しているか。</t>
    </r>
  </si>
  <si>
    <r>
      <rPr>
        <sz val="10"/>
        <rFont val="HGｺﾞｼｯｸM"/>
        <family val="3"/>
        <charset val="128"/>
      </rPr>
      <t xml:space="preserve"> </t>
    </r>
    <r>
      <rPr>
        <sz val="10"/>
        <color rgb="FFFF0000"/>
        <rFont val="HGｺﾞｼｯｸM"/>
        <family val="3"/>
        <charset val="128"/>
      </rPr>
      <t>⑦</t>
    </r>
    <r>
      <rPr>
        <sz val="10"/>
        <rFont val="HGｺﾞｼｯｸM"/>
        <family val="3"/>
        <charset val="128"/>
      </rPr>
      <t xml:space="preserve"> 感染症の集団発生等に際して、市町村保育主管課及び管轄保</t>
    </r>
  </si>
  <si>
    <t>健所への報告体制がとられているか。</t>
  </si>
  <si>
    <t xml:space="preserve"> 「社会福祉施設等における感染症等発生時に係る報告について」
（平成17年2月22日健発第0222002号・薬食発第0222001号・雇児発第0222001号・社援発第0222002号・老発第0222001号）</t>
  </si>
  <si>
    <r>
      <rPr>
        <sz val="10"/>
        <color rgb="FFFF0000"/>
        <rFont val="HGｺﾞｼｯｸM"/>
        <family val="3"/>
        <charset val="128"/>
      </rPr>
      <t xml:space="preserve"> ⑧</t>
    </r>
    <r>
      <rPr>
        <sz val="10"/>
        <rFont val="HGｺﾞｼｯｸM"/>
        <family val="3"/>
        <charset val="128"/>
      </rPr>
      <t xml:space="preserve"> その他感染症等の対策として行っていることがあれば記入すること。</t>
    </r>
  </si>
  <si>
    <t>死亡者又は重篤患者が1週間以内に2名以上</t>
  </si>
  <si>
    <t>同一感染者が10名以上
全利用者の半数以上</t>
  </si>
  <si>
    <t>他に施設長が必要と認めた場合</t>
  </si>
  <si>
    <t>上記の場合、市町村保健所に報告・指示を受ける。</t>
  </si>
  <si>
    <r>
      <rPr>
        <sz val="10"/>
        <color rgb="FFFF0000"/>
        <rFont val="HGｺﾞｼｯｸM"/>
        <family val="3"/>
        <charset val="128"/>
      </rPr>
      <t>(7)</t>
    </r>
    <r>
      <rPr>
        <sz val="10"/>
        <rFont val="HGｺﾞｼｯｸM"/>
        <family val="3"/>
        <charset val="128"/>
      </rPr>
      <t>　受動喫煙防止対策を進めているか。</t>
    </r>
  </si>
  <si>
    <t>(喫煙をする際の配慮義務等)　</t>
  </si>
  <si>
    <t>健康増進法第27条第2項</t>
  </si>
  <si>
    <t>(定義)</t>
  </si>
  <si>
    <t>健康増進法第28条第4号、第5号イ、第13号</t>
  </si>
  <si>
    <t>(特定施設等における喫煙の禁止等)</t>
  </si>
  <si>
    <t>◯保育所保育指針解説　第3章1(3)⑨
　⑨ 乳幼児突然死症候群（SIDS）
　乳幼児突然死症候群（SIDS：Sudden Infant Death Syndrome）は、何の予兆や既往歴もないまま乳幼児が死に至る、原因の分からない病気で、窒息などの事故とは異なる。日本での発症頻度はおよそ出生6,000 人から7,000 人に１人と推定され、生後２か月から６か月に多く、稀には１歳以上で発症することがある。
　SIDS は、うつぶせ、仰向けのどちらでも発症するが、寝かせる際にうつぶせに寝かせた時の方がSIDS の発生率が高いということが研究者の調査から分かっており、園児の顔が見える仰向けに寝かせることが重要である。また、睡眠時に園児を一人にしないこと、寝かせ方に配慮を行うこと、安全な睡眠環境を整えることは、窒息事故を未然に防ぐことにつながるものである。
　人工乳（粉ミルク）がSIDS を引き起こすわけではないが、母乳で育てられている赤ちゃんの方がSIDS の発症率が低いということが研究者の調査から分かっている。喜んで母乳を飲み、体重が順調に増えているなら、できるだけ母乳を与えることが望ましい。
また、たばこは、SIDS 発症の大きな危険因子であり、妊婦や乳児の近くでの喫煙は不適切である。これには身近な人の理解も大切であり、日頃から喫煙者に協力を求めることが大切である。
　入所の際には、こうしたSIDS に関する情報を保護者に提供することが求められる。</t>
  </si>
  <si>
    <t>健康増進法第29条第1項第１号イ</t>
  </si>
  <si>
    <r>
      <rPr>
        <sz val="10"/>
        <color rgb="FFFF0000"/>
        <rFont val="HGｺﾞｼｯｸM"/>
        <family val="3"/>
        <charset val="128"/>
      </rPr>
      <t>(8)</t>
    </r>
    <r>
      <rPr>
        <sz val="10"/>
        <rFont val="HGｺﾞｼｯｸM"/>
        <family val="3"/>
        <charset val="128"/>
      </rPr>
      <t>　睡眠時の乳幼児の状況を定期的に確認するなど、乳幼児突然死</t>
    </r>
  </si>
  <si>
    <t>(特定施設等の管理権原者等の責務)</t>
  </si>
  <si>
    <t>症候群（SIDS）の防止対策を行っているか。</t>
  </si>
  <si>
    <t>健康増進法第30条第1～2項</t>
  </si>
  <si>
    <t xml:space="preserve"> ① 対象児童年齢及び確認周期</t>
  </si>
  <si>
    <t>＊0歳児</t>
  </si>
  <si>
    <t>分毎</t>
  </si>
  <si>
    <t>記録は</t>
  </si>
  <si>
    <t>保育所保育指針解説　第3章1(3)⑨</t>
  </si>
  <si>
    <t>＊1歳児</t>
  </si>
  <si>
    <t>乳幼児突然死症候群（SIDS）</t>
  </si>
  <si>
    <t>＊2歳児</t>
  </si>
  <si>
    <t>＊3歳児以上</t>
  </si>
  <si>
    <r>
      <rPr>
        <sz val="10"/>
        <rFont val="HGｺﾞｼｯｸM"/>
        <family val="3"/>
        <charset val="128"/>
      </rPr>
      <t xml:space="preserve"> </t>
    </r>
    <r>
      <rPr>
        <sz val="10"/>
        <color rgb="FFFF0000"/>
        <rFont val="HGｺﾞｼｯｸM"/>
        <family val="3"/>
        <charset val="128"/>
      </rPr>
      <t>②</t>
    </r>
    <r>
      <rPr>
        <sz val="10"/>
        <rFont val="HGｺﾞｼｯｸM"/>
        <family val="3"/>
        <charset val="128"/>
      </rPr>
      <t xml:space="preserve"> 具体的対策</t>
    </r>
  </si>
  <si>
    <r>
      <rPr>
        <b/>
        <sz val="10"/>
        <rFont val="HGｺﾞｼｯｸM"/>
        <family val="3"/>
        <charset val="128"/>
      </rPr>
      <t>－保育所運営No.</t>
    </r>
    <r>
      <rPr>
        <b/>
        <sz val="10"/>
        <color rgb="FFFF0000"/>
        <rFont val="HGｺﾞｼｯｸM"/>
        <family val="3"/>
        <charset val="128"/>
      </rPr>
      <t>２８</t>
    </r>
    <r>
      <rPr>
        <b/>
        <sz val="10"/>
        <rFont val="HGｺﾞｼｯｸM"/>
        <family val="3"/>
        <charset val="128"/>
      </rPr>
      <t>－</t>
    </r>
  </si>
  <si>
    <t>県条例第12条</t>
  </si>
  <si>
    <r>
      <rPr>
        <sz val="10"/>
        <color rgb="FFFF0000"/>
        <rFont val="HGｺﾞｼｯｸM"/>
        <family val="3"/>
        <charset val="128"/>
      </rPr>
      <t>(9)</t>
    </r>
    <r>
      <rPr>
        <sz val="10"/>
        <rFont val="HGｺﾞｼｯｸM"/>
        <family val="3"/>
        <charset val="128"/>
      </rPr>
      <t xml:space="preserve"> 障害児を含め、入所児童に対する虐待やその心身に有害な影響を</t>
    </r>
  </si>
  <si>
    <t>「児童福祉行政指導監査の実施について(通知)」（平成12年4月25日児発第471号）別紙 児童福祉行政指導監査実施要綱 別紙1  児童福祉行政指導監査事項2(2)第1-1-(6)</t>
  </si>
  <si>
    <t>与える行為の防止及び発生時の対応に関する措置を講じているか。</t>
  </si>
  <si>
    <r>
      <rPr>
        <sz val="10"/>
        <color rgb="FFFF0000"/>
        <rFont val="HGｺﾞｼｯｸM"/>
        <family val="3"/>
        <charset val="128"/>
      </rPr>
      <t>(10)</t>
    </r>
    <r>
      <rPr>
        <sz val="10"/>
        <rFont val="HGｺﾞｼｯｸM"/>
        <family val="3"/>
        <charset val="128"/>
      </rPr>
      <t xml:space="preserve"> 児童虐待防止に関する職員研修を実施しているか。</t>
    </r>
  </si>
  <si>
    <t>○「いる」場合、具体的に記入すること。</t>
  </si>
  <si>
    <r>
      <rPr>
        <sz val="10"/>
        <color rgb="FFFF0000"/>
        <rFont val="HGｺﾞｼｯｸM"/>
        <family val="3"/>
        <charset val="128"/>
      </rPr>
      <t xml:space="preserve">(11) </t>
    </r>
    <r>
      <rPr>
        <sz val="10"/>
        <rFont val="HGｺﾞｼｯｸM"/>
        <family val="3"/>
        <charset val="128"/>
      </rPr>
      <t>日々の子どもの状況や着替え等から虐待の早期発見に努めて</t>
    </r>
  </si>
  <si>
    <t>児童虐待の防止等に関する法律第5条</t>
  </si>
  <si>
    <r>
      <rPr>
        <sz val="9"/>
        <color rgb="FF000000"/>
        <rFont val="HGｺﾞｼｯｸM"/>
        <family val="3"/>
        <charset val="128"/>
      </rPr>
      <t>　学校、</t>
    </r>
    <r>
      <rPr>
        <b/>
        <sz val="9"/>
        <color rgb="FF000000"/>
        <rFont val="HGｺﾞｼｯｸM"/>
        <family val="3"/>
        <charset val="128"/>
      </rPr>
      <t>児童福祉施設</t>
    </r>
    <r>
      <rPr>
        <sz val="9"/>
        <color rgb="FF000000"/>
        <rFont val="HGｺﾞｼｯｸM"/>
        <family val="3"/>
        <charset val="128"/>
      </rPr>
      <t>、病院その他児童の福祉に業務上関係のある団体及び学校の教職員、</t>
    </r>
    <r>
      <rPr>
        <b/>
        <sz val="9"/>
        <color rgb="FF000000"/>
        <rFont val="HGｺﾞｼｯｸM"/>
        <family val="3"/>
        <charset val="128"/>
      </rPr>
      <t>児童福祉施設の職員</t>
    </r>
    <r>
      <rPr>
        <sz val="9"/>
        <color rgb="FF000000"/>
        <rFont val="HGｺﾞｼｯｸM"/>
        <family val="3"/>
        <charset val="128"/>
      </rPr>
      <t>、医師、保健師、弁護士その他児童の福祉に職務上関係のある者は、</t>
    </r>
    <r>
      <rPr>
        <b/>
        <sz val="9"/>
        <color rgb="FF000000"/>
        <rFont val="HGｺﾞｼｯｸM"/>
        <family val="3"/>
        <charset val="128"/>
      </rPr>
      <t xml:space="preserve">児童虐待を発見しやすい立場にあることを自覚し、児童虐待の早期発見に努めなければならない。
</t>
    </r>
    <r>
      <rPr>
        <sz val="9"/>
        <color rgb="FF000000"/>
        <rFont val="HGｺﾞｼｯｸM"/>
        <family val="3"/>
        <charset val="128"/>
      </rPr>
      <t>２ 　前項に規定する者は、児童虐待の予防その他の児童虐待の防止並びに児童虐待を受けた児童の保護及び自立の支援に関する国及び地方公共団体の施策に協力するよう努めなければならない。　
３ 　第一項に規定する者は、正当な理由がなく、その職務に関して知り得た児童虐待を受けたと思われる児童に関する秘密を漏らしてはならない。
４　前項の規定その他の守秘義務に関する法律の規定は、第二項の規定による国及び地方公共団体の施策に協力するように努める義務の遵守を妨げるものとして解釈してはならない。
５　学校及び児童福祉施設は、児童及び保護者に対して、児童虐待の防止のための教育又は啓発に努めなければならない。</t>
    </r>
  </si>
  <si>
    <r>
      <rPr>
        <sz val="10"/>
        <color rgb="FFFF0000"/>
        <rFont val="HGｺﾞｼｯｸM"/>
        <family val="3"/>
        <charset val="128"/>
      </rPr>
      <t>(12)</t>
    </r>
    <r>
      <rPr>
        <sz val="10"/>
        <rFont val="HGｺﾞｼｯｸM"/>
        <family val="3"/>
        <charset val="128"/>
      </rPr>
      <t xml:space="preserve"> 児童虐待が疑われる状況が生じたときは、速やかに園長に報告</t>
    </r>
  </si>
  <si>
    <t>する体制は整っているか。</t>
  </si>
  <si>
    <r>
      <rPr>
        <sz val="10"/>
        <color rgb="FFFF0000"/>
        <rFont val="HGｺﾞｼｯｸM"/>
        <family val="3"/>
        <charset val="128"/>
      </rPr>
      <t>(13)</t>
    </r>
    <r>
      <rPr>
        <sz val="10"/>
        <rFont val="HGｺﾞｼｯｸM"/>
        <family val="3"/>
        <charset val="128"/>
      </rPr>
      <t xml:space="preserve"> 児童虐待の疑いのある児童を発見した場合、関係機関への通告</t>
    </r>
  </si>
  <si>
    <t>（児童虐待の早期発見）</t>
  </si>
  <si>
    <t>義務があるが、通告を行っているか。</t>
  </si>
  <si>
    <t>（児童虐待に係る通告）</t>
  </si>
  <si>
    <r>
      <rPr>
        <sz val="10"/>
        <color rgb="FFFF0000"/>
        <rFont val="HGｺﾞｼｯｸM"/>
        <family val="3"/>
        <charset val="128"/>
      </rPr>
      <t>(14)</t>
    </r>
    <r>
      <rPr>
        <sz val="10"/>
        <rFont val="HGｺﾞｼｯｸM"/>
        <family val="3"/>
        <charset val="128"/>
      </rPr>
      <t xml:space="preserve"> 児童虐待が疑われる児童を発見した場合の市町村等との連携・協力</t>
    </r>
  </si>
  <si>
    <t>児童虐待の防止等に関する法律第6条</t>
  </si>
  <si>
    <t>体制について具体的に記入すること。</t>
  </si>
  <si>
    <t>児童福祉法第25条</t>
  </si>
  <si>
    <t>保育所保育指針第3章1(1)ウ</t>
  </si>
  <si>
    <t>(15)　「安全計画」の策定状況について</t>
  </si>
  <si>
    <t>児童虐待の防止等に関する法律第6条第1項</t>
  </si>
  <si>
    <t xml:space="preserve"> ① 安全計画を策定しているか。</t>
  </si>
  <si>
    <t>児童福祉施設の設備及び運営に関する基準第6条第3項</t>
  </si>
  <si>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</si>
  <si>
    <t xml:space="preserve"> ② 策定した安全計画を職員に周知しているか。</t>
  </si>
  <si>
    <t xml:space="preserve"> ③ 安全計画に基づく必要な研修及び訓練を定期的に実施して</t>
  </si>
  <si>
    <t xml:space="preserve"> いるか。</t>
  </si>
  <si>
    <t>　児童福祉施設（助産施設、児童遊園及び児童家庭支援センターを除く。以下この条及び次条において同じ。）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この条において「安全計画」という。）を策定し、当該安全計画に従い必要な措置を講じなければならない。
２　児童福祉施設は、職員に対し、安全計画について周知するとともに、前項の研修及び訓練を定期的に実施しなければならない。
３　保育所及び児童発達支援センターは、児童の安全の確保に関して保護者との連携が図られるよう、保護者に対し、安全計画に基づく取組の内容等について周知しなければならない。
４　児童福祉施設は、定期的に安全計画の見直しを行い、必要に応じて安全計画の変更を行うものとする。</t>
  </si>
  <si>
    <t xml:space="preserve"> ④ 保護者に対し、安全計画に基づく取組の内容等について周知</t>
  </si>
  <si>
    <t xml:space="preserve"> ⑤ 安全計画の定期的な見直しを行い、 必要に応じて変更を行っているか。</t>
  </si>
  <si>
    <t xml:space="preserve">  </t>
  </si>
  <si>
    <t>(16)　「業務継続計画」の策定状況について</t>
  </si>
  <si>
    <t xml:space="preserve"> ① 業務継続計画を策定しているか。</t>
  </si>
  <si>
    <t xml:space="preserve"> ② 策定した業務継続計画を職員に周知しているか。</t>
  </si>
  <si>
    <t>業務継続計画とは、感染症や非常災害の発生時において、利用者に対する支援の提供を継続的に実施するため及び非常時の体制で早期の業務再開を図るための計画</t>
  </si>
  <si>
    <t xml:space="preserve"> ③ 業務継続計画に基づく必要な研修及び訓練を定期的に実施して</t>
  </si>
  <si>
    <t xml:space="preserve"> ④ 業務継続計画の定期的な見直しを行い、必要に応じて変更を行っているか。</t>
  </si>
  <si>
    <r>
      <rPr>
        <b/>
        <sz val="10"/>
        <rFont val="HGｺﾞｼｯｸM"/>
        <family val="3"/>
        <charset val="128"/>
      </rPr>
      <t>－保育所運営No.</t>
    </r>
    <r>
      <rPr>
        <b/>
        <sz val="10"/>
        <color rgb="FFFF0000"/>
        <rFont val="HGｺﾞｼｯｸM"/>
        <family val="3"/>
        <charset val="128"/>
      </rPr>
      <t>２９</t>
    </r>
    <r>
      <rPr>
        <b/>
        <sz val="10"/>
        <rFont val="HGｺﾞｼｯｸM"/>
        <family val="3"/>
        <charset val="128"/>
      </rPr>
      <t>－</t>
    </r>
  </si>
  <si>
    <r>
      <rPr>
        <sz val="10"/>
        <color rgb="FFFF0000"/>
        <rFont val="HGｺﾞｼｯｸM"/>
        <family val="3"/>
        <charset val="128"/>
      </rPr>
      <t>(17)</t>
    </r>
    <r>
      <rPr>
        <sz val="10"/>
        <rFont val="HGｺﾞｼｯｸM"/>
        <family val="3"/>
        <charset val="128"/>
      </rPr>
      <t xml:space="preserve"> 施設設備面における安全確保について</t>
    </r>
  </si>
  <si>
    <t>保育所保育指針第3章3（2）</t>
  </si>
  <si>
    <t xml:space="preserve"> ① 門扉等には、常時施錠し、園児の飛び出し事故の防止に努めて</t>
  </si>
  <si>
    <t>「児童福祉施設における事故防止について」（昭和46年7月31日児発第418号）</t>
  </si>
  <si>
    <t xml:space="preserve"> ② 門、囲障、外灯の点灯、窓、出入口、避難口、鍵等の施錠状況を点検</t>
  </si>
  <si>
    <t xml:space="preserve"> ③ 危険な設備、場所等への囲障の設置及びその鍵等の施錠の状況を点検</t>
  </si>
  <si>
    <t xml:space="preserve"> ④ 自動警報装置、防犯監視システム等を設置している場合、作動状況</t>
  </si>
  <si>
    <t>の点検等を行っているか。</t>
  </si>
  <si>
    <t>「児童福祉施設等における児童の安全の確保について」（平成13年6月15日雇児総発第402号）</t>
  </si>
  <si>
    <r>
      <rPr>
        <sz val="10"/>
        <color rgb="FFFF0000"/>
        <rFont val="HGｺﾞｼｯｸM"/>
        <family val="3"/>
        <charset val="128"/>
      </rPr>
      <t>(18)</t>
    </r>
    <r>
      <rPr>
        <sz val="10"/>
        <rFont val="HGｺﾞｼｯｸM"/>
        <family val="3"/>
        <charset val="128"/>
      </rPr>
      <t xml:space="preserve"> 保育所の所外活動に対する安全確保について</t>
    </r>
  </si>
  <si>
    <t xml:space="preserve"> ① 引率者は、参加児童数、移動場所に応じて十分な人数となって</t>
  </si>
  <si>
    <t xml:space="preserve"> ② 携帯電話等の連絡体制は図れているか。</t>
  </si>
  <si>
    <t xml:space="preserve"> ③ 所外活動の場所・移動方法などの安全確認は行っているか。</t>
  </si>
  <si>
    <t xml:space="preserve"> ④ 送迎用車輌（通園バス）や行事用等車輌を使用する際の</t>
  </si>
  <si>
    <t>「こどもの出欠状況に関する情報の確認、バス送迎に当たっての安全管理等の徹底について」(令和4年11月14日事務連絡)</t>
  </si>
  <si>
    <t>運行の安全管理マニュアル等を整備しているか。</t>
  </si>
  <si>
    <r>
      <rPr>
        <b/>
        <sz val="10"/>
        <rFont val="HGｺﾞｼｯｸM"/>
        <family val="3"/>
        <charset val="128"/>
      </rPr>
      <t>－保育所運営No.</t>
    </r>
    <r>
      <rPr>
        <b/>
        <sz val="10"/>
        <color rgb="FFFF0000"/>
        <rFont val="HGｺﾞｼｯｸM"/>
        <family val="3"/>
        <charset val="128"/>
      </rPr>
      <t>３０</t>
    </r>
    <r>
      <rPr>
        <b/>
        <sz val="10"/>
        <rFont val="HGｺﾞｼｯｸM"/>
        <family val="3"/>
        <charset val="128"/>
      </rPr>
      <t>－</t>
    </r>
  </si>
  <si>
    <r>
      <rPr>
        <sz val="10"/>
        <color rgb="FFFF0000"/>
        <rFont val="HGｺﾞｼｯｸM"/>
        <family val="3"/>
        <charset val="128"/>
      </rPr>
      <t>(19)</t>
    </r>
    <r>
      <rPr>
        <sz val="10"/>
        <rFont val="HGｺﾞｼｯｸM"/>
        <family val="3"/>
        <charset val="128"/>
      </rPr>
      <t xml:space="preserve"> 児童の送迎</t>
    </r>
    <r>
      <rPr>
        <sz val="10"/>
        <color rgb="FFFF0000"/>
        <rFont val="HGｺﾞｼｯｸM"/>
        <family val="3"/>
        <charset val="128"/>
      </rPr>
      <t>等</t>
    </r>
    <r>
      <rPr>
        <sz val="10"/>
        <rFont val="HGｺﾞｼｯｸM"/>
        <family val="3"/>
        <charset val="128"/>
      </rPr>
      <t>について</t>
    </r>
  </si>
  <si>
    <t xml:space="preserve"> ① 保護者付き添いが原則であるが、常時、保護者以外の者が登降園に</t>
  </si>
  <si>
    <t>付き添っている児童がいるか。</t>
  </si>
  <si>
    <t>その理由を把握しているか。</t>
  </si>
  <si>
    <t xml:space="preserve"> ② 保護者以外の者が迎えに来た場合に、その都度保護者に確認して</t>
  </si>
  <si>
    <t xml:space="preserve"> ③ 欠席連絡等がない園児について保護者に確認しているか。また、</t>
  </si>
  <si>
    <t>「こどもの出欠状況に関する情報の確認の再徹底について」(令和５年９月11日事務連絡)</t>
  </si>
  <si>
    <t>職員間で情報を共有しているか。</t>
  </si>
  <si>
    <r>
      <rPr>
        <sz val="10"/>
        <color rgb="FFFF0000"/>
        <rFont val="HGｺﾞｼｯｸM"/>
        <family val="3"/>
        <charset val="128"/>
      </rPr>
      <t>(20)</t>
    </r>
    <r>
      <rPr>
        <sz val="10"/>
        <rFont val="HGｺﾞｼｯｸM"/>
        <family val="3"/>
        <charset val="128"/>
      </rPr>
      <t xml:space="preserve"> 遊具、建物設備（保育室、廊下、便所、屋外遊戯場等）等の安全</t>
    </r>
  </si>
  <si>
    <t>点検を行っているか。</t>
  </si>
  <si>
    <t xml:space="preserve"> ① 点検記録は整備しているか。</t>
  </si>
  <si>
    <t xml:space="preserve"> ② 点検結果は、全職員に周知され、具体的に改善されているか。</t>
  </si>
  <si>
    <r>
      <rPr>
        <sz val="10"/>
        <color rgb="FFFF0000"/>
        <rFont val="HGｺﾞｼｯｸM"/>
        <family val="3"/>
        <charset val="128"/>
      </rPr>
      <t>(21)</t>
    </r>
    <r>
      <rPr>
        <sz val="10"/>
        <rFont val="HGｺﾞｼｯｸM"/>
        <family val="3"/>
        <charset val="128"/>
      </rPr>
      <t xml:space="preserve"> 児童の事故発生の状況（医療機関への受診を要した受傷など)</t>
    </r>
  </si>
  <si>
    <t xml:space="preserve"> ① 前年度の発生状況（新設園は、監査調書提出月の前月まで記入すること。）</t>
  </si>
  <si>
    <t>発生月日</t>
  </si>
  <si>
    <t>発生時間帯</t>
  </si>
  <si>
    <t>事　故　の　概　要
（年齢、発生状況　など）</t>
  </si>
  <si>
    <t>処　理　の　状　況</t>
  </si>
  <si>
    <t>特定教育・保育施設及び特定地域型保育事業並びに特定子ども・子育て支援施設等の運営に関する基準（平成26年4月30日内閣府令第39号）第32条第2項</t>
  </si>
  <si>
    <t xml:space="preserve"> ② 児童の事故が発生した場合には、速やかに保護者や市町村へ連絡し</t>
  </si>
  <si>
    <t>記録を行うなど必要な措置を講じる体制にあるか。</t>
  </si>
  <si>
    <t xml:space="preserve"> ③ 事故処理簿は、整備しているか。</t>
  </si>
  <si>
    <t>「特定教育・保育施設等における事故の報告等について」（令和5年12月14日 こ成安第142号、5教参学第30号）</t>
  </si>
  <si>
    <t xml:space="preserve"> ④ 児童の重大事故が発生した場合に、市町村保育主管課へ書面にて</t>
  </si>
  <si>
    <t>事故報告を行っているか。</t>
  </si>
  <si>
    <t>報告の対象となる重大事故の範囲
①死亡事故
②意識不明事故（どんな刺激にも反応しない状態に陥ったもの）
③治療に要する期間が 30 日以上の負傷や疾病を伴う重篤な事故</t>
  </si>
  <si>
    <r>
      <rPr>
        <sz val="10"/>
        <color rgb="FFFF0000"/>
        <rFont val="HGｺﾞｼｯｸM"/>
        <family val="3"/>
        <charset val="128"/>
      </rPr>
      <t>(22)</t>
    </r>
    <r>
      <rPr>
        <sz val="10"/>
        <rFont val="HGｺﾞｼｯｸM"/>
        <family val="3"/>
        <charset val="128"/>
      </rPr>
      <t xml:space="preserve"> 職員の共通理解と所内体制について</t>
    </r>
  </si>
  <si>
    <t xml:space="preserve"> ① 安全管理に関し、職員会議で取りあげるなど職員の共通理解を</t>
  </si>
  <si>
    <t>図っているか。</t>
  </si>
  <si>
    <t xml:space="preserve"> ② 不審者対策、感染症及び疾病、消防防災訓練等を含めた危機管理</t>
  </si>
  <si>
    <t>（事故防止及び安全対策）</t>
  </si>
  <si>
    <t>マニュアル等が策定されているか。</t>
  </si>
  <si>
    <t>（災害への備え）</t>
  </si>
  <si>
    <t>保育所保育指針第3章3(2)、4</t>
  </si>
  <si>
    <t>・危機管理マニュアル等は、全職員に周知しているか。</t>
  </si>
  <si>
    <t>(危険等発生時対処要領の作成等)</t>
  </si>
  <si>
    <t>・学校保健安全法第29条</t>
  </si>
  <si>
    <t xml:space="preserve"> ③ 事故の発生・不審者の立入りなどに備え、職員の役割分担・</t>
  </si>
  <si>
    <t>保育所保育指針第３章(健康及び安全)</t>
  </si>
  <si>
    <t>連絡体制が確保されているか。</t>
  </si>
  <si>
    <r>
      <rPr>
        <b/>
        <sz val="10"/>
        <rFont val="HGｺﾞｼｯｸM"/>
        <family val="3"/>
        <charset val="128"/>
      </rPr>
      <t>－保育所運営No.</t>
    </r>
    <r>
      <rPr>
        <b/>
        <sz val="10"/>
        <color rgb="FFFF0000"/>
        <rFont val="HGｺﾞｼｯｸM"/>
        <family val="3"/>
        <charset val="128"/>
      </rPr>
      <t>３１</t>
    </r>
    <r>
      <rPr>
        <b/>
        <sz val="10"/>
        <rFont val="HGｺﾞｼｯｸM"/>
        <family val="3"/>
        <charset val="128"/>
      </rPr>
      <t>－</t>
    </r>
  </si>
  <si>
    <t>非常災害対策の状況</t>
  </si>
  <si>
    <t xml:space="preserve"> １１　非常災害対策の状況</t>
  </si>
  <si>
    <t>（防火管理者）</t>
  </si>
  <si>
    <t>(1)　防火管理者は届け出ているか。</t>
  </si>
  <si>
    <t>消防法第8条第2項</t>
  </si>
  <si>
    <t>（直近の届出日</t>
  </si>
  <si>
    <t>）、</t>
  </si>
  <si>
    <t>異動等で防火管理者が欠けた場合は、直ちに選任し、所轄消防署に届出ること。</t>
  </si>
  <si>
    <t>○　防火管理者の職氏名</t>
  </si>
  <si>
    <t>（防火管理に係る消防計画）</t>
  </si>
  <si>
    <t>(2)　消防計画は届出（変更）を適正に行っているか。</t>
  </si>
  <si>
    <t>消防法施行規則第3条第1項</t>
  </si>
  <si>
    <t>増改築に伴う計画の変更届に留意すること。</t>
  </si>
  <si>
    <t>(3)　避難及び消火に対する訓練の実施状況について</t>
  </si>
  <si>
    <t>（児童福祉施設と非常災害）</t>
  </si>
  <si>
    <t>県条例第7条第2項</t>
  </si>
  <si>
    <t>① 避難訓練及び消火訓練の記録はあるか。　</t>
  </si>
  <si>
    <t>図上訓練、反省会、不審者対策訓練、交通安全指導は、避難及び消火訓練とみなさない。</t>
  </si>
  <si>
    <t>条例第第７条</t>
  </si>
  <si>
    <t xml:space="preserve">　児童福祉施設においては、消火器等の消火用具、非常口その他非常災害に必要な設備を設けるとともに、非常災害に対する具体的計画を立て、これに対する不断の注意と訓練をするように努めなければならない。
2　前項の訓練のうち、避難及び消火に対する訓練は、少なくとも毎月１回は、これを行わなければならない。
</t>
  </si>
  <si>
    <t>避難場所までの誘導を含めて訓練と見なす。</t>
  </si>
  <si>
    <t xml:space="preserve">② 実施状況 </t>
  </si>
  <si>
    <t>・既設保育所は前年度の状況、新設保育所は本年度の状況について、該当する内容を全てチェックすること。</t>
  </si>
  <si>
    <t>実施月日</t>
  </si>
  <si>
    <t>訓　　練　　内　　容</t>
  </si>
  <si>
    <t>備　　　考</t>
  </si>
  <si>
    <t>4月</t>
  </si>
  <si>
    <t>避難・</t>
  </si>
  <si>
    <t>消火・</t>
  </si>
  <si>
    <t>5月</t>
  </si>
  <si>
    <t>6月</t>
  </si>
  <si>
    <t>7月</t>
  </si>
  <si>
    <t>8月</t>
  </si>
  <si>
    <t>9月</t>
  </si>
  <si>
    <t>※消防署の立ち会い訓練は、備考欄にその旨記入すること。</t>
  </si>
  <si>
    <t>③ 地域との協力体制は、</t>
  </si>
  <si>
    <t>県条例第7条第1項</t>
  </si>
  <si>
    <t>④ 保護者への連絡体制は、整備しているか。</t>
  </si>
  <si>
    <t>非常時の連絡網は最新のものを作成すること。</t>
  </si>
  <si>
    <t>（非常時連絡表）</t>
  </si>
  <si>
    <t>(4)　消防計画は職員に周知され、非常災害時の分担表が事務室等に</t>
  </si>
  <si>
    <t>掲示しているか。</t>
  </si>
  <si>
    <t>(5)　消防設備、火気使用設備、器具等の定期点検の状況について</t>
  </si>
  <si>
    <t>（消防用設備等又は特殊消防用設備等の点検及び報告）</t>
  </si>
  <si>
    <t>① 業者点検を行っているか</t>
  </si>
  <si>
    <t>＜｢いる｣場合＞</t>
  </si>
  <si>
    <t>消防法第17条の3の3</t>
  </si>
  <si>
    <t>直近2回の点検年月日</t>
  </si>
  <si>
    <t>消防法施行規則第31条の6</t>
  </si>
  <si>
    <t>日 　異常：</t>
  </si>
  <si>
    <t>② 自主点検を行っているか</t>
  </si>
  <si>
    <t>記録しているか。</t>
  </si>
  <si>
    <r>
      <rPr>
        <b/>
        <sz val="10"/>
        <rFont val="HGｺﾞｼｯｸM"/>
        <family val="3"/>
        <charset val="128"/>
      </rPr>
      <t>－保育所運営No.</t>
    </r>
    <r>
      <rPr>
        <b/>
        <sz val="10"/>
        <color rgb="FFFF0000"/>
        <rFont val="HGｺﾞｼｯｸM"/>
        <family val="3"/>
        <charset val="128"/>
      </rPr>
      <t>３２</t>
    </r>
    <r>
      <rPr>
        <b/>
        <sz val="10"/>
        <rFont val="HGｺﾞｼｯｸM"/>
        <family val="3"/>
        <charset val="128"/>
      </rPr>
      <t>－</t>
    </r>
  </si>
  <si>
    <t>非常災害対策の状況、保育所の情報提供の状況</t>
  </si>
  <si>
    <t>(6) 消防用設備等の点検結果は、消防署へ報告しているか。</t>
  </si>
  <si>
    <t>(報告日　　　年　　</t>
  </si>
  <si>
    <t>消防法施行規則第31条の6第3項</t>
  </si>
  <si>
    <t>(7) 消防署の立入検査は、</t>
  </si>
  <si>
    <t>(資料提出命令、報告の徴収及び消防職員の立入検査)</t>
  </si>
  <si>
    <t>(検査日　　　　　　　　年</t>
  </si>
  <si>
    <t>消防法第4条</t>
  </si>
  <si>
    <t xml:space="preserve"> ○ 指示事項はあるか</t>
  </si>
  <si>
    <t>指示事項が改善されていない場合には早急に改善すること。</t>
  </si>
  <si>
    <t>＜｢ある｣場合＞</t>
  </si>
  <si>
    <t>ア　指示事項の内容は、</t>
  </si>
  <si>
    <t>イ　指示事項に対する改善状況は</t>
  </si>
  <si>
    <t>児童福祉法第48条の4</t>
  </si>
  <si>
    <t>(8) 非常口、避難経路、消火器等の付近に障害物を置いていないか。</t>
  </si>
  <si>
    <t>教育・保育施設等における事故防止及び事故発生児の対応のためのガイドライン</t>
  </si>
  <si>
    <t>　保育所は、当該保育所が主として利用される地域の住民に対してその行う保育に関し情報の提供を行い、並びにその行う保育に支障がない限りにおいて、乳児、幼児等の保育に関する相談に応じ、及び助言を行うよう努めなければならない。
２　保育所に勤務する保育士は、乳児、幼児等の保育に関する相談に応じ、及び助言を行うために必要な知識及び技能の修得、維持及び向上に努めなければならない。</t>
  </si>
  <si>
    <t>(9) ピアノ､ロッカー等の転倒防止対策や子どもの頭上にある物品等</t>
  </si>
  <si>
    <t>の落下防止対策をするなど、安全確保に配慮した耐震対策等は行</t>
  </si>
  <si>
    <t>保育所保育指針第3章4</t>
  </si>
  <si>
    <t>っているか。</t>
  </si>
  <si>
    <t>（保育に関する情報提供）</t>
  </si>
  <si>
    <t xml:space="preserve"> 1２　保育所の情報提供等の状況</t>
  </si>
  <si>
    <t>　保育所は、当該保育所が主として利用される地域住民に対してその行う保育に関し情報の提供を行う。</t>
  </si>
  <si>
    <t>(1) 地域住民に対して情報の提供を行っているか。</t>
  </si>
  <si>
    <t>　・「いる」の場合、どのように行っているか。</t>
  </si>
  <si>
    <t>※情報提供に努める事項</t>
  </si>
  <si>
    <t>１日の過ごし方</t>
  </si>
  <si>
    <t>年間行事予定</t>
  </si>
  <si>
    <t>保育所の保育方針</t>
  </si>
  <si>
    <t>④</t>
  </si>
  <si>
    <t>職員の状況</t>
  </si>
  <si>
    <t>⑤</t>
  </si>
  <si>
    <t>その他保育所が実施している保育内容に関する事項</t>
  </si>
  <si>
    <t>(2) 保育所保育の専門性を活かした子育て支援及び地域との連携の状況</t>
  </si>
  <si>
    <t>について</t>
  </si>
  <si>
    <t>(地域の保護者等に対する子育て支援)</t>
  </si>
  <si>
    <t xml:space="preserve"> ① 地域の保護者等に対する子育て支援の有無</t>
  </si>
  <si>
    <t>保育所保育指針第4章3(1)ア</t>
  </si>
  <si>
    <t>・ 「ある」の場合、子育て支援の状況</t>
  </si>
  <si>
    <t xml:space="preserve"> ② 地域の関係機関等との連携の有無</t>
  </si>
  <si>
    <t>保育所保育指針第4章3(2)</t>
  </si>
  <si>
    <t>・ 「ある」の場合、連携の状況</t>
  </si>
  <si>
    <r>
      <rPr>
        <b/>
        <sz val="10"/>
        <rFont val="HGｺﾞｼｯｸM"/>
        <family val="3"/>
        <charset val="128"/>
      </rPr>
      <t>－保育所運営No.</t>
    </r>
    <r>
      <rPr>
        <b/>
        <sz val="10"/>
        <color rgb="FFFF0000"/>
        <rFont val="HGｺﾞｼｯｸM"/>
        <family val="3"/>
        <charset val="128"/>
      </rPr>
      <t>３３</t>
    </r>
    <r>
      <rPr>
        <b/>
        <sz val="10"/>
        <rFont val="HGｺﾞｼｯｸM"/>
        <family val="3"/>
        <charset val="128"/>
      </rPr>
      <t>－</t>
    </r>
  </si>
  <si>
    <t>福祉サービスの質の向上の取組み</t>
  </si>
  <si>
    <t xml:space="preserve"> １３　福祉サービスの質の向上のための措置</t>
  </si>
  <si>
    <t>(社会福祉事業の経営者による苦情の解決）
・社会福祉法82条</t>
  </si>
  <si>
    <t>(1)　苦情解決に関する規程等を整備しているか。</t>
  </si>
  <si>
    <t xml:space="preserve">   ＜整備していない場合＞</t>
  </si>
  <si>
    <t>(苦情への対応)</t>
  </si>
  <si>
    <t>○　今後の整備について</t>
  </si>
  <si>
    <t>県条例第21条</t>
  </si>
  <si>
    <t xml:space="preserve">   ＜整備している場合＞</t>
  </si>
  <si>
    <t>①　苦情受付の窓口設置及び保護者等への周知について</t>
  </si>
  <si>
    <t>苦情受付担当者を決める</t>
  </si>
  <si>
    <t>「社会福祉事業の経営者による福祉サービスに関する苦情解決の仕組みの指針について」（平成12年6月7日児発第575号厚生省児童家庭局長他連名通知）</t>
  </si>
  <si>
    <t>苦情受付担当者:</t>
  </si>
  <si>
    <t>職名［</t>
  </si>
  <si>
    <t>］</t>
  </si>
  <si>
    <t>氏名［</t>
  </si>
  <si>
    <t>苦情解決責任者:</t>
  </si>
  <si>
    <t xml:space="preserve">周知の具体的方法 </t>
  </si>
  <si>
    <t>②　苦情受付の窓口の他に、意見箱（苦情・意見・相談など）を設置</t>
  </si>
  <si>
    <t>分園を設置している場合は、分園にも苦情受付窓口の保護者等への周知、意見箱（苦情・意見・相談など）を設置すること。</t>
  </si>
  <si>
    <t>③　苦情解決の第三者委員を設置しているか。</t>
  </si>
  <si>
    <t>　ア　「いる」場合、選任方法は</t>
  </si>
  <si>
    <t>理事会で選任し、理事長が任命</t>
  </si>
  <si>
    <t>選任の際に、運営協議会への諮問や利用者からの意見徴収</t>
  </si>
  <si>
    <t>　イ　第三者委員の状況を記入すること。</t>
  </si>
  <si>
    <t>職業　・　会社名</t>
  </si>
  <si>
    <t>任　　期</t>
  </si>
  <si>
    <t>報酬金額</t>
  </si>
  <si>
    <t>１回</t>
  </si>
  <si>
    <t>円</t>
  </si>
  <si>
    <t>日迄</t>
  </si>
  <si>
    <t>ウ　報酬を支給している場合、報酬規程等は、整備しているか。</t>
  </si>
  <si>
    <t>苦情受付がない場合も年に１回以上は、苦情解決対応方法の確認や施設の近況報告を行う等、第三者委員との連絡・確認を行うことが望ましい。</t>
  </si>
  <si>
    <t>エ　第三者委員会の開催状況は</t>
  </si>
  <si>
    <t>回開催</t>
  </si>
  <si>
    <t>（既設法人は前年度、新設法人は本年度の状況を記入すること。）</t>
  </si>
  <si>
    <r>
      <rPr>
        <b/>
        <sz val="10"/>
        <rFont val="HGｺﾞｼｯｸM"/>
        <family val="3"/>
        <charset val="128"/>
      </rPr>
      <t>－保育所運営No.</t>
    </r>
    <r>
      <rPr>
        <b/>
        <sz val="10"/>
        <color rgb="FFFF0000"/>
        <rFont val="HGｺﾞｼｯｸM"/>
        <family val="3"/>
        <charset val="128"/>
      </rPr>
      <t>３４</t>
    </r>
    <r>
      <rPr>
        <b/>
        <sz val="10"/>
        <rFont val="HGｺﾞｼｯｸM"/>
        <family val="3"/>
        <charset val="128"/>
      </rPr>
      <t>－</t>
    </r>
  </si>
  <si>
    <t xml:space="preserve"> ④ 苦情解決状況</t>
  </si>
  <si>
    <t>※本年度分は監査調書提出月の前月分までの状況を記入すること。</t>
  </si>
  <si>
    <t>受付件数</t>
  </si>
  <si>
    <t>処理件数</t>
  </si>
  <si>
    <t>未処理件数</t>
  </si>
  <si>
    <t>第三者委員への報告</t>
  </si>
  <si>
    <t>公表</t>
  </si>
  <si>
    <t>本年度</t>
  </si>
  <si>
    <r>
      <rPr>
        <sz val="10"/>
        <rFont val="HGｺﾞｼｯｸM"/>
        <family val="3"/>
        <charset val="128"/>
      </rPr>
      <t xml:space="preserve"> </t>
    </r>
    <r>
      <rPr>
        <sz val="10"/>
        <color rgb="FFFF0000"/>
        <rFont val="HGｺﾞｼｯｸM"/>
        <family val="3"/>
        <charset val="128"/>
      </rPr>
      <t>⑤</t>
    </r>
    <r>
      <rPr>
        <sz val="10"/>
        <rFont val="HGｺﾞｼｯｸM"/>
        <family val="3"/>
        <charset val="128"/>
      </rPr>
      <t xml:space="preserve"> 苦情内容及び解決結果を定期的に公表しているか。</t>
    </r>
  </si>
  <si>
    <t>入所者等からのサービスに係る苦情内容及び解決結果の定期的な公表については、保育サービスの利用者のみならず、一般に対しても、ホームページ及び広報誌等の活用などにより行うこと。
（定期的な公表は、苦情受け付けがなくても行うこと。）</t>
  </si>
  <si>
    <t>・「いる」場合、公表方法は</t>
  </si>
  <si>
    <t>園だよりに記載</t>
  </si>
  <si>
    <t>ホームページに掲載</t>
  </si>
  <si>
    <t>園内掲示板に掲示</t>
  </si>
  <si>
    <r>
      <rPr>
        <sz val="10"/>
        <rFont val="HGｺﾞｼｯｸM"/>
        <family val="3"/>
        <charset val="128"/>
      </rPr>
      <t xml:space="preserve"> </t>
    </r>
    <r>
      <rPr>
        <sz val="10"/>
        <color rgb="FFFF0000"/>
        <rFont val="HGｺﾞｼｯｸM"/>
        <family val="3"/>
        <charset val="128"/>
      </rPr>
      <t>⑥</t>
    </r>
    <r>
      <rPr>
        <sz val="10"/>
        <rFont val="HGｺﾞｼｯｸM"/>
        <family val="3"/>
        <charset val="128"/>
      </rPr>
      <t xml:space="preserve"> 苦情解決状況の公表については、受付件数がない場合について、公表しているか。</t>
    </r>
  </si>
  <si>
    <t>又、保育サービスの利用者以外に対して公表しているか。</t>
  </si>
  <si>
    <t>(保育所保育指針第1章3(4)ア(ｱ))</t>
  </si>
  <si>
    <t>(2)　保育士等は、保育の計画や記録を通して保育実践を振り返り、保育の内容の</t>
  </si>
  <si>
    <t>保育士等は、保育の計画や保育の記録を通して、自らの保育実践を振り返り、自己評価することを通して、その専門性の向上や保育実践の改善に努めなければならない。</t>
  </si>
  <si>
    <t>自己評価に取組んでいるか。</t>
  </si>
  <si>
    <t>(3)　保育所として、保育内容等について自己評価を行っているか。</t>
  </si>
  <si>
    <t xml:space="preserve"> ①「 いる」場合、保育所の自己評価を公表しているか。</t>
  </si>
  <si>
    <t>（参考：印刷不要）</t>
  </si>
  <si>
    <t>県条例第51条第1項</t>
  </si>
  <si>
    <t>・公表している場合、公表方法は</t>
  </si>
  <si>
    <t>保育所は、保育の質の向上を図るため、保育の計画の展開や保育士等の自己評価を踏まえ、当該保育所の保育の内容等について、自ら評価を行い、その結果を公表するよう努めなければならない。　(保育所保育指針第1章3(4)イ(ｱ）)</t>
  </si>
  <si>
    <t>保育所は、自らその行う法第39条に規定する業務の質の評価を行い、常にその改善を図らなければならない。</t>
  </si>
  <si>
    <t>　(4)　福祉サービスの第三者評価を受審しているか。</t>
  </si>
  <si>
    <t>県条例第51条第2項</t>
  </si>
  <si>
    <t>保育所は、定期的に外部の者による評価を受けて、それらの結果を公表し、常にその改善を図るよう努めなければならない。</t>
  </si>
  <si>
    <t>＜受審している場合＞</t>
  </si>
  <si>
    <t xml:space="preserve"> ① 第三者評価の実施状況</t>
  </si>
  <si>
    <t>実施年月日</t>
  </si>
  <si>
    <t>評価方法</t>
  </si>
  <si>
    <t>具体的な実施方法</t>
  </si>
  <si>
    <t>実施結果の具体的反映方法</t>
  </si>
  <si>
    <t xml:space="preserve"> ② 第三者評価の受審及び結果の公表をしているか。</t>
  </si>
  <si>
    <t xml:space="preserve"> ＜受審予定の場合＞</t>
  </si>
  <si>
    <t xml:space="preserve"> ③ 受ける予定は、いつ頃か。</t>
  </si>
  <si>
    <t>［</t>
  </si>
  <si>
    <t>月頃</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</si>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</sst>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76" formatCode="[$-411]#,##0;[Red]\-#,##0"/>
    <numFmt numFmtId="177" formatCode="\¥#,##0;[Red]&quot;¥-&quot;#,##0"/>
    <numFmt numFmtId="178" formatCode="#,###"/>
    <numFmt numFmtId="179" formatCode="&quot;( &quot;#,###&quot; )&quot;"/>
    <numFmt numFmtId="180" formatCode="#,##0.0&quot;％&quot;"/>
    <numFmt numFmtId="181" formatCode="#,###\ "/>
    <numFmt numFmtId="182" formatCode="#,##0_ "/>
    <numFmt numFmtId="183" formatCode="#,##0.00_ "/>
    <numFmt numFmtId="184" formatCode="&quot;人 × &quot;#,##0.00&quot; ＝&quot;"/>
    <numFmt numFmtId="185" formatCode="#,##0.00\ "/>
    <numFmt numFmtId="186" formatCode="&quot;（ &quot;#,##0&quot; ）&quot;"/>
    <numFmt numFmtId="187" formatCode="&quot;（ &quot;#,###&quot; ）&quot;"/>
    <numFmt numFmtId="188" formatCode="\(#,##0\)"/>
    <numFmt numFmtId="189" formatCode="#,##0&quot;人         &quot;"/>
    <numFmt numFmtId="190" formatCode="#,##0.0"/>
    <numFmt numFmtId="191" formatCode="&quot;計&quot;#,##0&quot;人&quot;"/>
    <numFmt numFmtId="192" formatCode="#,##0\ "/>
    <numFmt numFmtId="193" formatCode="#,###.0"/>
    <numFmt numFmtId="194" formatCode="#,##0.0_ "/>
    <numFmt numFmtId="195" formatCode="#,##0&quot;歳児&quot;"/>
    <numFmt numFmtId="196" formatCode="0.0"/>
    <numFmt numFmtId="197" formatCode="\(#,##0.00\)"/>
    <numFmt numFmtId="198" formatCode="#,##0.00_);\(#,##0.00\)"/>
    <numFmt numFmtId="199" formatCode="\(#,##0.0\)"/>
    <numFmt numFmtId="200" formatCode="#,###_ "/>
    <numFmt numFmtId="201" formatCode="#,##0&quot;月 &quot;"/>
    <numFmt numFmtId="202" formatCode="00"/>
    <numFmt numFmtId="203" formatCode="#,###&quot;  &quot;"/>
    <numFmt numFmtId="204" formatCode="0_);[Red]\(0\)"/>
    <numFmt numFmtId="205" formatCode="[$-411]h:mm"/>
    <numFmt numFmtId="206" formatCode="[$-411]ge\.m\.d;@"/>
    <numFmt numFmtId="207" formatCode="[$-411]ge\.mm\.dd"/>
    <numFmt numFmtId="208" formatCode="0.0_ "/>
    <numFmt numFmtId="209" formatCode="m/d;@"/>
    <numFmt numFmtId="210" formatCode="0_ "/>
    <numFmt numFmtId="211" formatCode="#,##0_);[Red]\(#,##0\)"/>
    <numFmt numFmtId="212" formatCode="ge/m/d\(aaa\)"/>
    <numFmt numFmtId="213" formatCode="ge\.m\.d;\(aaa\)"/>
    <numFmt numFmtId="214" formatCode="h:mm;@"/>
    <numFmt numFmtId="215" formatCode="[$-411]ggge&quot;年&quot;m&quot;月&quot;d&quot;日&quot;;@"/>
    <numFmt numFmtId="216" formatCode="#,##0&quot;  &quot;"/>
    <numFmt numFmtId="217" formatCode="&quot;延べ &quot;#,##0&quot;人         &quot;"/>
  </numFmts>
  <fonts count="110">
    <font>
      <sz val="11"/>
      <name val="ＭＳ Ｐゴシック"/>
      <family val="3"/>
      <charset val="128"/>
    </font>
    <font>
      <sz val="10"/>
      <name val="ＭＳ Ｐ明朝"/>
      <family val="1"/>
      <charset val="128"/>
    </font>
    <font>
      <b/>
      <sz val="10"/>
      <name val="ＭＳ Ｐ明朝"/>
      <family val="1"/>
      <charset val="128"/>
    </font>
    <font>
      <b/>
      <sz val="20"/>
      <name val="HGｺﾞｼｯｸM"/>
      <family val="3"/>
      <charset val="128"/>
    </font>
    <font>
      <b/>
      <sz val="20"/>
      <name val="ＭＳ Ｐ明朝"/>
      <family val="1"/>
      <charset val="128"/>
    </font>
    <font>
      <b/>
      <sz val="12"/>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11"/>
      <color rgb="FFFF0000"/>
      <name val="HGｺﾞｼｯｸM"/>
      <family val="3"/>
      <charset val="128"/>
    </font>
    <font>
      <b/>
      <sz val="13"/>
      <name val="HGｺﾞｼｯｸM"/>
      <family val="3"/>
      <charset val="128"/>
    </font>
    <font>
      <sz val="13"/>
      <name val="HGｺﾞｼｯｸM"/>
      <family val="3"/>
      <charset val="128"/>
    </font>
    <font>
      <sz val="10"/>
      <color rgb="FFFF0000"/>
      <name val="HGｺﾞｼｯｸM"/>
      <family val="3"/>
      <charset val="128"/>
    </font>
    <font>
      <sz val="9"/>
      <color rgb="FFFF0000"/>
      <name val="HGｺﾞｼｯｸM"/>
      <family val="3"/>
      <charset val="128"/>
    </font>
    <font>
      <b/>
      <sz val="9"/>
      <color rgb="FFFF0000"/>
      <name val="HGｺﾞｼｯｸM"/>
      <family val="3"/>
      <charset val="128"/>
    </font>
    <font>
      <sz val="11"/>
      <color rgb="FF000000"/>
      <name val="HGｺﾞｼｯｸM"/>
      <family val="3"/>
      <charset val="128"/>
    </font>
    <font>
      <sz val="9"/>
      <color rgb="FF000000"/>
      <name val="ＭＳ Ｐ明朝"/>
      <family val="1"/>
      <charset val="128"/>
    </font>
    <font>
      <sz val="10"/>
      <color rgb="FF0070C0"/>
      <name val="ＭＳ Ｐゴシック"/>
      <family val="3"/>
      <charset val="128"/>
    </font>
    <font>
      <sz val="10"/>
      <color rgb="FF000000"/>
      <name val="ＭＳ Ｐゴシック"/>
      <family val="3"/>
      <charset val="128"/>
    </font>
    <font>
      <sz val="10"/>
      <name val="ＭＳ Ｐゴシック"/>
      <family val="3"/>
      <charset val="128"/>
    </font>
    <font>
      <b/>
      <sz val="14"/>
      <color rgb="FF000000"/>
      <name val="ＭＳ Ｐゴシック"/>
      <family val="3"/>
      <charset val="128"/>
    </font>
    <font>
      <sz val="9"/>
      <color rgb="FF000000"/>
      <name val="ＭＳ Ｐゴシック"/>
      <family val="3"/>
      <charset val="128"/>
    </font>
    <font>
      <u/>
      <sz val="9"/>
      <color rgb="FF0070C0"/>
      <name val="ＭＳ Ｐゴシック"/>
      <family val="3"/>
      <charset val="128"/>
    </font>
    <font>
      <u/>
      <sz val="11"/>
      <color rgb="FF0000FF"/>
      <name val="ＭＳ Ｐゴシック"/>
      <family val="3"/>
      <charset val="128"/>
    </font>
    <font>
      <b/>
      <u/>
      <sz val="9"/>
      <color rgb="FF0070C0"/>
      <name val="ＭＳ Ｐゴシック"/>
      <family val="3"/>
      <charset val="128"/>
    </font>
    <font>
      <u/>
      <sz val="10"/>
      <color rgb="FF0000FF"/>
      <name val="ＭＳ Ｐゴシック"/>
      <family val="3"/>
      <charset val="128"/>
    </font>
    <font>
      <sz val="9"/>
      <name val="ＭＳ Ｐゴシック"/>
      <family val="3"/>
      <charset val="128"/>
    </font>
    <font>
      <b/>
      <u/>
      <sz val="9"/>
      <color rgb="FF0000FF"/>
      <name val="ＭＳ Ｐゴシック"/>
      <family val="3"/>
      <charset val="128"/>
    </font>
    <font>
      <sz val="9"/>
      <color rgb="FFFF0000"/>
      <name val="ＭＳ Ｐゴシック"/>
      <family val="3"/>
      <charset val="128"/>
    </font>
    <font>
      <b/>
      <sz val="9"/>
      <name val="ＭＳ Ｐゴシック"/>
      <family val="3"/>
      <charset val="128"/>
    </font>
    <font>
      <u/>
      <sz val="9"/>
      <color rgb="FF0000FF"/>
      <name val="ＭＳ Ｐゴシック"/>
      <family val="3"/>
      <charset val="128"/>
    </font>
    <font>
      <b/>
      <sz val="9"/>
      <color rgb="FF000000"/>
      <name val="ＭＳ Ｐゴシック"/>
      <family val="3"/>
      <charset val="128"/>
    </font>
    <font>
      <b/>
      <sz val="10"/>
      <name val="HGｺﾞｼｯｸM"/>
      <family val="3"/>
      <charset val="128"/>
    </font>
    <font>
      <b/>
      <sz val="11"/>
      <name val="HGｺﾞｼｯｸM"/>
      <family val="3"/>
      <charset val="128"/>
    </font>
    <font>
      <sz val="10"/>
      <color rgb="FF000000"/>
      <name val="HGｺﾞｼｯｸM"/>
      <family val="3"/>
      <charset val="128"/>
    </font>
    <font>
      <sz val="9"/>
      <color rgb="FF000000"/>
      <name val="HGｺﾞｼｯｸM"/>
      <family val="3"/>
      <charset val="128"/>
    </font>
    <font>
      <sz val="9"/>
      <name val="HGｺﾞｼｯｸM"/>
      <family val="3"/>
      <charset val="128"/>
    </font>
    <font>
      <strike/>
      <sz val="9"/>
      <name val="HGｺﾞｼｯｸM"/>
      <family val="3"/>
      <charset val="128"/>
    </font>
    <font>
      <b/>
      <sz val="11"/>
      <color rgb="FF000000"/>
      <name val="HGｺﾞｼｯｸM"/>
      <family val="3"/>
      <charset val="128"/>
    </font>
    <font>
      <strike/>
      <sz val="10"/>
      <color rgb="FF000000"/>
      <name val="HGｺﾞｼｯｸM"/>
      <family val="3"/>
      <charset val="128"/>
    </font>
    <font>
      <strike/>
      <sz val="12"/>
      <color rgb="FF000000"/>
      <name val="HGｺﾞｼｯｸM"/>
      <family val="3"/>
      <charset val="128"/>
    </font>
    <font>
      <strike/>
      <sz val="9"/>
      <color rgb="FF000000"/>
      <name val="HGｺﾞｼｯｸM"/>
      <family val="3"/>
      <charset val="128"/>
    </font>
    <font>
      <b/>
      <sz val="11"/>
      <color rgb="FF00B0F0"/>
      <name val="HGｺﾞｼｯｸM"/>
      <family val="3"/>
      <charset val="128"/>
    </font>
    <font>
      <sz val="12"/>
      <color rgb="FF000000"/>
      <name val="HGｺﾞｼｯｸM"/>
      <family val="3"/>
      <charset val="128"/>
    </font>
    <font>
      <strike/>
      <sz val="10"/>
      <color rgb="FFFF0000"/>
      <name val="ＭＳ Ｐゴシック"/>
      <family val="3"/>
      <charset val="128"/>
    </font>
    <font>
      <sz val="10"/>
      <name val="ＭＳ 明朝"/>
      <family val="1"/>
      <charset val="128"/>
    </font>
    <font>
      <b/>
      <sz val="8"/>
      <color rgb="FF000000"/>
      <name val="HGｺﾞｼｯｸM"/>
      <family val="3"/>
      <charset val="128"/>
    </font>
    <font>
      <b/>
      <sz val="8"/>
      <name val="HGｺﾞｼｯｸM"/>
      <family val="3"/>
      <charset val="128"/>
    </font>
    <font>
      <sz val="9"/>
      <name val="ＭＳ Ｐ明朝"/>
      <family val="1"/>
      <charset val="128"/>
    </font>
    <font>
      <sz val="10"/>
      <color rgb="FF000000"/>
      <name val="ＭＳ Ｐ明朝"/>
      <family val="1"/>
      <charset val="128"/>
    </font>
    <font>
      <sz val="9"/>
      <color rgb="FF000000"/>
      <name val="MS P ゴシック"/>
      <family val="3"/>
      <charset val="128"/>
    </font>
    <font>
      <sz val="8"/>
      <color rgb="FF000000"/>
      <name val="ＭＳ Ｐ明朝"/>
      <family val="1"/>
      <charset val="128"/>
    </font>
    <font>
      <sz val="8"/>
      <color rgb="FF000000"/>
      <name val="ＭＳ Ｐゴシック"/>
      <family val="3"/>
      <charset val="128"/>
    </font>
    <font>
      <b/>
      <sz val="8"/>
      <color rgb="FF000000"/>
      <name val="ＭＳ Ｐゴシック"/>
      <family val="3"/>
      <charset val="128"/>
    </font>
    <font>
      <b/>
      <sz val="11"/>
      <color rgb="FF000000"/>
      <name val="MS P ゴシック"/>
      <family val="3"/>
      <charset val="128"/>
    </font>
    <font>
      <strike/>
      <sz val="10"/>
      <color rgb="FFFF0000"/>
      <name val="HGｺﾞｼｯｸM"/>
      <family val="3"/>
      <charset val="128"/>
    </font>
    <font>
      <strike/>
      <sz val="10"/>
      <name val="HGｺﾞｼｯｸM"/>
      <family val="3"/>
      <charset val="128"/>
    </font>
    <font>
      <b/>
      <sz val="11"/>
      <color rgb="FFFF0000"/>
      <name val="HGｺﾞｼｯｸM"/>
      <family val="3"/>
      <charset val="128"/>
    </font>
    <font>
      <strike/>
      <sz val="12"/>
      <name val="HGｺﾞｼｯｸM"/>
      <family val="3"/>
      <charset val="128"/>
    </font>
    <font>
      <u/>
      <sz val="10"/>
      <name val="HGｺﾞｼｯｸM"/>
      <family val="3"/>
      <charset val="128"/>
    </font>
    <font>
      <sz val="8"/>
      <name val="HGｺﾞｼｯｸM"/>
      <family val="3"/>
      <charset val="128"/>
    </font>
    <font>
      <sz val="7.8"/>
      <color rgb="FFFF0000"/>
      <name val="HGｺﾞｼｯｸM"/>
      <family val="3"/>
      <charset val="128"/>
    </font>
    <font>
      <b/>
      <sz val="9"/>
      <color rgb="FF000000"/>
      <name val="MS P ゴシック"/>
      <family val="3"/>
      <charset val="128"/>
    </font>
    <font>
      <sz val="9.5"/>
      <name val="HGｺﾞｼｯｸM"/>
      <family val="3"/>
      <charset val="128"/>
    </font>
    <font>
      <b/>
      <sz val="9"/>
      <name val="HGｺﾞｼｯｸM"/>
      <family val="3"/>
      <charset val="128"/>
    </font>
    <font>
      <sz val="14"/>
      <color rgb="FF000000"/>
      <name val="HGｺﾞｼｯｸM"/>
      <family val="3"/>
      <charset val="128"/>
    </font>
    <font>
      <b/>
      <sz val="10"/>
      <color rgb="FF000000"/>
      <name val="HGｺﾞｼｯｸM"/>
      <family val="3"/>
      <charset val="128"/>
    </font>
    <font>
      <sz val="6"/>
      <color rgb="FF000000"/>
      <name val="HGｺﾞｼｯｸM"/>
      <family val="3"/>
      <charset val="128"/>
    </font>
    <font>
      <sz val="10"/>
      <color rgb="FF1F497D"/>
      <name val="HGｺﾞｼｯｸM"/>
      <family val="3"/>
      <charset val="128"/>
    </font>
    <font>
      <sz val="6"/>
      <name val="HGｺﾞｼｯｸM"/>
      <family val="3"/>
      <charset val="128"/>
    </font>
    <font>
      <sz val="5.5"/>
      <name val="HGｺﾞｼｯｸM"/>
      <family val="3"/>
      <charset val="128"/>
    </font>
    <font>
      <u/>
      <sz val="9"/>
      <color rgb="FF000000"/>
      <name val="HGｺﾞｼｯｸM"/>
      <family val="3"/>
      <charset val="128"/>
    </font>
    <font>
      <b/>
      <u/>
      <sz val="9"/>
      <color rgb="FF000000"/>
      <name val="HGｺﾞｼｯｸM"/>
      <family val="3"/>
      <charset val="128"/>
    </font>
    <font>
      <u/>
      <sz val="11"/>
      <color rgb="FF0070C0"/>
      <name val="ＭＳ Ｐゴシック"/>
      <family val="3"/>
      <charset val="128"/>
    </font>
    <font>
      <sz val="11"/>
      <color rgb="FF000000"/>
      <name val="ＭＳ Ｐゴシック"/>
      <family val="3"/>
      <charset val="128"/>
    </font>
    <font>
      <u/>
      <sz val="9"/>
      <name val="HGｺﾞｼｯｸM"/>
      <family val="3"/>
      <charset val="128"/>
    </font>
    <font>
      <b/>
      <u/>
      <sz val="9"/>
      <name val="HGｺﾞｼｯｸM"/>
      <family val="3"/>
      <charset val="128"/>
    </font>
    <font>
      <b/>
      <sz val="10"/>
      <color rgb="FFFF0000"/>
      <name val="HGｺﾞｼｯｸM"/>
      <family val="3"/>
      <charset val="128"/>
    </font>
    <font>
      <sz val="8"/>
      <color rgb="FF000000"/>
      <name val="HGｺﾞｼｯｸM"/>
      <family val="3"/>
      <charset val="128"/>
    </font>
    <font>
      <b/>
      <sz val="9"/>
      <color rgb="FF000000"/>
      <name val="HGｺﾞｼｯｸM"/>
      <family val="3"/>
      <charset val="128"/>
    </font>
    <font>
      <sz val="7"/>
      <name val="HGｺﾞｼｯｸM"/>
      <family val="3"/>
      <charset val="128"/>
    </font>
    <font>
      <sz val="9"/>
      <color rgb="FFFF0000"/>
      <name val="ＭＳ Ｐ明朝"/>
      <family val="1"/>
      <charset val="128"/>
    </font>
    <font>
      <sz val="14"/>
      <name val="HGｺﾞｼｯｸM"/>
      <family val="3"/>
      <charset val="128"/>
    </font>
    <font>
      <u/>
      <sz val="10"/>
      <color rgb="FF000000"/>
      <name val="HGｺﾞｼｯｸM"/>
      <family val="3"/>
      <charset val="128"/>
    </font>
    <font>
      <i/>
      <sz val="9"/>
      <color rgb="FF000000"/>
      <name val="HGｺﾞｼｯｸM"/>
      <family val="3"/>
      <charset val="128"/>
    </font>
    <font>
      <i/>
      <sz val="9"/>
      <name val="HGｺﾞｼｯｸM"/>
      <family val="3"/>
      <charset val="128"/>
    </font>
    <font>
      <b/>
      <sz val="12"/>
      <color rgb="FF000000"/>
      <name val="HGｺﾞｼｯｸM"/>
      <family val="3"/>
      <charset val="128"/>
    </font>
    <font>
      <sz val="7.5"/>
      <color rgb="FF000000"/>
      <name val="HGｺﾞｼｯｸM"/>
      <family val="3"/>
      <charset val="128"/>
    </font>
    <font>
      <b/>
      <i/>
      <sz val="10"/>
      <color rgb="FF000000"/>
      <name val="HGｺﾞｼｯｸM"/>
      <family val="3"/>
      <charset val="128"/>
    </font>
    <font>
      <b/>
      <u/>
      <sz val="11"/>
      <color rgb="FF000000"/>
      <name val="HGｺﾞｼｯｸM"/>
      <family val="3"/>
      <charset val="128"/>
    </font>
    <font>
      <sz val="10.5"/>
      <name val="HGｺﾞｼｯｸM"/>
      <family val="3"/>
      <charset val="128"/>
    </font>
    <font>
      <sz val="7"/>
      <color rgb="FFFF0000"/>
      <name val="HGｺﾞｼｯｸM"/>
      <family val="3"/>
      <charset val="128"/>
    </font>
    <font>
      <b/>
      <i/>
      <sz val="10"/>
      <name val="HGｺﾞｼｯｸM"/>
      <family val="3"/>
      <charset val="128"/>
    </font>
    <font>
      <b/>
      <i/>
      <sz val="9"/>
      <name val="HGｺﾞｼｯｸM"/>
      <family val="3"/>
      <charset val="128"/>
    </font>
    <font>
      <sz val="9"/>
      <color rgb="FF000000"/>
      <name val="ＭＳ ゴシック"/>
      <family val="3"/>
      <charset val="128"/>
    </font>
    <font>
      <b/>
      <u/>
      <sz val="11"/>
      <name val="HGｺﾞｼｯｸM"/>
      <family val="3"/>
      <charset val="128"/>
    </font>
    <font>
      <sz val="8"/>
      <color rgb="FFFF0000"/>
      <name val="HGｺﾞｼｯｸM"/>
      <family val="3"/>
      <charset val="128"/>
    </font>
    <font>
      <b/>
      <sz val="9"/>
      <color rgb="FFFF0000"/>
      <name val="ＭＳ Ｐゴシック"/>
      <family val="3"/>
      <charset val="128"/>
    </font>
    <font>
      <sz val="9.5"/>
      <color rgb="FF000000"/>
      <name val="HGｺﾞｼｯｸM"/>
      <family val="3"/>
      <charset val="128"/>
    </font>
    <font>
      <b/>
      <strike/>
      <sz val="11"/>
      <name val="HGｺﾞｼｯｸM"/>
      <family val="3"/>
      <charset val="128"/>
    </font>
    <font>
      <strike/>
      <sz val="11"/>
      <name val="HGｺﾞｼｯｸM"/>
      <family val="3"/>
      <charset val="128"/>
    </font>
    <font>
      <sz val="9.5"/>
      <color rgb="FFFF0000"/>
      <name val="HGｺﾞｼｯｸM"/>
      <family val="3"/>
      <charset val="128"/>
    </font>
    <font>
      <b/>
      <sz val="14"/>
      <name val="HGｺﾞｼｯｸM"/>
      <family val="3"/>
      <charset val="128"/>
    </font>
    <font>
      <b/>
      <sz val="9.5"/>
      <name val="HGｺﾞｼｯｸM"/>
      <family val="3"/>
      <charset val="128"/>
    </font>
    <font>
      <strike/>
      <sz val="9"/>
      <color rgb="FFFF0000"/>
      <name val="HGｺﾞｼｯｸM"/>
      <family val="3"/>
      <charset val="128"/>
    </font>
    <font>
      <sz val="9"/>
      <color rgb="FFFF0000"/>
      <name val="HGPｺﾞｼｯｸM"/>
      <family val="3"/>
      <charset val="128"/>
    </font>
    <font>
      <u/>
      <sz val="9"/>
      <color rgb="FFFF0000"/>
      <name val="HGPｺﾞｼｯｸM"/>
      <family val="3"/>
      <charset val="128"/>
    </font>
    <font>
      <sz val="8.5"/>
      <name val="HGｺﾞｼｯｸM"/>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00"/>
        <bgColor rgb="FFFFFF00"/>
      </patternFill>
    </fill>
    <fill>
      <patternFill patternType="solid">
        <fgColor rgb="FFFFFFCC"/>
        <bgColor rgb="FFFFFFDD"/>
      </patternFill>
    </fill>
    <fill>
      <patternFill patternType="solid">
        <fgColor rgb="FFFFFFDD"/>
        <bgColor rgb="FFFFFFCC"/>
      </patternFill>
    </fill>
    <fill>
      <patternFill patternType="solid">
        <fgColor rgb="FFFFFFFF"/>
        <bgColor rgb="FFFFFFDD"/>
      </patternFill>
    </fill>
    <fill>
      <patternFill patternType="solid">
        <fgColor rgb="FFDBEEF4"/>
        <bgColor rgb="FFCCFFFF"/>
      </patternFill>
    </fill>
    <fill>
      <patternFill patternType="solid">
        <fgColor rgb="FFFFFF99"/>
        <bgColor rgb="FFFFFFCC"/>
      </patternFill>
    </fill>
  </fills>
  <borders count="308">
    <border>
      <left/>
      <right/>
      <top/>
      <bottom/>
      <diagonal/>
    </border>
    <border>
      <left style="medium">
        <color auto="1"/>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double">
        <color auto="1"/>
      </left>
      <right style="medium">
        <color auto="1"/>
      </right>
      <top style="medium">
        <color auto="1"/>
      </top>
      <bottom style="thin">
        <color auto="1"/>
      </bottom>
      <diagonal/>
    </border>
    <border>
      <left style="medium">
        <color auto="1"/>
      </left>
      <right/>
      <top/>
      <bottom/>
      <diagonal/>
    </border>
    <border>
      <left style="double">
        <color auto="1"/>
      </left>
      <right/>
      <top style="thin">
        <color auto="1"/>
      </top>
      <bottom/>
      <diagonal/>
    </border>
    <border>
      <left/>
      <right style="medium">
        <color auto="1"/>
      </right>
      <top/>
      <bottom/>
      <diagonal/>
    </border>
    <border>
      <left/>
      <right style="double">
        <color auto="1"/>
      </right>
      <top/>
      <bottom/>
      <diagonal/>
    </border>
    <border>
      <left style="double">
        <color auto="1"/>
      </left>
      <right/>
      <top/>
      <bottom/>
      <diagonal/>
    </border>
    <border>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right style="thin">
        <color auto="1"/>
      </right>
      <top/>
      <bottom style="hair">
        <color auto="1"/>
      </bottom>
      <diagonal/>
    </border>
    <border>
      <left style="thin">
        <color auto="1"/>
      </left>
      <right style="thin">
        <color auto="1"/>
      </right>
      <top/>
      <bottom/>
      <diagonal/>
    </border>
    <border>
      <left style="medium">
        <color auto="1"/>
      </left>
      <right/>
      <top/>
      <bottom style="medium">
        <color auto="1"/>
      </bottom>
      <diagonal/>
    </border>
    <border>
      <left style="double">
        <color auto="1"/>
      </left>
      <right/>
      <top/>
      <bottom style="medium">
        <color auto="1"/>
      </bottom>
      <diagonal/>
    </border>
    <border>
      <left/>
      <right style="medium">
        <color auto="1"/>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hair">
        <color auto="1"/>
      </left>
      <right style="thin">
        <color auto="1"/>
      </right>
      <top style="thin">
        <color auto="1"/>
      </top>
      <bottom/>
      <diagonal/>
    </border>
    <border>
      <left style="thin">
        <color auto="1"/>
      </left>
      <right/>
      <top style="hair">
        <color auto="1"/>
      </top>
      <bottom/>
      <diagonal/>
    </border>
    <border>
      <left style="thin">
        <color auto="1"/>
      </left>
      <right style="hair">
        <color auto="1"/>
      </right>
      <top/>
      <bottom style="thin">
        <color auto="1"/>
      </bottom>
      <diagonal/>
    </border>
    <border>
      <left style="thin">
        <color rgb="FFFF0000"/>
      </left>
      <right/>
      <top style="thin">
        <color auto="1"/>
      </top>
      <bottom style="thin">
        <color auto="1"/>
      </bottom>
      <diagonal/>
    </border>
    <border>
      <left/>
      <right/>
      <top style="thin">
        <color rgb="FFFF0000"/>
      </top>
      <bottom style="thin">
        <color rgb="FFFF0000"/>
      </bottom>
      <diagonal/>
    </border>
    <border>
      <left/>
      <right style="medium">
        <color auto="1"/>
      </right>
      <top style="thin">
        <color auto="1"/>
      </top>
      <bottom/>
      <diagonal/>
    </border>
    <border>
      <left style="medium">
        <color auto="1"/>
      </left>
      <right style="double">
        <color auto="1"/>
      </right>
      <top style="medium">
        <color auto="1"/>
      </top>
      <bottom style="thin">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right style="dashed">
        <color auto="1"/>
      </right>
      <top/>
      <bottom/>
      <diagonal/>
    </border>
    <border>
      <left style="dashed">
        <color auto="1"/>
      </left>
      <right/>
      <top/>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double">
        <color auto="1"/>
      </right>
      <top/>
      <bottom style="thin">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ashed">
        <color auto="1"/>
      </left>
      <right style="thin">
        <color auto="1"/>
      </right>
      <top/>
      <bottom/>
      <diagonal/>
    </border>
    <border>
      <left style="thin">
        <color auto="1"/>
      </left>
      <right style="dashed">
        <color auto="1"/>
      </right>
      <top/>
      <bottom/>
      <diagonal/>
    </border>
    <border>
      <left style="double">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uble">
        <color auto="1"/>
      </left>
      <right/>
      <top style="hair">
        <color auto="1"/>
      </top>
      <bottom style="thin">
        <color auto="1"/>
      </bottom>
      <diagonal/>
    </border>
    <border>
      <left style="medium">
        <color rgb="FFFF0000"/>
      </left>
      <right style="thin">
        <color auto="1"/>
      </right>
      <top style="medium">
        <color rgb="FFFF0000"/>
      </top>
      <bottom style="medium">
        <color rgb="FFFF0000"/>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style="thin">
        <color auto="1"/>
      </left>
      <right style="double">
        <color auto="1"/>
      </right>
      <top style="thin">
        <color auto="1"/>
      </top>
      <bottom/>
      <diagonal/>
    </border>
    <border>
      <left style="thin">
        <color auto="1"/>
      </left>
      <right style="thick">
        <color auto="1"/>
      </right>
      <top style="thin">
        <color auto="1"/>
      </top>
      <bottom/>
      <diagonal/>
    </border>
    <border>
      <left style="thin">
        <color auto="1"/>
      </left>
      <right style="thick">
        <color auto="1"/>
      </right>
      <top style="thin">
        <color auto="1"/>
      </top>
      <bottom style="thin">
        <color auto="1"/>
      </bottom>
      <diagonal/>
    </border>
    <border>
      <left style="thick">
        <color auto="1"/>
      </left>
      <right style="double">
        <color auto="1"/>
      </right>
      <top/>
      <bottom style="medium">
        <color auto="1"/>
      </bottom>
      <diagonal/>
    </border>
    <border>
      <left/>
      <right style="thin">
        <color auto="1"/>
      </right>
      <top/>
      <bottom style="medium">
        <color auto="1"/>
      </bottom>
      <diagonal/>
    </border>
    <border>
      <left/>
      <right style="thick">
        <color auto="1"/>
      </right>
      <top/>
      <bottom/>
      <diagonal/>
    </border>
    <border>
      <left style="thin">
        <color auto="1"/>
      </left>
      <right/>
      <top/>
      <bottom style="medium">
        <color auto="1"/>
      </bottom>
      <diagonal/>
    </border>
    <border>
      <left/>
      <right style="thick">
        <color auto="1"/>
      </right>
      <top/>
      <bottom style="medium">
        <color auto="1"/>
      </bottom>
      <diagonal/>
    </border>
    <border>
      <left style="thick">
        <color auto="1"/>
      </left>
      <right style="double">
        <color auto="1"/>
      </right>
      <top style="medium">
        <color auto="1"/>
      </top>
      <bottom style="thick">
        <color auto="1"/>
      </bottom>
      <diagonal/>
    </border>
    <border>
      <left style="double">
        <color auto="1"/>
      </left>
      <right/>
      <top style="medium">
        <color auto="1"/>
      </top>
      <bottom style="thick">
        <color auto="1"/>
      </bottom>
      <diagonal/>
    </border>
    <border>
      <left/>
      <right/>
      <top style="medium">
        <color auto="1"/>
      </top>
      <bottom style="thick">
        <color auto="1"/>
      </bottom>
      <diagonal/>
    </border>
    <border>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right/>
      <top style="hair">
        <color auto="1"/>
      </top>
      <bottom/>
      <diagonal/>
    </border>
    <border>
      <left/>
      <right style="thin">
        <color auto="1"/>
      </right>
      <top style="hair">
        <color auto="1"/>
      </top>
      <bottom/>
      <diagonal/>
    </border>
    <border>
      <left style="thin">
        <color rgb="FFFF0000"/>
      </left>
      <right style="thin">
        <color auto="1"/>
      </right>
      <top style="thin">
        <color rgb="FFFF0000"/>
      </top>
      <bottom style="thin">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right style="thin">
        <color rgb="FFFF0000"/>
      </right>
      <top style="thin">
        <color rgb="FFFF0000"/>
      </top>
      <bottom style="thin">
        <color auto="1"/>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rgb="FFFF0000"/>
      </right>
      <top style="thin">
        <color auto="1"/>
      </top>
      <bottom style="thin">
        <color rgb="FFFF0000"/>
      </bottom>
      <diagonal/>
    </border>
    <border>
      <left style="thin">
        <color auto="1"/>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double">
        <color auto="1"/>
      </bottom>
      <diagonal/>
    </border>
    <border>
      <left style="medium">
        <color auto="1"/>
      </left>
      <right/>
      <top style="double">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double">
        <color auto="1"/>
      </right>
      <top/>
      <bottom/>
      <diagonal/>
    </border>
    <border>
      <left style="thin">
        <color auto="1"/>
      </left>
      <right style="thin">
        <color auto="1"/>
      </right>
      <top style="double">
        <color auto="1"/>
      </top>
      <bottom style="thin">
        <color auto="1"/>
      </bottom>
      <diagonal/>
    </border>
    <border>
      <left/>
      <right style="double">
        <color auto="1"/>
      </right>
      <top/>
      <bottom style="medium">
        <color auto="1"/>
      </bottom>
      <diagonal/>
    </border>
    <border>
      <left/>
      <right/>
      <top style="medium">
        <color auto="1"/>
      </top>
      <bottom/>
      <diagonal/>
    </border>
    <border>
      <left/>
      <right style="double">
        <color auto="1"/>
      </right>
      <top style="thin">
        <color auto="1"/>
      </top>
      <bottom/>
      <diagonal/>
    </border>
    <border>
      <left style="double">
        <color auto="1"/>
      </left>
      <right style="medium">
        <color auto="1"/>
      </right>
      <top/>
      <bottom/>
      <diagonal/>
    </border>
    <border>
      <left style="double">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style="thin">
        <color auto="1"/>
      </right>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style="double">
        <color auto="1"/>
      </top>
      <bottom/>
      <diagonal/>
    </border>
    <border>
      <left/>
      <right style="thin">
        <color auto="1"/>
      </right>
      <top style="double">
        <color auto="1"/>
      </top>
      <bottom style="hair">
        <color auto="1"/>
      </bottom>
      <diagonal/>
    </border>
    <border>
      <left style="hair">
        <color auto="1"/>
      </left>
      <right/>
      <top/>
      <bottom style="thin">
        <color auto="1"/>
      </bottom>
      <diagonal/>
    </border>
    <border>
      <left style="thin">
        <color auto="1"/>
      </left>
      <right/>
      <top style="double">
        <color auto="1"/>
      </top>
      <bottom/>
      <diagonal/>
    </border>
    <border>
      <left style="hair">
        <color auto="1"/>
      </left>
      <right style="hair">
        <color auto="1"/>
      </right>
      <top style="double">
        <color auto="1"/>
      </top>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double">
        <color auto="1"/>
      </bottom>
      <diagonal/>
    </border>
    <border>
      <left style="thin">
        <color auto="1"/>
      </left>
      <right style="hair">
        <color auto="1"/>
      </right>
      <top style="double">
        <color auto="1"/>
      </top>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style="thin">
        <color auto="1"/>
      </left>
      <right style="dotted">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diagonal/>
    </border>
    <border>
      <left/>
      <right style="thin">
        <color auto="1"/>
      </right>
      <top style="double">
        <color auto="1"/>
      </top>
      <bottom/>
      <diagonal/>
    </border>
    <border>
      <left style="hair">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double">
        <color auto="1"/>
      </bottom>
      <diagonal/>
    </border>
    <border>
      <left/>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right style="double">
        <color auto="1"/>
      </right>
      <top style="medium">
        <color auto="1"/>
      </top>
      <bottom style="thin">
        <color auto="1"/>
      </bottom>
      <diagonal/>
    </border>
    <border>
      <left style="thin">
        <color auto="1"/>
      </left>
      <right style="dashed">
        <color auto="1"/>
      </right>
      <top style="thin">
        <color auto="1"/>
      </top>
      <bottom style="thin">
        <color auto="1"/>
      </bottom>
      <diagonal/>
    </border>
    <border>
      <left style="thin">
        <color auto="1"/>
      </left>
      <right style="dashed">
        <color auto="1"/>
      </right>
      <top style="hair">
        <color auto="1"/>
      </top>
      <bottom style="hair">
        <color auto="1"/>
      </bottom>
      <diagonal/>
    </border>
    <border>
      <left style="dashed">
        <color auto="1"/>
      </left>
      <right style="thin">
        <color auto="1"/>
      </right>
      <top style="hair">
        <color auto="1"/>
      </top>
      <bottom style="hair">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medium">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uble">
        <color auto="1"/>
      </left>
      <right style="double">
        <color auto="1"/>
      </right>
      <top style="double">
        <color auto="1"/>
      </top>
      <bottom style="double">
        <color auto="1"/>
      </bottom>
      <diagonal/>
    </border>
    <border>
      <left style="medium">
        <color auto="1"/>
      </left>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double">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double">
        <color auto="1"/>
      </left>
      <right style="thin">
        <color auto="1"/>
      </right>
      <top style="medium">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hair">
        <color auto="1"/>
      </bottom>
      <diagonal/>
    </border>
    <border>
      <left style="thin">
        <color auto="1"/>
      </left>
      <right style="medium">
        <color auto="1"/>
      </right>
      <top style="thin">
        <color auto="1"/>
      </top>
      <bottom style="double">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double">
        <color auto="1"/>
      </right>
      <top style="hair">
        <color auto="1"/>
      </top>
      <bottom style="double">
        <color auto="1"/>
      </bottom>
      <diagonal/>
    </border>
    <border>
      <left style="double">
        <color auto="1"/>
      </left>
      <right/>
      <top/>
      <bottom style="double">
        <color auto="1"/>
      </bottom>
      <diagonal/>
    </border>
    <border>
      <left style="thin">
        <color auto="1"/>
      </left>
      <right style="double">
        <color auto="1"/>
      </right>
      <top/>
      <bottom style="double">
        <color auto="1"/>
      </bottom>
      <diagonal/>
    </border>
    <border>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thin">
        <color auto="1"/>
      </right>
      <top style="double">
        <color auto="1"/>
      </top>
      <bottom style="thin">
        <color auto="1"/>
      </bottom>
      <diagonal/>
    </border>
    <border>
      <left style="thin">
        <color auto="1"/>
      </left>
      <right style="medium">
        <color auto="1"/>
      </right>
      <top style="double">
        <color auto="1"/>
      </top>
      <bottom style="hair">
        <color auto="1"/>
      </bottom>
      <diagonal/>
    </border>
    <border>
      <left style="thin">
        <color auto="1"/>
      </left>
      <right style="medium">
        <color auto="1"/>
      </right>
      <top style="hair">
        <color auto="1"/>
      </top>
      <bottom style="hair">
        <color auto="1"/>
      </bottom>
      <diagonal/>
    </border>
    <border>
      <left style="double">
        <color auto="1"/>
      </left>
      <right style="double">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style="hair">
        <color auto="1"/>
      </bottom>
      <diagonal/>
    </border>
    <border>
      <left style="medium">
        <color auto="1"/>
      </left>
      <right style="thin">
        <color auto="1"/>
      </right>
      <top style="thin">
        <color auto="1"/>
      </top>
      <bottom/>
      <diagonal/>
    </border>
    <border>
      <left style="thin">
        <color auto="1"/>
      </left>
      <right style="thin">
        <color auto="1"/>
      </right>
      <top style="hair">
        <color auto="1"/>
      </top>
      <bottom/>
      <diagonal/>
    </border>
    <border>
      <left style="double">
        <color auto="1"/>
      </left>
      <right style="double">
        <color auto="1"/>
      </right>
      <top style="hair">
        <color auto="1"/>
      </top>
      <bottom/>
      <diagonal/>
    </border>
    <border>
      <left style="thin">
        <color auto="1"/>
      </left>
      <right style="medium">
        <color auto="1"/>
      </right>
      <top style="hair">
        <color auto="1"/>
      </top>
      <bottom/>
      <diagonal/>
    </border>
    <border>
      <left style="thin">
        <color auto="1"/>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double">
        <color auto="1"/>
      </left>
      <right style="double">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double">
        <color auto="1"/>
      </left>
      <right/>
      <top style="thin">
        <color auto="1"/>
      </top>
      <bottom style="dotted">
        <color auto="1"/>
      </bottom>
      <diagonal/>
    </border>
    <border>
      <left style="double">
        <color auto="1"/>
      </left>
      <right/>
      <top style="dotted">
        <color auto="1"/>
      </top>
      <bottom style="thin">
        <color auto="1"/>
      </bottom>
      <diagonal/>
    </border>
    <border>
      <left style="medium">
        <color auto="1"/>
      </left>
      <right style="thin">
        <color auto="1"/>
      </right>
      <top/>
      <bottom style="medium">
        <color auto="1"/>
      </bottom>
      <diagonal/>
    </border>
    <border>
      <left style="double">
        <color auto="1"/>
      </left>
      <right style="double">
        <color auto="1"/>
      </right>
      <top/>
      <bottom style="hair">
        <color auto="1"/>
      </bottom>
      <diagonal/>
    </border>
    <border>
      <left style="double">
        <color auto="1"/>
      </left>
      <right style="thin">
        <color auto="1"/>
      </right>
      <top/>
      <bottom style="medium">
        <color auto="1"/>
      </bottom>
      <diagonal/>
    </border>
    <border>
      <left style="thin">
        <color auto="1"/>
      </left>
      <right style="medium">
        <color auto="1"/>
      </right>
      <top/>
      <bottom style="hair">
        <color auto="1"/>
      </bottom>
      <diagonal/>
    </border>
    <border>
      <left style="double">
        <color auto="1"/>
      </left>
      <right style="thin">
        <color auto="1"/>
      </right>
      <top style="thin">
        <color auto="1"/>
      </top>
      <bottom style="dotted">
        <color auto="1"/>
      </bottom>
      <diagonal/>
    </border>
    <border>
      <left style="double">
        <color auto="1"/>
      </left>
      <right style="thin">
        <color auto="1"/>
      </right>
      <top style="dotted">
        <color auto="1"/>
      </top>
      <bottom style="thin">
        <color auto="1"/>
      </bottom>
      <diagonal/>
    </border>
    <border>
      <left style="double">
        <color auto="1"/>
      </left>
      <right style="thin">
        <color auto="1"/>
      </right>
      <top style="dotted">
        <color auto="1"/>
      </top>
      <bottom style="medium">
        <color auto="1"/>
      </bottom>
      <diagonal/>
    </border>
    <border>
      <left style="thin">
        <color auto="1"/>
      </left>
      <right/>
      <top style="medium">
        <color auto="1"/>
      </top>
      <bottom style="double">
        <color auto="1"/>
      </bottom>
      <diagonal/>
    </border>
    <border>
      <left style="medium">
        <color auto="1"/>
      </left>
      <right style="thin">
        <color auto="1"/>
      </right>
      <top/>
      <bottom style="thin">
        <color auto="1"/>
      </bottom>
      <diagonal/>
    </border>
    <border>
      <left style="double">
        <color auto="1"/>
      </left>
      <right style="double">
        <color auto="1"/>
      </right>
      <top/>
      <bottom style="thin">
        <color auto="1"/>
      </bottom>
      <diagonal/>
    </border>
    <border>
      <left style="medium">
        <color auto="1"/>
      </left>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hair">
        <color auto="1"/>
      </top>
      <bottom style="double">
        <color auto="1"/>
      </bottom>
      <diagonal/>
    </border>
    <border>
      <left style="double">
        <color auto="1"/>
      </left>
      <right style="thin">
        <color auto="1"/>
      </right>
      <top/>
      <bottom style="hair">
        <color auto="1"/>
      </bottom>
      <diagonal/>
    </border>
    <border>
      <left style="double">
        <color auto="1"/>
      </left>
      <right/>
      <top style="hair">
        <color auto="1"/>
      </top>
      <bottom/>
      <diagonal/>
    </border>
    <border>
      <left style="double">
        <color auto="1"/>
      </left>
      <right/>
      <top style="hair">
        <color auto="1"/>
      </top>
      <bottom style="medium">
        <color auto="1"/>
      </bottom>
      <diagonal/>
    </border>
    <border>
      <left style="double">
        <color auto="1"/>
      </left>
      <right style="double">
        <color auto="1"/>
      </right>
      <top style="thin">
        <color auto="1"/>
      </top>
      <bottom style="dotted">
        <color auto="1"/>
      </bottom>
      <diagonal/>
    </border>
    <border>
      <left style="double">
        <color auto="1"/>
      </left>
      <right style="double">
        <color auto="1"/>
      </right>
      <top style="dotted">
        <color auto="1"/>
      </top>
      <bottom style="thin">
        <color auto="1"/>
      </bottom>
      <diagonal/>
    </border>
    <border>
      <left style="double">
        <color auto="1"/>
      </left>
      <right style="double">
        <color auto="1"/>
      </right>
      <top/>
      <bottom style="medium">
        <color auto="1"/>
      </bottom>
      <diagonal/>
    </border>
    <border>
      <left/>
      <right style="double">
        <color auto="1"/>
      </right>
      <top style="thin">
        <color auto="1"/>
      </top>
      <bottom style="medium">
        <color auto="1"/>
      </bottom>
      <diagonal/>
    </border>
    <border>
      <left style="double">
        <color auto="1"/>
      </left>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s>
  <cellStyleXfs count="15">
    <xf numFmtId="0" fontId="0" fillId="0" borderId="0">
      <alignment vertical="center"/>
    </xf>
    <xf numFmtId="9" fontId="108" fillId="0" borderId="0" applyBorder="0" applyProtection="0">
      <alignment vertical="center"/>
    </xf>
    <xf numFmtId="0" fontId="23" fillId="0" borderId="0" applyBorder="0" applyProtection="0">
      <alignment vertical="center"/>
    </xf>
    <xf numFmtId="176" fontId="108" fillId="0" borderId="0" applyBorder="0" applyProtection="0">
      <alignment vertical="center"/>
    </xf>
    <xf numFmtId="0" fontId="1" fillId="0" borderId="0">
      <alignment vertical="center"/>
    </xf>
    <xf numFmtId="0" fontId="1" fillId="0" borderId="0">
      <alignment vertical="center"/>
    </xf>
    <xf numFmtId="0" fontId="108" fillId="0" borderId="0">
      <alignment vertical="center"/>
    </xf>
    <xf numFmtId="0" fontId="108" fillId="0" borderId="0"/>
    <xf numFmtId="0" fontId="1" fillId="0" borderId="0">
      <alignment vertical="center"/>
    </xf>
    <xf numFmtId="0" fontId="108" fillId="0" borderId="0">
      <alignment vertical="center"/>
    </xf>
    <xf numFmtId="0" fontId="1" fillId="0" borderId="0">
      <alignment vertical="center"/>
    </xf>
    <xf numFmtId="177" fontId="108" fillId="0" borderId="0" applyBorder="0" applyProtection="0">
      <alignment vertical="center"/>
    </xf>
    <xf numFmtId="177" fontId="108" fillId="0" borderId="0" applyBorder="0" applyProtection="0">
      <alignment vertical="center"/>
    </xf>
    <xf numFmtId="177" fontId="108" fillId="0" borderId="0" applyBorder="0" applyProtection="0">
      <alignment vertical="center"/>
    </xf>
    <xf numFmtId="176" fontId="108" fillId="0" borderId="0" applyBorder="0" applyProtection="0">
      <alignment vertical="center"/>
    </xf>
  </cellStyleXfs>
  <cellXfs count="3020">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8"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6" fillId="0" borderId="0" xfId="0" applyFont="1">
      <alignment vertical="center"/>
    </xf>
    <xf numFmtId="0" fontId="9"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distributed" vertical="top"/>
    </xf>
    <xf numFmtId="0" fontId="9" fillId="0" borderId="0" xfId="0" applyFont="1" applyAlignment="1">
      <alignment vertical="top" wrapText="1"/>
    </xf>
    <xf numFmtId="0" fontId="8" fillId="0" borderId="0" xfId="0" applyFont="1" applyAlignment="1">
      <alignment vertical="top"/>
    </xf>
    <xf numFmtId="0" fontId="10" fillId="0" borderId="0" xfId="0" applyFont="1" applyAlignment="1">
      <alignment horizontal="distributed" vertical="center" indent="2"/>
    </xf>
    <xf numFmtId="0" fontId="11" fillId="0" borderId="0" xfId="0" applyFont="1">
      <alignment vertical="center"/>
    </xf>
    <xf numFmtId="0" fontId="8" fillId="0" borderId="18" xfId="0" applyFont="1" applyBorder="1">
      <alignment vertical="center"/>
    </xf>
    <xf numFmtId="0" fontId="10" fillId="0" borderId="19" xfId="0" applyFont="1" applyBorder="1">
      <alignment vertical="center"/>
    </xf>
    <xf numFmtId="0" fontId="8" fillId="0" borderId="20" xfId="0" applyFont="1" applyBorder="1">
      <alignment vertical="center"/>
    </xf>
    <xf numFmtId="0" fontId="8" fillId="0" borderId="19" xfId="0" applyFont="1" applyBorder="1" applyAlignment="1">
      <alignment horizontal="center" vertical="center" shrinkToFit="1"/>
    </xf>
    <xf numFmtId="0" fontId="8" fillId="0" borderId="19" xfId="0" applyFont="1" applyBorder="1" applyAlignment="1">
      <alignment horizontal="right" vertical="center" shrinkToFit="1"/>
    </xf>
    <xf numFmtId="0" fontId="8" fillId="0" borderId="21" xfId="0" applyFont="1" applyBorder="1" applyAlignment="1">
      <alignment vertical="center" shrinkToFit="1"/>
    </xf>
    <xf numFmtId="0" fontId="12" fillId="0" borderId="0" xfId="0" applyFont="1">
      <alignment vertical="center"/>
    </xf>
    <xf numFmtId="0" fontId="13" fillId="0" borderId="0" xfId="0" applyFont="1">
      <alignment vertical="center"/>
    </xf>
    <xf numFmtId="0" fontId="9" fillId="0" borderId="0" xfId="0" applyFont="1">
      <alignment vertical="center"/>
    </xf>
    <xf numFmtId="0" fontId="8" fillId="0" borderId="22" xfId="0" applyFont="1" applyBorder="1" applyAlignment="1">
      <alignment horizontal="distributed" vertical="center"/>
    </xf>
    <xf numFmtId="0" fontId="11" fillId="0" borderId="11" xfId="0" applyFont="1" applyBorder="1">
      <alignment vertical="center"/>
    </xf>
    <xf numFmtId="0" fontId="8" fillId="0" borderId="10" xfId="0" applyFont="1" applyBorder="1">
      <alignment vertical="center"/>
    </xf>
    <xf numFmtId="0" fontId="8" fillId="0" borderId="11" xfId="0" applyFont="1" applyBorder="1" applyAlignment="1">
      <alignment horizontal="center" vertical="center" shrinkToFit="1"/>
    </xf>
    <xf numFmtId="0" fontId="8" fillId="0" borderId="11" xfId="0" applyFont="1" applyBorder="1" applyAlignment="1">
      <alignment horizontal="right" vertical="center" shrinkToFit="1"/>
    </xf>
    <xf numFmtId="0" fontId="8" fillId="0" borderId="12" xfId="0" applyFont="1" applyBorder="1" applyAlignment="1">
      <alignment vertical="center" shrinkToFit="1"/>
    </xf>
    <xf numFmtId="0" fontId="8" fillId="0" borderId="23" xfId="0" applyFont="1" applyBorder="1" applyAlignment="1">
      <alignment horizontal="distributed" vertical="center"/>
    </xf>
    <xf numFmtId="0" fontId="11" fillId="0" borderId="24" xfId="0" applyFont="1" applyBorder="1">
      <alignment vertical="center"/>
    </xf>
    <xf numFmtId="0" fontId="8" fillId="0" borderId="25" xfId="0" applyFont="1" applyBorder="1">
      <alignment vertical="center"/>
    </xf>
    <xf numFmtId="0" fontId="8" fillId="0" borderId="24" xfId="0" applyFont="1" applyBorder="1" applyAlignment="1">
      <alignment horizontal="center" vertical="center" shrinkToFit="1"/>
    </xf>
    <xf numFmtId="0" fontId="8" fillId="0" borderId="24" xfId="0" applyFont="1" applyBorder="1" applyAlignment="1">
      <alignment horizontal="right" vertical="center" shrinkToFit="1"/>
    </xf>
    <xf numFmtId="0" fontId="8" fillId="0" borderId="26" xfId="0" applyFont="1" applyBorder="1" applyAlignment="1">
      <alignment vertical="center" shrinkToFit="1"/>
    </xf>
    <xf numFmtId="0" fontId="14" fillId="0" borderId="0" xfId="0" applyFont="1">
      <alignment vertical="center"/>
    </xf>
    <xf numFmtId="0" fontId="13" fillId="0" borderId="0" xfId="0" applyFont="1" applyAlignment="1">
      <alignment vertical="top" wrapText="1"/>
    </xf>
    <xf numFmtId="0" fontId="15" fillId="0" borderId="0" xfId="0" applyFont="1">
      <alignment vertical="center"/>
    </xf>
    <xf numFmtId="0" fontId="108" fillId="0" borderId="0" xfId="7" applyAlignment="1">
      <alignment vertical="center"/>
    </xf>
    <xf numFmtId="0" fontId="17" fillId="0" borderId="0" xfId="7" applyFont="1" applyAlignment="1">
      <alignment vertical="center"/>
    </xf>
    <xf numFmtId="0" fontId="18" fillId="0" borderId="0" xfId="7" applyFont="1" applyAlignment="1">
      <alignment vertical="center"/>
    </xf>
    <xf numFmtId="0" fontId="18" fillId="0" borderId="0" xfId="7" applyFont="1" applyAlignment="1">
      <alignment horizontal="right" vertical="center"/>
    </xf>
    <xf numFmtId="0" fontId="19" fillId="0" borderId="0" xfId="7" applyFont="1" applyAlignment="1">
      <alignment horizontal="left" vertical="center"/>
    </xf>
    <xf numFmtId="0" fontId="21" fillId="0" borderId="39" xfId="7" applyFont="1" applyBorder="1" applyAlignment="1">
      <alignment horizontal="center" vertical="center" shrinkToFit="1"/>
    </xf>
    <xf numFmtId="0" fontId="21" fillId="0" borderId="40" xfId="7" applyFont="1" applyBorder="1" applyAlignment="1">
      <alignment horizontal="center" vertical="center" shrinkToFit="1"/>
    </xf>
    <xf numFmtId="0" fontId="22" fillId="0" borderId="39" xfId="2" applyFont="1" applyBorder="1" applyAlignment="1" applyProtection="1">
      <alignment horizontal="center" vertical="center" shrinkToFit="1"/>
    </xf>
    <xf numFmtId="0" fontId="21" fillId="0" borderId="40" xfId="7" applyFont="1" applyBorder="1" applyAlignment="1">
      <alignment vertical="center" shrinkToFit="1"/>
    </xf>
    <xf numFmtId="0" fontId="21" fillId="0" borderId="42" xfId="7" applyFont="1" applyBorder="1" applyAlignment="1">
      <alignment horizontal="center" vertical="center" shrinkToFit="1"/>
    </xf>
    <xf numFmtId="0" fontId="21" fillId="0" borderId="0" xfId="7" applyFont="1" applyAlignment="1">
      <alignment vertical="center" shrinkToFit="1"/>
    </xf>
    <xf numFmtId="0" fontId="21" fillId="0" borderId="0" xfId="7" applyFont="1" applyAlignment="1">
      <alignment horizontal="center" vertical="center" shrinkToFit="1"/>
    </xf>
    <xf numFmtId="0" fontId="22" fillId="0" borderId="42" xfId="2" applyFont="1" applyBorder="1" applyAlignment="1" applyProtection="1">
      <alignment horizontal="center" vertical="center" shrinkToFit="1"/>
    </xf>
    <xf numFmtId="0" fontId="22" fillId="0" borderId="0" xfId="2" applyFont="1" applyBorder="1" applyAlignment="1" applyProtection="1">
      <alignment horizontal="center" vertical="center" shrinkToFit="1"/>
    </xf>
    <xf numFmtId="0" fontId="30" fillId="0" borderId="42" xfId="2" applyFont="1" applyBorder="1" applyAlignment="1" applyProtection="1">
      <alignment horizontal="center" vertical="center" shrinkToFit="1"/>
    </xf>
    <xf numFmtId="0" fontId="26" fillId="0" borderId="0" xfId="7" applyFont="1" applyAlignment="1">
      <alignment vertical="center"/>
    </xf>
    <xf numFmtId="0" fontId="19" fillId="0" borderId="42" xfId="7" applyFont="1" applyBorder="1" applyAlignment="1">
      <alignment horizontal="left" vertical="center"/>
    </xf>
    <xf numFmtId="0" fontId="26" fillId="0" borderId="42" xfId="7" applyFont="1" applyBorder="1" applyAlignment="1">
      <alignment vertical="center"/>
    </xf>
    <xf numFmtId="0" fontId="22" fillId="0" borderId="44" xfId="2" applyFont="1" applyBorder="1" applyAlignment="1" applyProtection="1">
      <alignment horizontal="center" vertical="center" shrinkToFit="1"/>
    </xf>
    <xf numFmtId="0" fontId="21" fillId="0" borderId="45" xfId="7" applyFont="1" applyBorder="1" applyAlignment="1">
      <alignment vertical="center" shrinkToFit="1"/>
    </xf>
    <xf numFmtId="0" fontId="108" fillId="0" borderId="45" xfId="7" applyBorder="1" applyAlignment="1">
      <alignment vertical="center"/>
    </xf>
    <xf numFmtId="0" fontId="31" fillId="0" borderId="0" xfId="7" applyFont="1" applyAlignment="1">
      <alignment horizontal="left" vertical="center" shrinkToFit="1"/>
    </xf>
    <xf numFmtId="0" fontId="21" fillId="0" borderId="0" xfId="7" applyFont="1" applyAlignment="1">
      <alignment horizontal="left" vertical="center" shrinkToFit="1"/>
    </xf>
    <xf numFmtId="0" fontId="26" fillId="0" borderId="0" xfId="7" applyFont="1" applyAlignment="1">
      <alignment horizontal="center" vertical="center"/>
    </xf>
    <xf numFmtId="0" fontId="1" fillId="0" borderId="0" xfId="8" applyProtection="1">
      <alignment vertical="center"/>
      <protection locked="0"/>
    </xf>
    <xf numFmtId="0" fontId="7" fillId="0" borderId="0" xfId="8" applyFont="1" applyProtection="1">
      <alignment vertical="center"/>
      <protection locked="0"/>
    </xf>
    <xf numFmtId="49" fontId="32" fillId="0" borderId="0" xfId="8" applyNumberFormat="1" applyFont="1" applyAlignment="1" applyProtection="1">
      <alignment horizontal="center" vertical="center"/>
      <protection locked="0"/>
    </xf>
    <xf numFmtId="0" fontId="32" fillId="0" borderId="19" xfId="8" applyFont="1" applyBorder="1" applyAlignment="1" applyProtection="1">
      <alignment horizontal="center" vertical="center"/>
      <protection locked="0"/>
    </xf>
    <xf numFmtId="0" fontId="1" fillId="0" borderId="0" xfId="8" applyAlignment="1" applyProtection="1">
      <alignment horizontal="left" vertical="center"/>
      <protection locked="0"/>
    </xf>
    <xf numFmtId="0" fontId="33" fillId="0" borderId="49" xfId="8" applyFont="1" applyBorder="1" applyProtection="1">
      <alignment vertical="center"/>
      <protection locked="0"/>
    </xf>
    <xf numFmtId="0" fontId="33" fillId="0" borderId="0" xfId="8" applyFont="1" applyProtection="1">
      <alignment vertical="center"/>
      <protection locked="0"/>
    </xf>
    <xf numFmtId="0" fontId="7" fillId="0" borderId="0" xfId="8" applyFont="1" applyAlignment="1" applyProtection="1">
      <alignment horizontal="left" vertical="center"/>
      <protection locked="0"/>
    </xf>
    <xf numFmtId="0" fontId="6" fillId="0" borderId="0" xfId="8" applyFont="1" applyProtection="1">
      <alignment vertical="center"/>
      <protection locked="0"/>
    </xf>
    <xf numFmtId="0" fontId="7" fillId="0" borderId="50" xfId="8" applyFont="1" applyBorder="1" applyAlignment="1" applyProtection="1">
      <alignment horizontal="left" vertical="center"/>
      <protection locked="0"/>
    </xf>
    <xf numFmtId="0" fontId="6" fillId="0" borderId="51" xfId="8" applyFont="1" applyBorder="1" applyAlignment="1" applyProtection="1">
      <alignment horizontal="left" vertical="center"/>
      <protection locked="0"/>
    </xf>
    <xf numFmtId="0" fontId="7" fillId="0" borderId="49" xfId="8" applyFont="1" applyBorder="1" applyAlignment="1" applyProtection="1">
      <alignment horizontal="left" vertical="center"/>
      <protection locked="0"/>
    </xf>
    <xf numFmtId="0" fontId="7" fillId="0" borderId="52" xfId="8" applyFont="1" applyBorder="1" applyProtection="1">
      <alignment vertical="center"/>
      <protection locked="0"/>
    </xf>
    <xf numFmtId="0" fontId="7" fillId="0" borderId="53" xfId="8" applyFont="1" applyBorder="1" applyProtection="1">
      <alignment vertical="center"/>
      <protection locked="0"/>
    </xf>
    <xf numFmtId="0" fontId="7" fillId="0" borderId="0" xfId="8" applyFont="1" applyAlignment="1" applyProtection="1">
      <alignment horizontal="center" vertical="center"/>
      <protection locked="0"/>
    </xf>
    <xf numFmtId="0" fontId="34" fillId="0" borderId="0" xfId="8" applyFont="1" applyAlignment="1" applyProtection="1">
      <alignment horizontal="left" vertical="center"/>
      <protection locked="0"/>
    </xf>
    <xf numFmtId="0" fontId="34" fillId="0" borderId="45" xfId="8" applyFont="1" applyBorder="1" applyAlignment="1" applyProtection="1">
      <alignment horizontal="left" vertical="center"/>
      <protection locked="0"/>
    </xf>
    <xf numFmtId="0" fontId="7" fillId="0" borderId="45" xfId="8" applyFont="1" applyBorder="1" applyAlignment="1" applyProtection="1">
      <alignment horizontal="left" vertical="center"/>
      <protection locked="0"/>
    </xf>
    <xf numFmtId="0" fontId="7" fillId="0" borderId="10" xfId="8" applyFont="1" applyBorder="1" applyAlignment="1" applyProtection="1">
      <alignment horizontal="center" vertical="center"/>
      <protection locked="0"/>
    </xf>
    <xf numFmtId="0" fontId="7" fillId="0" borderId="51" xfId="8" applyFont="1" applyBorder="1" applyProtection="1">
      <alignment vertical="center"/>
      <protection locked="0"/>
    </xf>
    <xf numFmtId="3" fontId="7" fillId="0" borderId="0" xfId="8" applyNumberFormat="1" applyFont="1" applyProtection="1">
      <alignment vertical="center"/>
      <protection locked="0"/>
    </xf>
    <xf numFmtId="180" fontId="7" fillId="0" borderId="0" xfId="8" applyNumberFormat="1" applyFont="1" applyAlignment="1" applyProtection="1">
      <alignment horizontal="center" vertical="center"/>
      <protection locked="0"/>
    </xf>
    <xf numFmtId="178" fontId="7" fillId="0" borderId="0" xfId="8" applyNumberFormat="1" applyFont="1" applyProtection="1">
      <alignment vertical="center"/>
      <protection locked="0"/>
    </xf>
    <xf numFmtId="181" fontId="7" fillId="0" borderId="0" xfId="8" applyNumberFormat="1" applyFont="1" applyProtection="1">
      <alignment vertical="center"/>
      <protection locked="0"/>
    </xf>
    <xf numFmtId="0" fontId="7" fillId="0" borderId="0" xfId="8" applyFont="1" applyAlignment="1" applyProtection="1">
      <alignment vertical="center" shrinkToFit="1"/>
      <protection locked="0"/>
    </xf>
    <xf numFmtId="180" fontId="7" fillId="3" borderId="0" xfId="8" applyNumberFormat="1" applyFont="1" applyFill="1" applyProtection="1">
      <alignment vertical="center"/>
      <protection locked="0"/>
    </xf>
    <xf numFmtId="178" fontId="7" fillId="0" borderId="0" xfId="8" applyNumberFormat="1" applyFont="1" applyAlignment="1" applyProtection="1">
      <alignment horizontal="right" vertical="center"/>
      <protection locked="0"/>
    </xf>
    <xf numFmtId="0" fontId="35" fillId="0" borderId="0" xfId="8" applyFont="1" applyAlignment="1" applyProtection="1">
      <alignment horizontal="right" vertical="center"/>
      <protection locked="0"/>
    </xf>
    <xf numFmtId="178" fontId="35" fillId="0" borderId="40" xfId="8" applyNumberFormat="1" applyFont="1" applyBorder="1" applyProtection="1">
      <alignment vertical="center"/>
      <protection locked="0"/>
    </xf>
    <xf numFmtId="178" fontId="35" fillId="0" borderId="0" xfId="8" applyNumberFormat="1" applyFont="1" applyAlignment="1" applyProtection="1">
      <alignment horizontal="left" vertical="center"/>
      <protection locked="0"/>
    </xf>
    <xf numFmtId="178" fontId="34" fillId="0" borderId="0" xfId="8" applyNumberFormat="1" applyFont="1" applyAlignment="1" applyProtection="1">
      <alignment horizontal="center" vertical="center"/>
      <protection locked="0"/>
    </xf>
    <xf numFmtId="178" fontId="34" fillId="0" borderId="0" xfId="8" applyNumberFormat="1" applyFont="1" applyAlignment="1" applyProtection="1">
      <alignment horizontal="center" vertical="center" wrapText="1" shrinkToFit="1"/>
      <protection locked="0"/>
    </xf>
    <xf numFmtId="0" fontId="34" fillId="0" borderId="0" xfId="0" applyFont="1" applyAlignment="1" applyProtection="1">
      <alignment horizontal="center" vertical="center"/>
      <protection locked="0"/>
    </xf>
    <xf numFmtId="180" fontId="34" fillId="0" borderId="0" xfId="8" applyNumberFormat="1" applyFont="1" applyAlignment="1" applyProtection="1">
      <alignment horizontal="center" vertical="center"/>
      <protection locked="0"/>
    </xf>
    <xf numFmtId="0" fontId="34" fillId="0" borderId="51" xfId="8" applyFont="1" applyBorder="1" applyProtection="1">
      <alignment vertical="center"/>
      <protection locked="0"/>
    </xf>
    <xf numFmtId="178" fontId="7" fillId="0" borderId="0" xfId="8" applyNumberFormat="1" applyFont="1" applyAlignment="1" applyProtection="1">
      <alignment horizontal="center" vertical="center"/>
      <protection locked="0"/>
    </xf>
    <xf numFmtId="181" fontId="7" fillId="0" borderId="0" xfId="8" applyNumberFormat="1" applyFont="1" applyAlignment="1" applyProtection="1">
      <alignment horizontal="right" vertical="center"/>
      <protection locked="0"/>
    </xf>
    <xf numFmtId="0" fontId="36" fillId="0" borderId="0" xfId="8" applyFont="1" applyAlignment="1" applyProtection="1">
      <alignment horizontal="right" vertical="center"/>
      <protection locked="0"/>
    </xf>
    <xf numFmtId="0" fontId="36" fillId="0" borderId="0" xfId="8" applyFont="1" applyAlignment="1" applyProtection="1">
      <alignment vertical="center" shrinkToFit="1"/>
      <protection locked="0"/>
    </xf>
    <xf numFmtId="0" fontId="35" fillId="0" borderId="0" xfId="8" applyFont="1" applyAlignment="1" applyProtection="1">
      <alignment vertical="center" shrinkToFit="1"/>
      <protection locked="0"/>
    </xf>
    <xf numFmtId="0" fontId="35" fillId="0" borderId="51" xfId="8" applyFont="1" applyBorder="1" applyAlignment="1" applyProtection="1">
      <alignment vertical="center" shrinkToFit="1"/>
      <protection locked="0"/>
    </xf>
    <xf numFmtId="0" fontId="7" fillId="0" borderId="49" xfId="8" applyFont="1" applyBorder="1" applyProtection="1">
      <alignment vertical="center"/>
      <protection locked="0"/>
    </xf>
    <xf numFmtId="0" fontId="34" fillId="0" borderId="0" xfId="8" applyFont="1" applyProtection="1">
      <alignment vertical="center"/>
      <protection locked="0"/>
    </xf>
    <xf numFmtId="0" fontId="36" fillId="0" borderId="0" xfId="8" applyFont="1" applyProtection="1">
      <alignment vertical="center"/>
      <protection locked="0"/>
    </xf>
    <xf numFmtId="0" fontId="35" fillId="0" borderId="53" xfId="8" applyFont="1" applyBorder="1" applyAlignment="1" applyProtection="1">
      <alignment horizontal="center" vertical="center"/>
      <protection locked="0"/>
    </xf>
    <xf numFmtId="0" fontId="35" fillId="0" borderId="51" xfId="8" applyFont="1" applyBorder="1" applyAlignment="1" applyProtection="1">
      <alignment horizontal="left" vertical="top" wrapText="1"/>
      <protection locked="0"/>
    </xf>
    <xf numFmtId="0" fontId="36" fillId="0" borderId="52" xfId="8" applyFont="1" applyBorder="1" applyProtection="1">
      <alignment vertical="center"/>
      <protection locked="0"/>
    </xf>
    <xf numFmtId="0" fontId="37" fillId="0" borderId="0" xfId="8" applyFont="1" applyProtection="1">
      <alignment vertical="center"/>
      <protection locked="0"/>
    </xf>
    <xf numFmtId="0" fontId="33" fillId="0" borderId="49" xfId="8" applyFont="1" applyBorder="1" applyAlignment="1" applyProtection="1">
      <alignment horizontal="left" vertical="center"/>
      <protection locked="0"/>
    </xf>
    <xf numFmtId="0" fontId="38" fillId="0" borderId="0" xfId="8" applyFont="1" applyAlignment="1" applyProtection="1">
      <alignment horizontal="left" vertical="center"/>
      <protection locked="0"/>
    </xf>
    <xf numFmtId="0" fontId="34" fillId="0" borderId="52" xfId="8" applyFont="1" applyBorder="1" applyAlignment="1" applyProtection="1">
      <alignment horizontal="left" vertical="center"/>
      <protection locked="0"/>
    </xf>
    <xf numFmtId="0" fontId="35" fillId="0" borderId="53" xfId="8" applyFont="1" applyBorder="1" applyAlignment="1" applyProtection="1">
      <alignment horizontal="left" vertical="center"/>
      <protection locked="0"/>
    </xf>
    <xf numFmtId="0" fontId="39" fillId="0" borderId="0" xfId="8" applyFont="1" applyAlignment="1" applyProtection="1">
      <alignment horizontal="left" vertical="center"/>
      <protection locked="0"/>
    </xf>
    <xf numFmtId="0" fontId="39" fillId="0" borderId="0" xfId="8" applyFont="1" applyAlignment="1" applyProtection="1">
      <alignment horizontal="center" vertical="center"/>
      <protection locked="0"/>
    </xf>
    <xf numFmtId="0" fontId="40" fillId="0" borderId="0" xfId="8" applyFont="1" applyProtection="1">
      <alignment vertical="center"/>
      <protection locked="0"/>
    </xf>
    <xf numFmtId="0" fontId="41" fillId="0" borderId="0" xfId="8" applyFont="1" applyAlignment="1" applyProtection="1">
      <alignment horizontal="center" vertical="center"/>
      <protection locked="0"/>
    </xf>
    <xf numFmtId="0" fontId="34" fillId="0" borderId="52" xfId="8" applyFont="1" applyBorder="1" applyProtection="1">
      <alignment vertical="center"/>
      <protection locked="0"/>
    </xf>
    <xf numFmtId="0" fontId="34" fillId="0" borderId="53" xfId="8" applyFont="1" applyBorder="1" applyAlignment="1" applyProtection="1">
      <alignment horizontal="left" vertical="center"/>
      <protection locked="0"/>
    </xf>
    <xf numFmtId="0" fontId="38" fillId="0" borderId="0" xfId="8" applyFont="1" applyProtection="1">
      <alignment vertical="center"/>
      <protection locked="0"/>
    </xf>
    <xf numFmtId="0" fontId="38" fillId="0" borderId="52" xfId="8" applyFont="1" applyBorder="1" applyProtection="1">
      <alignment vertical="center"/>
      <protection locked="0"/>
    </xf>
    <xf numFmtId="0" fontId="34" fillId="0" borderId="53" xfId="8" applyFont="1" applyBorder="1" applyProtection="1">
      <alignment vertical="center"/>
      <protection locked="0"/>
    </xf>
    <xf numFmtId="0" fontId="35" fillId="0" borderId="0" xfId="8" applyFont="1" applyAlignment="1" applyProtection="1">
      <alignment vertical="top" wrapText="1"/>
      <protection locked="0"/>
    </xf>
    <xf numFmtId="0" fontId="35" fillId="0" borderId="51" xfId="8" applyFont="1" applyBorder="1" applyAlignment="1" applyProtection="1">
      <alignment vertical="top" wrapText="1"/>
      <protection locked="0"/>
    </xf>
    <xf numFmtId="0" fontId="34" fillId="0" borderId="0" xfId="8" applyFont="1" applyAlignment="1" applyProtection="1">
      <alignment horizontal="center" vertical="center"/>
      <protection locked="0"/>
    </xf>
    <xf numFmtId="0" fontId="34" fillId="0" borderId="0" xfId="8" applyFont="1" applyAlignment="1" applyProtection="1">
      <alignment vertical="center" wrapText="1"/>
      <protection locked="0"/>
    </xf>
    <xf numFmtId="0" fontId="34" fillId="0" borderId="53" xfId="8" applyFont="1" applyBorder="1" applyAlignment="1" applyProtection="1">
      <alignment horizontal="right" vertical="center"/>
      <protection locked="0"/>
    </xf>
    <xf numFmtId="0" fontId="35" fillId="0" borderId="0" xfId="8" applyFont="1" applyAlignment="1" applyProtection="1">
      <alignment horizontal="left" vertical="top"/>
      <protection locked="0"/>
    </xf>
    <xf numFmtId="0" fontId="43" fillId="0" borderId="51" xfId="8" applyFont="1" applyBorder="1" applyAlignment="1" applyProtection="1">
      <alignment horizontal="left" vertical="center"/>
      <protection locked="0"/>
    </xf>
    <xf numFmtId="0" fontId="12" fillId="0" borderId="0" xfId="8" applyFont="1" applyProtection="1">
      <alignment vertical="center"/>
      <protection locked="0"/>
    </xf>
    <xf numFmtId="0" fontId="34" fillId="0" borderId="10" xfId="8" applyFont="1" applyBorder="1" applyAlignment="1" applyProtection="1">
      <alignment horizontal="center" vertical="center"/>
      <protection locked="0"/>
    </xf>
    <xf numFmtId="0" fontId="34" fillId="0" borderId="0" xfId="8" applyFont="1" applyAlignment="1" applyProtection="1">
      <alignment horizontal="center" vertical="center" textRotation="255"/>
      <protection locked="0"/>
    </xf>
    <xf numFmtId="183" fontId="7" fillId="0" borderId="39" xfId="8" applyNumberFormat="1" applyFont="1" applyBorder="1" applyAlignment="1" applyProtection="1">
      <alignment horizontal="center" vertical="center"/>
      <protection locked="0"/>
    </xf>
    <xf numFmtId="183" fontId="7" fillId="0" borderId="68" xfId="8" applyNumberFormat="1" applyFont="1" applyBorder="1" applyAlignment="1" applyProtection="1">
      <alignment horizontal="center" vertical="center"/>
      <protection locked="0"/>
    </xf>
    <xf numFmtId="0" fontId="36" fillId="0" borderId="69" xfId="8" applyFont="1" applyBorder="1" applyProtection="1">
      <alignment vertical="center"/>
      <protection locked="0"/>
    </xf>
    <xf numFmtId="0" fontId="7" fillId="0" borderId="69" xfId="8" applyFont="1" applyBorder="1" applyAlignment="1" applyProtection="1">
      <alignment horizontal="left" vertical="center"/>
      <protection locked="0"/>
    </xf>
    <xf numFmtId="0" fontId="7" fillId="0" borderId="70" xfId="8" applyFont="1" applyBorder="1" applyAlignment="1" applyProtection="1">
      <alignment horizontal="left" vertical="center"/>
      <protection locked="0"/>
    </xf>
    <xf numFmtId="0" fontId="7" fillId="0" borderId="42" xfId="8" applyFont="1" applyBorder="1" applyProtection="1">
      <alignment vertical="center"/>
      <protection locked="0"/>
    </xf>
    <xf numFmtId="185" fontId="7" fillId="0" borderId="42" xfId="8" applyNumberFormat="1" applyFont="1" applyBorder="1" applyAlignment="1" applyProtection="1">
      <alignment horizontal="center" vertical="center"/>
      <protection locked="0"/>
    </xf>
    <xf numFmtId="185" fontId="7" fillId="0" borderId="60" xfId="8" applyNumberFormat="1" applyFont="1" applyBorder="1" applyAlignment="1" applyProtection="1">
      <alignment horizontal="center" vertical="center"/>
      <protection locked="0"/>
    </xf>
    <xf numFmtId="0" fontId="36" fillId="0" borderId="71" xfId="8" applyFont="1" applyBorder="1" applyAlignment="1" applyProtection="1">
      <alignment horizontal="left" vertical="center"/>
      <protection locked="0"/>
    </xf>
    <xf numFmtId="183" fontId="7" fillId="0" borderId="64" xfId="8" applyNumberFormat="1" applyFont="1" applyBorder="1" applyAlignment="1" applyProtection="1">
      <alignment horizontal="center" vertical="center"/>
      <protection locked="0"/>
    </xf>
    <xf numFmtId="0" fontId="7" fillId="0" borderId="72" xfId="8" applyFont="1" applyBorder="1" applyProtection="1">
      <alignment vertical="center"/>
      <protection locked="0"/>
    </xf>
    <xf numFmtId="0" fontId="6" fillId="0" borderId="72" xfId="8" applyFont="1" applyBorder="1" applyProtection="1">
      <alignment vertical="center"/>
      <protection locked="0"/>
    </xf>
    <xf numFmtId="0" fontId="7" fillId="0" borderId="72" xfId="8" applyFont="1" applyBorder="1" applyAlignment="1" applyProtection="1">
      <alignment horizontal="left" vertical="center"/>
      <protection locked="0"/>
    </xf>
    <xf numFmtId="178" fontId="7" fillId="0" borderId="72" xfId="8" applyNumberFormat="1" applyFont="1" applyBorder="1" applyAlignment="1" applyProtection="1">
      <alignment horizontal="right" vertical="center"/>
      <protection locked="0"/>
    </xf>
    <xf numFmtId="0" fontId="7" fillId="0" borderId="72" xfId="8" applyFont="1" applyBorder="1" applyAlignment="1" applyProtection="1">
      <alignment horizontal="center" vertical="center"/>
      <protection locked="0"/>
    </xf>
    <xf numFmtId="0" fontId="7" fillId="0" borderId="73" xfId="8" applyFont="1" applyBorder="1" applyAlignment="1" applyProtection="1">
      <alignment horizontal="left" vertical="center"/>
      <protection locked="0"/>
    </xf>
    <xf numFmtId="0" fontId="7" fillId="0" borderId="71" xfId="8" applyFont="1" applyBorder="1" applyAlignment="1" applyProtection="1">
      <alignment horizontal="left" vertical="center"/>
      <protection locked="0"/>
    </xf>
    <xf numFmtId="0" fontId="7" fillId="0" borderId="75" xfId="8" applyFont="1" applyBorder="1" applyAlignment="1" applyProtection="1">
      <alignment horizontal="left" vertical="center"/>
      <protection locked="0"/>
    </xf>
    <xf numFmtId="0" fontId="7" fillId="0" borderId="43" xfId="8" applyFont="1" applyBorder="1" applyAlignment="1" applyProtection="1">
      <alignment horizontal="left" vertical="center"/>
      <protection locked="0"/>
    </xf>
    <xf numFmtId="183" fontId="7" fillId="0" borderId="68" xfId="8" applyNumberFormat="1" applyFont="1" applyBorder="1" applyAlignment="1" applyProtection="1">
      <alignment horizontal="right" vertical="center"/>
      <protection locked="0"/>
    </xf>
    <xf numFmtId="0" fontId="7" fillId="0" borderId="69" xfId="8" applyFont="1" applyBorder="1" applyProtection="1">
      <alignment vertical="center"/>
      <protection locked="0"/>
    </xf>
    <xf numFmtId="0" fontId="44" fillId="0" borderId="0" xfId="8" applyFont="1" applyProtection="1">
      <alignment vertical="center"/>
      <protection locked="0"/>
    </xf>
    <xf numFmtId="183" fontId="7" fillId="0" borderId="64" xfId="8" applyNumberFormat="1" applyFont="1" applyBorder="1" applyAlignment="1" applyProtection="1">
      <alignment horizontal="right" vertical="center"/>
      <protection locked="0"/>
    </xf>
    <xf numFmtId="0" fontId="7" fillId="0" borderId="11" xfId="8" applyFont="1" applyBorder="1" applyAlignment="1" applyProtection="1">
      <alignment horizontal="center" vertical="center" shrinkToFit="1"/>
      <protection locked="0"/>
    </xf>
    <xf numFmtId="0" fontId="7" fillId="0" borderId="54" xfId="8" applyFont="1" applyBorder="1" applyAlignment="1" applyProtection="1">
      <alignment horizontal="left" vertical="center" shrinkToFit="1"/>
      <protection locked="0"/>
    </xf>
    <xf numFmtId="0" fontId="7" fillId="0" borderId="0" xfId="0" applyFont="1" applyProtection="1">
      <alignment vertical="center"/>
      <protection locked="0"/>
    </xf>
    <xf numFmtId="183" fontId="7" fillId="0" borderId="39" xfId="8" applyNumberFormat="1" applyFont="1" applyBorder="1" applyProtection="1">
      <alignment vertical="center"/>
      <protection locked="0"/>
    </xf>
    <xf numFmtId="0" fontId="7" fillId="0" borderId="40" xfId="8" applyFont="1" applyBorder="1" applyAlignment="1" applyProtection="1">
      <alignment horizontal="left" vertical="center"/>
      <protection locked="0"/>
    </xf>
    <xf numFmtId="0" fontId="6" fillId="0" borderId="40" xfId="8" applyFont="1" applyBorder="1" applyProtection="1">
      <alignment vertical="center"/>
      <protection locked="0"/>
    </xf>
    <xf numFmtId="0" fontId="6" fillId="0" borderId="40" xfId="8" applyFont="1" applyBorder="1" applyAlignment="1" applyProtection="1">
      <alignment vertical="center" shrinkToFit="1"/>
      <protection locked="0"/>
    </xf>
    <xf numFmtId="0" fontId="7" fillId="0" borderId="40" xfId="8" applyFont="1" applyBorder="1" applyAlignment="1" applyProtection="1">
      <alignment horizontal="left" vertical="center" shrinkToFit="1"/>
      <protection locked="0"/>
    </xf>
    <xf numFmtId="4" fontId="7" fillId="0" borderId="40" xfId="8" applyNumberFormat="1" applyFont="1" applyBorder="1" applyAlignment="1" applyProtection="1">
      <alignment horizontal="left" vertical="center" shrinkToFit="1"/>
      <protection locked="0"/>
    </xf>
    <xf numFmtId="0" fontId="7" fillId="0" borderId="41" xfId="8" applyFont="1" applyBorder="1" applyAlignment="1" applyProtection="1">
      <alignment horizontal="left" vertical="center" shrinkToFit="1"/>
      <protection locked="0"/>
    </xf>
    <xf numFmtId="0" fontId="7" fillId="0" borderId="0" xfId="8" applyFont="1" applyAlignment="1" applyProtection="1">
      <alignment horizontal="center" vertical="center" shrinkToFit="1"/>
      <protection locked="0"/>
    </xf>
    <xf numFmtId="0" fontId="7" fillId="0" borderId="0" xfId="8" applyFont="1" applyAlignment="1" applyProtection="1">
      <alignment horizontal="center" vertical="center" textRotation="255"/>
      <protection locked="0"/>
    </xf>
    <xf numFmtId="0" fontId="7" fillId="0" borderId="11" xfId="8" applyFont="1" applyBorder="1" applyAlignment="1" applyProtection="1">
      <alignment horizontal="left" vertical="center"/>
      <protection locked="0"/>
    </xf>
    <xf numFmtId="0" fontId="7" fillId="0" borderId="54" xfId="8" applyFont="1" applyBorder="1" applyAlignment="1" applyProtection="1">
      <alignment horizontal="left" vertical="center"/>
      <protection locked="0"/>
    </xf>
    <xf numFmtId="0" fontId="6" fillId="0" borderId="0" xfId="8" applyFont="1" applyAlignment="1" applyProtection="1">
      <alignment horizontal="left" vertical="center"/>
      <protection locked="0"/>
    </xf>
    <xf numFmtId="0" fontId="7" fillId="0" borderId="45" xfId="8" applyFont="1" applyBorder="1" applyAlignment="1" applyProtection="1">
      <alignment horizontal="left" vertical="center" shrinkToFit="1"/>
      <protection locked="0"/>
    </xf>
    <xf numFmtId="0" fontId="45" fillId="0" borderId="0" xfId="0" applyFont="1" applyProtection="1">
      <alignment vertical="center"/>
      <protection locked="0"/>
    </xf>
    <xf numFmtId="0" fontId="7" fillId="0" borderId="49" xfId="0" applyFont="1" applyBorder="1" applyProtection="1">
      <alignment vertical="center"/>
      <protection locked="0"/>
    </xf>
    <xf numFmtId="0" fontId="46" fillId="0" borderId="0" xfId="0" applyFont="1" applyAlignment="1" applyProtection="1">
      <alignment vertical="top" wrapText="1"/>
      <protection locked="0"/>
    </xf>
    <xf numFmtId="0" fontId="34" fillId="0" borderId="51" xfId="0" applyFont="1" applyBorder="1" applyProtection="1">
      <alignment vertical="center"/>
      <protection locked="0"/>
    </xf>
    <xf numFmtId="0" fontId="44" fillId="0" borderId="0" xfId="0" applyFont="1" applyProtection="1">
      <alignment vertical="center"/>
      <protection locked="0"/>
    </xf>
    <xf numFmtId="0" fontId="47" fillId="0" borderId="0" xfId="0" applyFont="1" applyAlignment="1" applyProtection="1">
      <alignment horizontal="left" vertical="center" wrapText="1"/>
      <protection locked="0"/>
    </xf>
    <xf numFmtId="0" fontId="7" fillId="0" borderId="53" xfId="0" applyFont="1" applyBorder="1" applyProtection="1">
      <alignment vertical="center"/>
      <protection locked="0"/>
    </xf>
    <xf numFmtId="0" fontId="36" fillId="0" borderId="0" xfId="0" applyFont="1" applyAlignment="1" applyProtection="1">
      <alignment horizontal="left" vertical="top"/>
      <protection locked="0"/>
    </xf>
    <xf numFmtId="0" fontId="35" fillId="0" borderId="51" xfId="0" applyFont="1" applyBorder="1" applyAlignment="1" applyProtection="1">
      <alignment horizontal="left" vertical="top"/>
      <protection locked="0"/>
    </xf>
    <xf numFmtId="0" fontId="48" fillId="0" borderId="0" xfId="8" applyFont="1" applyAlignment="1" applyProtection="1">
      <alignment horizontal="left" vertical="top"/>
      <protection locked="0"/>
    </xf>
    <xf numFmtId="0" fontId="36" fillId="0" borderId="0" xfId="8" applyFont="1" applyAlignment="1" applyProtection="1">
      <alignment horizontal="left" vertical="center"/>
      <protection locked="0"/>
    </xf>
    <xf numFmtId="0" fontId="7" fillId="0" borderId="0" xfId="8" applyFont="1" applyAlignment="1" applyProtection="1">
      <alignment horizontal="right" vertical="center"/>
      <protection locked="0"/>
    </xf>
    <xf numFmtId="0" fontId="36" fillId="0" borderId="53" xfId="0" applyFont="1" applyBorder="1" applyAlignment="1" applyProtection="1">
      <alignment horizontal="right" vertical="top" shrinkToFit="1"/>
      <protection locked="0"/>
    </xf>
    <xf numFmtId="0" fontId="37" fillId="0" borderId="0" xfId="0" applyFont="1" applyAlignment="1" applyProtection="1">
      <alignment vertical="top" wrapText="1"/>
      <protection locked="0"/>
    </xf>
    <xf numFmtId="0" fontId="41" fillId="0" borderId="51" xfId="0" applyFont="1" applyBorder="1" applyAlignment="1" applyProtection="1">
      <alignment vertical="top" wrapText="1"/>
      <protection locked="0"/>
    </xf>
    <xf numFmtId="0" fontId="34" fillId="0" borderId="0" xfId="0" applyFont="1" applyProtection="1">
      <alignment vertical="center"/>
      <protection locked="0"/>
    </xf>
    <xf numFmtId="0" fontId="35" fillId="0" borderId="0" xfId="8" applyFont="1" applyAlignment="1" applyProtection="1">
      <alignment horizontal="left" vertical="center"/>
      <protection locked="0"/>
    </xf>
    <xf numFmtId="0" fontId="34" fillId="0" borderId="0" xfId="8" applyFont="1" applyAlignment="1" applyProtection="1">
      <alignment horizontal="right" vertical="center"/>
      <protection locked="0"/>
    </xf>
    <xf numFmtId="0" fontId="34" fillId="0" borderId="53" xfId="0" applyFont="1" applyBorder="1" applyProtection="1">
      <alignment vertical="center"/>
      <protection locked="0"/>
    </xf>
    <xf numFmtId="0" fontId="41" fillId="0" borderId="0" xfId="0" applyFont="1" applyAlignment="1" applyProtection="1">
      <alignment vertical="top" wrapText="1"/>
      <protection locked="0"/>
    </xf>
    <xf numFmtId="0" fontId="46" fillId="0" borderId="0" xfId="0" applyFont="1" applyAlignment="1" applyProtection="1">
      <alignment horizontal="left" vertical="center" wrapText="1"/>
      <protection locked="0"/>
    </xf>
    <xf numFmtId="0" fontId="46" fillId="0" borderId="0" xfId="0" applyFont="1" applyAlignment="1" applyProtection="1">
      <alignment vertical="center" wrapText="1"/>
      <protection locked="0"/>
    </xf>
    <xf numFmtId="0" fontId="43" fillId="0" borderId="0" xfId="8" applyFont="1" applyProtection="1">
      <alignment vertical="center"/>
      <protection locked="0"/>
    </xf>
    <xf numFmtId="0" fontId="35" fillId="0" borderId="0" xfId="8" applyFont="1" applyAlignment="1" applyProtection="1">
      <alignment horizontal="center" vertical="center"/>
      <protection locked="0"/>
    </xf>
    <xf numFmtId="0" fontId="12" fillId="0" borderId="49" xfId="0" applyFont="1" applyBorder="1" applyProtection="1">
      <alignment vertical="center"/>
      <protection locked="0"/>
    </xf>
    <xf numFmtId="0" fontId="35" fillId="0" borderId="53" xfId="0" applyFont="1" applyBorder="1" applyAlignment="1" applyProtection="1">
      <alignment horizontal="right" vertical="top" shrinkToFit="1"/>
      <protection locked="0"/>
    </xf>
    <xf numFmtId="0" fontId="49" fillId="0" borderId="0" xfId="8" applyFont="1" applyProtection="1">
      <alignment vertical="center"/>
      <protection locked="0"/>
    </xf>
    <xf numFmtId="0" fontId="35" fillId="0" borderId="53" xfId="8" applyFont="1" applyBorder="1" applyAlignment="1" applyProtection="1">
      <alignment horizontal="right" vertical="top" shrinkToFit="1"/>
      <protection locked="0"/>
    </xf>
    <xf numFmtId="0" fontId="35" fillId="0" borderId="53" xfId="8"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49" fillId="0" borderId="53" xfId="8" applyFont="1" applyBorder="1" applyProtection="1">
      <alignment vertical="center"/>
      <protection locked="0"/>
    </xf>
    <xf numFmtId="0" fontId="35" fillId="0" borderId="53" xfId="8" applyFont="1" applyBorder="1" applyAlignment="1" applyProtection="1">
      <alignment horizontal="right" vertical="center"/>
      <protection locked="0"/>
    </xf>
    <xf numFmtId="0" fontId="34" fillId="0" borderId="0" xfId="8" applyFont="1" applyAlignment="1" applyProtection="1">
      <alignment horizontal="distributed" vertical="center"/>
      <protection locked="0"/>
    </xf>
    <xf numFmtId="0" fontId="7" fillId="0" borderId="77" xfId="8" applyFont="1" applyBorder="1" applyAlignment="1" applyProtection="1">
      <alignment horizontal="left" vertical="center"/>
      <protection locked="0"/>
    </xf>
    <xf numFmtId="0" fontId="34" fillId="0" borderId="47" xfId="8" applyFont="1" applyBorder="1" applyAlignment="1" applyProtection="1">
      <alignment horizontal="left" vertical="center"/>
      <protection locked="0"/>
    </xf>
    <xf numFmtId="0" fontId="34" fillId="0" borderId="47" xfId="8" applyFont="1" applyBorder="1" applyProtection="1">
      <alignment vertical="center"/>
      <protection locked="0"/>
    </xf>
    <xf numFmtId="0" fontId="34" fillId="0" borderId="47" xfId="8" applyFont="1" applyBorder="1" applyAlignment="1" applyProtection="1">
      <alignment horizontal="center" vertical="center"/>
      <protection locked="0"/>
    </xf>
    <xf numFmtId="0" fontId="34" fillId="0" borderId="78" xfId="8" applyFont="1" applyBorder="1" applyAlignment="1" applyProtection="1">
      <alignment horizontal="left" vertical="center"/>
      <protection locked="0"/>
    </xf>
    <xf numFmtId="0" fontId="35" fillId="0" borderId="47" xfId="8" applyFont="1" applyBorder="1" applyAlignment="1" applyProtection="1">
      <alignment horizontal="left" vertical="top"/>
      <protection locked="0"/>
    </xf>
    <xf numFmtId="0" fontId="35" fillId="0" borderId="79" xfId="8" applyFont="1" applyBorder="1" applyAlignment="1" applyProtection="1">
      <alignment horizontal="left" vertical="top"/>
      <protection locked="0"/>
    </xf>
    <xf numFmtId="0" fontId="32" fillId="0" borderId="0" xfId="8" applyFont="1" applyAlignment="1" applyProtection="1">
      <alignment horizontal="center" vertical="center"/>
      <protection locked="0"/>
    </xf>
    <xf numFmtId="181" fontId="7" fillId="3" borderId="0" xfId="8" applyNumberFormat="1" applyFont="1" applyFill="1" applyProtection="1">
      <alignment vertical="center"/>
      <protection locked="0"/>
    </xf>
    <xf numFmtId="178" fontId="7" fillId="0" borderId="40" xfId="8" applyNumberFormat="1" applyFont="1" applyBorder="1" applyAlignment="1" applyProtection="1">
      <alignment horizontal="center" vertical="center"/>
      <protection locked="0"/>
    </xf>
    <xf numFmtId="178" fontId="7" fillId="0" borderId="40" xfId="8" applyNumberFormat="1" applyFont="1" applyBorder="1" applyAlignment="1" applyProtection="1">
      <alignment horizontal="center" vertical="center" wrapText="1" shrinkToFit="1"/>
      <protection locked="0"/>
    </xf>
    <xf numFmtId="0" fontId="7" fillId="0" borderId="40" xfId="0" applyFont="1" applyBorder="1" applyAlignment="1" applyProtection="1">
      <alignment horizontal="center" vertical="center"/>
      <protection locked="0"/>
    </xf>
    <xf numFmtId="180" fontId="7" fillId="0" borderId="40" xfId="8" applyNumberFormat="1" applyFont="1" applyBorder="1" applyAlignment="1" applyProtection="1">
      <alignment horizontal="center" vertical="center"/>
      <protection locked="0"/>
    </xf>
    <xf numFmtId="181" fontId="7" fillId="5" borderId="0" xfId="8" applyNumberFormat="1" applyFont="1" applyFill="1" applyAlignment="1" applyProtection="1">
      <alignment horizontal="right" vertical="center"/>
      <protection locked="0"/>
    </xf>
    <xf numFmtId="178" fontId="36" fillId="0" borderId="0" xfId="8" applyNumberFormat="1" applyFont="1" applyAlignment="1" applyProtection="1">
      <alignment horizontal="left" vertical="center"/>
      <protection locked="0"/>
    </xf>
    <xf numFmtId="178" fontId="7" fillId="0" borderId="53" xfId="8" applyNumberFormat="1" applyFont="1" applyBorder="1" applyAlignment="1" applyProtection="1">
      <alignment horizontal="center" vertical="center"/>
      <protection locked="0"/>
    </xf>
    <xf numFmtId="178" fontId="7" fillId="0" borderId="0" xfId="8" applyNumberFormat="1" applyFont="1" applyAlignment="1" applyProtection="1">
      <alignment horizontal="center" vertical="center" wrapText="1" shrinkToFit="1"/>
      <protection locked="0"/>
    </xf>
    <xf numFmtId="0" fontId="7" fillId="0" borderId="0" xfId="0" applyFont="1" applyAlignment="1" applyProtection="1">
      <alignment horizontal="center" vertical="center"/>
      <protection locked="0"/>
    </xf>
    <xf numFmtId="0" fontId="36" fillId="0" borderId="53" xfId="8" applyFont="1" applyBorder="1" applyAlignment="1" applyProtection="1">
      <alignment horizontal="center" vertical="center"/>
      <protection locked="0"/>
    </xf>
    <xf numFmtId="0" fontId="36" fillId="0" borderId="51" xfId="8" applyFont="1" applyBorder="1" applyAlignment="1" applyProtection="1">
      <alignment vertical="top" wrapText="1"/>
      <protection locked="0"/>
    </xf>
    <xf numFmtId="0" fontId="36" fillId="0" borderId="53" xfId="8" applyFont="1" applyBorder="1" applyAlignment="1" applyProtection="1">
      <alignment vertical="center" shrinkToFit="1"/>
      <protection locked="0"/>
    </xf>
    <xf numFmtId="0" fontId="55" fillId="0" borderId="0" xfId="8" applyFont="1" applyProtection="1">
      <alignment vertical="center"/>
      <protection locked="0"/>
    </xf>
    <xf numFmtId="0" fontId="36" fillId="0" borderId="0" xfId="8" applyFont="1" applyAlignment="1" applyProtection="1">
      <alignment horizontal="left" vertical="top" wrapText="1"/>
      <protection locked="0"/>
    </xf>
    <xf numFmtId="0" fontId="56" fillId="0" borderId="0" xfId="8" applyFont="1" applyProtection="1">
      <alignment vertical="center"/>
      <protection locked="0"/>
    </xf>
    <xf numFmtId="0" fontId="55" fillId="0" borderId="52" xfId="8" applyFont="1" applyBorder="1" applyProtection="1">
      <alignment vertical="center"/>
      <protection locked="0"/>
    </xf>
    <xf numFmtId="0" fontId="36" fillId="0" borderId="52" xfId="8" applyFont="1" applyBorder="1" applyAlignment="1" applyProtection="1">
      <alignment horizontal="left" vertical="center"/>
      <protection locked="0"/>
    </xf>
    <xf numFmtId="0" fontId="33" fillId="0" borderId="0" xfId="8" applyFont="1" applyAlignment="1" applyProtection="1">
      <alignment horizontal="left" vertical="center"/>
      <protection locked="0"/>
    </xf>
    <xf numFmtId="0" fontId="7" fillId="0" borderId="52" xfId="8" applyFont="1" applyBorder="1" applyAlignment="1" applyProtection="1">
      <alignment horizontal="left" vertical="center"/>
      <protection locked="0"/>
    </xf>
    <xf numFmtId="0" fontId="36" fillId="0" borderId="53" xfId="8" applyFont="1" applyBorder="1" applyAlignment="1" applyProtection="1">
      <alignment horizontal="left" vertical="center"/>
      <protection locked="0"/>
    </xf>
    <xf numFmtId="0" fontId="36" fillId="0" borderId="0" xfId="8" applyFont="1" applyAlignment="1" applyProtection="1">
      <alignment horizontal="center" vertical="center"/>
      <protection locked="0"/>
    </xf>
    <xf numFmtId="0" fontId="36" fillId="0" borderId="0" xfId="8" applyFont="1" applyAlignment="1" applyProtection="1">
      <alignment vertical="top" wrapText="1"/>
      <protection locked="0"/>
    </xf>
    <xf numFmtId="0" fontId="7" fillId="0" borderId="53" xfId="8" applyFont="1" applyBorder="1" applyAlignment="1" applyProtection="1">
      <alignment horizontal="left" vertical="center"/>
      <protection locked="0"/>
    </xf>
    <xf numFmtId="0" fontId="57" fillId="0" borderId="0" xfId="8" applyFont="1" applyAlignment="1" applyProtection="1">
      <alignment horizontal="left" vertical="center"/>
      <protection locked="0"/>
    </xf>
    <xf numFmtId="0" fontId="55" fillId="0" borderId="0" xfId="8" applyFont="1" applyAlignment="1" applyProtection="1">
      <alignment horizontal="left" vertical="center"/>
      <protection locked="0"/>
    </xf>
    <xf numFmtId="0" fontId="7" fillId="0" borderId="0" xfId="8" applyFont="1" applyAlignment="1" applyProtection="1">
      <alignment vertical="center" wrapText="1"/>
      <protection locked="0"/>
    </xf>
    <xf numFmtId="0" fontId="7" fillId="0" borderId="53" xfId="8" applyFont="1" applyBorder="1" applyAlignment="1" applyProtection="1">
      <alignment horizontal="right" vertical="center"/>
      <protection locked="0"/>
    </xf>
    <xf numFmtId="0" fontId="36" fillId="0" borderId="0" xfId="8" applyFont="1" applyAlignment="1" applyProtection="1">
      <alignment horizontal="left" vertical="top"/>
      <protection locked="0"/>
    </xf>
    <xf numFmtId="0" fontId="12" fillId="0" borderId="0" xfId="8" applyFont="1" applyAlignment="1" applyProtection="1">
      <alignment vertical="top"/>
      <protection locked="0"/>
    </xf>
    <xf numFmtId="0" fontId="12" fillId="0" borderId="0" xfId="8" applyFont="1" applyAlignment="1" applyProtection="1">
      <alignment horizontal="left" wrapText="1"/>
      <protection locked="0"/>
    </xf>
    <xf numFmtId="0" fontId="12" fillId="0" borderId="0" xfId="8" applyFont="1" applyAlignment="1" applyProtection="1">
      <alignment vertical="top" wrapText="1"/>
      <protection locked="0"/>
    </xf>
    <xf numFmtId="183" fontId="7" fillId="0" borderId="82" xfId="8" applyNumberFormat="1" applyFont="1" applyBorder="1" applyAlignment="1" applyProtection="1">
      <alignment horizontal="center" vertical="center"/>
      <protection locked="0"/>
    </xf>
    <xf numFmtId="0" fontId="7" fillId="0" borderId="11" xfId="8" applyFont="1" applyBorder="1" applyAlignment="1" applyProtection="1">
      <alignment horizontal="center" vertical="center"/>
      <protection locked="0"/>
    </xf>
    <xf numFmtId="0" fontId="47" fillId="0" borderId="0" xfId="0" applyFont="1" applyAlignment="1" applyProtection="1">
      <alignment vertical="top" wrapText="1"/>
      <protection locked="0"/>
    </xf>
    <xf numFmtId="183" fontId="7" fillId="0" borderId="10" xfId="8" applyNumberFormat="1" applyFont="1" applyBorder="1" applyProtection="1">
      <alignment vertical="center"/>
      <protection locked="0"/>
    </xf>
    <xf numFmtId="0" fontId="6" fillId="0" borderId="11" xfId="8" applyFont="1" applyBorder="1" applyProtection="1">
      <alignment vertical="center"/>
      <protection locked="0"/>
    </xf>
    <xf numFmtId="0" fontId="7" fillId="0" borderId="11" xfId="8" applyFont="1" applyBorder="1" applyAlignment="1" applyProtection="1">
      <alignment horizontal="left" vertical="center" shrinkToFit="1"/>
      <protection locked="0"/>
    </xf>
    <xf numFmtId="4" fontId="7" fillId="0" borderId="11" xfId="8" applyNumberFormat="1" applyFont="1" applyBorder="1" applyAlignment="1" applyProtection="1">
      <alignment horizontal="left" vertical="center"/>
      <protection locked="0"/>
    </xf>
    <xf numFmtId="0" fontId="47" fillId="0" borderId="0" xfId="0" applyFont="1" applyAlignment="1" applyProtection="1">
      <alignment vertical="center" wrapText="1"/>
      <protection locked="0"/>
    </xf>
    <xf numFmtId="0" fontId="7" fillId="0" borderId="51" xfId="0" applyFont="1" applyBorder="1" applyProtection="1">
      <alignment vertical="center"/>
      <protection locked="0"/>
    </xf>
    <xf numFmtId="0" fontId="6" fillId="0" borderId="42" xfId="8" applyFont="1" applyBorder="1" applyAlignment="1" applyProtection="1">
      <alignment horizontal="left" vertical="center"/>
      <protection locked="0"/>
    </xf>
    <xf numFmtId="0" fontId="36" fillId="0" borderId="51" xfId="0" applyFont="1" applyBorder="1" applyAlignment="1" applyProtection="1">
      <alignment horizontal="left" vertical="top"/>
      <protection locked="0"/>
    </xf>
    <xf numFmtId="0" fontId="37" fillId="0" borderId="51" xfId="0" applyFont="1" applyBorder="1" applyAlignment="1" applyProtection="1">
      <alignment vertical="top" wrapText="1"/>
      <protection locked="0"/>
    </xf>
    <xf numFmtId="0" fontId="41" fillId="0" borderId="0" xfId="0" applyFont="1" applyAlignment="1" applyProtection="1">
      <alignment horizontal="left" vertical="top" wrapText="1"/>
      <protection locked="0"/>
    </xf>
    <xf numFmtId="0" fontId="36" fillId="0" borderId="53" xfId="8" applyFont="1" applyBorder="1" applyAlignment="1" applyProtection="1">
      <alignment horizontal="left" vertical="top" shrinkToFit="1"/>
      <protection locked="0"/>
    </xf>
    <xf numFmtId="0" fontId="56" fillId="0" borderId="0" xfId="8" applyFont="1" applyAlignment="1" applyProtection="1">
      <alignment horizontal="left" vertical="center"/>
      <protection locked="0"/>
    </xf>
    <xf numFmtId="0" fontId="56" fillId="0" borderId="0" xfId="8" applyFont="1" applyAlignment="1" applyProtection="1">
      <alignment horizontal="center" vertical="center"/>
      <protection locked="0"/>
    </xf>
    <xf numFmtId="0" fontId="58" fillId="0" borderId="0" xfId="8" applyFont="1" applyProtection="1">
      <alignment vertical="center"/>
      <protection locked="0"/>
    </xf>
    <xf numFmtId="0" fontId="41" fillId="0" borderId="49" xfId="0" applyFont="1" applyBorder="1" applyAlignment="1" applyProtection="1">
      <alignment vertical="top" wrapText="1"/>
      <protection locked="0"/>
    </xf>
    <xf numFmtId="0" fontId="36" fillId="0" borderId="53" xfId="8" applyFont="1" applyBorder="1" applyAlignment="1" applyProtection="1">
      <alignment horizontal="righ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32" fillId="0" borderId="0" xfId="0" applyFont="1" applyAlignment="1" applyProtection="1">
      <alignment horizontal="left" vertical="center" wrapText="1"/>
      <protection locked="0"/>
    </xf>
    <xf numFmtId="0" fontId="7" fillId="0" borderId="47" xfId="8" applyFont="1" applyBorder="1" applyAlignment="1" applyProtection="1">
      <alignment horizontal="left" vertical="center"/>
      <protection locked="0"/>
    </xf>
    <xf numFmtId="0" fontId="7" fillId="0" borderId="47" xfId="8" applyFont="1" applyBorder="1" applyProtection="1">
      <alignment vertical="center"/>
      <protection locked="0"/>
    </xf>
    <xf numFmtId="0" fontId="7" fillId="0" borderId="47" xfId="8" applyFont="1" applyBorder="1" applyAlignment="1" applyProtection="1">
      <alignment horizontal="center" vertical="center"/>
      <protection locked="0"/>
    </xf>
    <xf numFmtId="0" fontId="7" fillId="0" borderId="78" xfId="8" applyFont="1" applyBorder="1" applyAlignment="1" applyProtection="1">
      <alignment horizontal="left" vertical="center"/>
      <protection locked="0"/>
    </xf>
    <xf numFmtId="0" fontId="36" fillId="0" borderId="47" xfId="8" applyFont="1" applyBorder="1" applyAlignment="1" applyProtection="1">
      <alignment horizontal="left" vertical="top"/>
      <protection locked="0"/>
    </xf>
    <xf numFmtId="0" fontId="36" fillId="0" borderId="79" xfId="8" applyFont="1" applyBorder="1" applyAlignment="1" applyProtection="1">
      <alignment horizontal="left" vertical="top"/>
      <protection locked="0"/>
    </xf>
    <xf numFmtId="0" fontId="7" fillId="0" borderId="0" xfId="8" applyFont="1">
      <alignment vertical="center"/>
    </xf>
    <xf numFmtId="0" fontId="7" fillId="0" borderId="49" xfId="8" applyFont="1" applyBorder="1">
      <alignment vertical="center"/>
    </xf>
    <xf numFmtId="0" fontId="36" fillId="0" borderId="50" xfId="8" applyFont="1" applyBorder="1">
      <alignment vertical="center"/>
    </xf>
    <xf numFmtId="0" fontId="36" fillId="0" borderId="40" xfId="8" applyFont="1" applyBorder="1">
      <alignment vertical="center"/>
    </xf>
    <xf numFmtId="0" fontId="36" fillId="5" borderId="40" xfId="8" applyFont="1" applyFill="1" applyBorder="1" applyAlignment="1">
      <alignment horizontal="left" vertical="center"/>
    </xf>
    <xf numFmtId="0" fontId="36" fillId="5" borderId="86" xfId="8" applyFont="1" applyFill="1" applyBorder="1" applyAlignment="1">
      <alignment horizontal="left" vertical="center"/>
    </xf>
    <xf numFmtId="0" fontId="7" fillId="5" borderId="0" xfId="8" applyFont="1" applyFill="1" applyAlignment="1">
      <alignment horizontal="left" vertical="center"/>
    </xf>
    <xf numFmtId="0" fontId="7" fillId="0" borderId="45" xfId="8" applyFont="1" applyBorder="1" applyAlignment="1">
      <alignment horizontal="center" vertical="center"/>
    </xf>
    <xf numFmtId="0" fontId="36" fillId="5" borderId="53" xfId="8" applyFont="1" applyFill="1" applyBorder="1" applyAlignment="1">
      <alignment horizontal="left" vertical="center"/>
    </xf>
    <xf numFmtId="0" fontId="36" fillId="5" borderId="0" xfId="8" applyFont="1" applyFill="1" applyAlignment="1">
      <alignment horizontal="left" vertical="center"/>
    </xf>
    <xf numFmtId="0" fontId="36" fillId="0" borderId="0" xfId="8" applyFont="1">
      <alignment vertical="center"/>
    </xf>
    <xf numFmtId="0" fontId="36" fillId="5" borderId="51" xfId="8" applyFont="1" applyFill="1" applyBorder="1" applyAlignment="1">
      <alignment horizontal="left" vertical="center"/>
    </xf>
    <xf numFmtId="0" fontId="36" fillId="5" borderId="0" xfId="8" applyFont="1" applyFill="1" applyAlignment="1">
      <alignment vertical="center" wrapText="1"/>
    </xf>
    <xf numFmtId="0" fontId="36" fillId="5" borderId="51" xfId="8" applyFont="1" applyFill="1" applyBorder="1" applyAlignment="1">
      <alignment vertical="center" wrapText="1"/>
    </xf>
    <xf numFmtId="0" fontId="7" fillId="0" borderId="0" xfId="8" applyFont="1" applyAlignment="1">
      <alignment horizontal="center" vertical="center"/>
    </xf>
    <xf numFmtId="0" fontId="6" fillId="0" borderId="0" xfId="8" applyFont="1">
      <alignment vertical="center"/>
    </xf>
    <xf numFmtId="0" fontId="36" fillId="0" borderId="0" xfId="8" applyFont="1" applyAlignment="1">
      <alignment horizontal="center" vertical="center"/>
    </xf>
    <xf numFmtId="0" fontId="36" fillId="5" borderId="51" xfId="8" applyFont="1" applyFill="1" applyBorder="1" applyAlignment="1">
      <alignment horizontal="left" vertical="top" wrapText="1"/>
    </xf>
    <xf numFmtId="0" fontId="32" fillId="0" borderId="49" xfId="8" applyFont="1" applyBorder="1" applyAlignment="1">
      <alignment horizontal="center" vertical="center"/>
    </xf>
    <xf numFmtId="0" fontId="32" fillId="0" borderId="0" xfId="8" applyFont="1" applyAlignment="1">
      <alignment horizontal="center" vertical="center"/>
    </xf>
    <xf numFmtId="0" fontId="7" fillId="5" borderId="49" xfId="8" applyFont="1" applyFill="1" applyBorder="1" applyAlignment="1">
      <alignment horizontal="left" vertical="center"/>
    </xf>
    <xf numFmtId="0" fontId="7" fillId="0" borderId="0" xfId="8" applyFont="1" applyAlignment="1">
      <alignment horizontal="left" vertical="center"/>
    </xf>
    <xf numFmtId="0" fontId="36" fillId="0" borderId="53" xfId="0" applyFont="1" applyBorder="1">
      <alignment vertical="center"/>
    </xf>
    <xf numFmtId="0" fontId="36" fillId="5" borderId="0" xfId="8" applyFont="1" applyFill="1" applyAlignment="1">
      <alignment vertical="top" wrapText="1"/>
    </xf>
    <xf numFmtId="0" fontId="36" fillId="0" borderId="51" xfId="8" applyFont="1" applyBorder="1">
      <alignment vertical="center"/>
    </xf>
    <xf numFmtId="0" fontId="7" fillId="0" borderId="49" xfId="8" applyFont="1" applyBorder="1" applyAlignment="1">
      <alignment horizontal="left" vertical="center"/>
    </xf>
    <xf numFmtId="0" fontId="36" fillId="5" borderId="53" xfId="8" applyFont="1" applyFill="1" applyBorder="1" applyAlignment="1">
      <alignment vertical="top"/>
    </xf>
    <xf numFmtId="0" fontId="61" fillId="5" borderId="0" xfId="8" applyFont="1" applyFill="1" applyAlignment="1">
      <alignment vertical="top" wrapText="1"/>
    </xf>
    <xf numFmtId="0" fontId="36" fillId="5" borderId="51" xfId="8" applyFont="1" applyFill="1" applyBorder="1" applyAlignment="1">
      <alignment vertical="top" wrapText="1"/>
    </xf>
    <xf numFmtId="0" fontId="36" fillId="0" borderId="51" xfId="8" applyFont="1" applyBorder="1" applyAlignment="1">
      <alignment horizontal="center" vertical="center"/>
    </xf>
    <xf numFmtId="0" fontId="36" fillId="0" borderId="0" xfId="8" applyFont="1" applyAlignment="1">
      <alignment horizontal="left" vertical="top"/>
    </xf>
    <xf numFmtId="0" fontId="7" fillId="5" borderId="0" xfId="8" applyFont="1" applyFill="1" applyAlignment="1">
      <alignment horizontal="left" vertical="top"/>
    </xf>
    <xf numFmtId="0" fontId="36" fillId="5" borderId="0" xfId="8" applyFont="1" applyFill="1" applyAlignment="1">
      <alignment horizontal="left" vertical="top"/>
    </xf>
    <xf numFmtId="0" fontId="36" fillId="5" borderId="0" xfId="8" applyFont="1" applyFill="1" applyAlignment="1">
      <alignment vertical="top"/>
    </xf>
    <xf numFmtId="0" fontId="6" fillId="5" borderId="0" xfId="8" applyFont="1" applyFill="1">
      <alignment vertical="center"/>
    </xf>
    <xf numFmtId="0" fontId="7" fillId="0" borderId="53" xfId="8" applyFont="1" applyBorder="1">
      <alignment vertical="center"/>
    </xf>
    <xf numFmtId="0" fontId="7" fillId="0" borderId="51" xfId="8" applyFont="1" applyBorder="1">
      <alignment vertical="center"/>
    </xf>
    <xf numFmtId="0" fontId="7" fillId="5" borderId="0" xfId="8" applyFont="1" applyFill="1">
      <alignment vertical="center"/>
    </xf>
    <xf numFmtId="0" fontId="7" fillId="5" borderId="53" xfId="8" applyFont="1" applyFill="1" applyBorder="1" applyAlignment="1">
      <alignment horizontal="right" vertical="center"/>
    </xf>
    <xf numFmtId="0" fontId="36" fillId="5" borderId="53" xfId="8" applyFont="1" applyFill="1" applyBorder="1" applyAlignment="1">
      <alignment horizontal="right" vertical="center"/>
    </xf>
    <xf numFmtId="0" fontId="7" fillId="5" borderId="53" xfId="8" applyFont="1" applyFill="1" applyBorder="1" applyAlignment="1">
      <alignment horizontal="left" vertical="center"/>
    </xf>
    <xf numFmtId="0" fontId="36" fillId="5" borderId="0" xfId="8" applyFont="1" applyFill="1" applyAlignment="1">
      <alignment horizontal="left" vertical="top" wrapText="1"/>
    </xf>
    <xf numFmtId="0" fontId="7" fillId="5" borderId="0" xfId="8" applyFont="1" applyFill="1" applyAlignment="1">
      <alignment vertical="center" wrapText="1"/>
    </xf>
    <xf numFmtId="0" fontId="7" fillId="0" borderId="0" xfId="8" applyFont="1" applyAlignment="1">
      <alignment vertical="center" wrapText="1"/>
    </xf>
    <xf numFmtId="0" fontId="8" fillId="0" borderId="53" xfId="0" applyFont="1" applyBorder="1">
      <alignment vertical="center"/>
    </xf>
    <xf numFmtId="0" fontId="6" fillId="5" borderId="0" xfId="8" applyFont="1" applyFill="1" applyAlignment="1">
      <alignment horizontal="left" vertical="center"/>
    </xf>
    <xf numFmtId="0" fontId="36" fillId="5" borderId="53" xfId="8" applyFont="1" applyFill="1" applyBorder="1" applyAlignment="1">
      <alignment horizontal="left" vertical="top"/>
    </xf>
    <xf numFmtId="0" fontId="32" fillId="0" borderId="53" xfId="8" applyFont="1" applyBorder="1" applyAlignment="1">
      <alignment horizontal="center" vertical="center"/>
    </xf>
    <xf numFmtId="0" fontId="32" fillId="0" borderId="77" xfId="8" applyFont="1" applyBorder="1" applyAlignment="1">
      <alignment horizontal="center" vertical="center"/>
    </xf>
    <xf numFmtId="0" fontId="32" fillId="0" borderId="47" xfId="8" applyFont="1" applyBorder="1" applyAlignment="1">
      <alignment horizontal="center" vertical="center"/>
    </xf>
    <xf numFmtId="0" fontId="32" fillId="0" borderId="78" xfId="8" applyFont="1" applyBorder="1" applyAlignment="1">
      <alignment horizontal="center" vertical="center"/>
    </xf>
    <xf numFmtId="0" fontId="7" fillId="0" borderId="47" xfId="8" applyFont="1" applyBorder="1">
      <alignment vertical="center"/>
    </xf>
    <xf numFmtId="0" fontId="7" fillId="0" borderId="79" xfId="8" applyFont="1" applyBorder="1">
      <alignment vertical="center"/>
    </xf>
    <xf numFmtId="0" fontId="7" fillId="0" borderId="0" xfId="8" applyFont="1" applyAlignment="1">
      <alignment horizontal="right" vertical="center" shrinkToFit="1"/>
    </xf>
    <xf numFmtId="49" fontId="32" fillId="0" borderId="0" xfId="8" applyNumberFormat="1" applyFont="1" applyAlignment="1">
      <alignment horizontal="center" vertical="center"/>
    </xf>
    <xf numFmtId="0" fontId="32" fillId="0" borderId="50" xfId="8" applyFont="1" applyBorder="1" applyAlignment="1">
      <alignment horizontal="right" vertical="center" shrinkToFit="1"/>
    </xf>
    <xf numFmtId="0" fontId="32" fillId="0" borderId="40" xfId="8" applyFont="1" applyBorder="1" applyAlignment="1">
      <alignment horizontal="center" vertical="center"/>
    </xf>
    <xf numFmtId="0" fontId="32" fillId="0" borderId="86" xfId="8" applyFont="1" applyBorder="1" applyAlignment="1">
      <alignment horizontal="center" vertical="center"/>
    </xf>
    <xf numFmtId="0" fontId="33" fillId="5" borderId="49" xfId="8" applyFont="1" applyFill="1" applyBorder="1" applyAlignment="1">
      <alignment horizontal="left" vertical="center"/>
    </xf>
    <xf numFmtId="0" fontId="33" fillId="0" borderId="0" xfId="8" applyFont="1">
      <alignment vertical="center"/>
    </xf>
    <xf numFmtId="0" fontId="33" fillId="5" borderId="0" xfId="8" applyFont="1" applyFill="1" applyAlignment="1">
      <alignment horizontal="left" vertical="center"/>
    </xf>
    <xf numFmtId="0" fontId="8" fillId="5" borderId="0" xfId="8" applyFont="1" applyFill="1" applyAlignment="1">
      <alignment horizontal="left" vertical="center"/>
    </xf>
    <xf numFmtId="0" fontId="36" fillId="5" borderId="53" xfId="8" applyFont="1" applyFill="1" applyBorder="1" applyAlignment="1">
      <alignment horizontal="right" vertical="center" shrinkToFit="1"/>
    </xf>
    <xf numFmtId="0" fontId="63" fillId="5" borderId="51" xfId="8" applyFont="1" applyFill="1" applyBorder="1" applyAlignment="1">
      <alignment horizontal="left" vertical="center"/>
    </xf>
    <xf numFmtId="0" fontId="63" fillId="5" borderId="49" xfId="8" applyFont="1" applyFill="1" applyBorder="1" applyAlignment="1">
      <alignment horizontal="left" vertical="center"/>
    </xf>
    <xf numFmtId="0" fontId="8" fillId="0" borderId="51" xfId="0" applyFont="1" applyBorder="1" applyAlignment="1">
      <alignment vertical="top"/>
    </xf>
    <xf numFmtId="0" fontId="8" fillId="0" borderId="49" xfId="0" applyFont="1" applyBorder="1" applyAlignment="1">
      <alignment vertical="top"/>
    </xf>
    <xf numFmtId="0" fontId="36" fillId="0" borderId="0" xfId="0" applyFont="1" applyAlignment="1">
      <alignment horizontal="left" vertical="top"/>
    </xf>
    <xf numFmtId="0" fontId="64" fillId="0" borderId="0" xfId="0" applyFont="1" applyAlignment="1">
      <alignment horizontal="left" vertical="top"/>
    </xf>
    <xf numFmtId="0" fontId="36" fillId="5" borderId="49" xfId="8" applyFont="1" applyFill="1" applyBorder="1" applyAlignment="1">
      <alignment horizontal="left" vertical="top" wrapText="1"/>
    </xf>
    <xf numFmtId="0" fontId="36" fillId="0" borderId="0" xfId="0" applyFont="1" applyAlignment="1">
      <alignment vertical="top"/>
    </xf>
    <xf numFmtId="0" fontId="36" fillId="0" borderId="0" xfId="0" applyFont="1" applyAlignment="1">
      <alignment vertical="top" wrapText="1"/>
    </xf>
    <xf numFmtId="0" fontId="36" fillId="5" borderId="53" xfId="8" applyFont="1" applyFill="1" applyBorder="1" applyAlignment="1">
      <alignment horizontal="left" vertical="top" shrinkToFit="1"/>
    </xf>
    <xf numFmtId="0" fontId="36" fillId="5" borderId="49" xfId="8" applyFont="1" applyFill="1" applyBorder="1" applyAlignment="1">
      <alignment horizontal="left" vertical="top"/>
    </xf>
    <xf numFmtId="0" fontId="36" fillId="5" borderId="53" xfId="8" applyFont="1" applyFill="1" applyBorder="1">
      <alignment vertical="center"/>
    </xf>
    <xf numFmtId="0" fontId="36" fillId="5" borderId="53" xfId="8" applyFont="1" applyFill="1" applyBorder="1" applyAlignment="1">
      <alignment vertical="center" shrinkToFit="1"/>
    </xf>
    <xf numFmtId="0" fontId="7" fillId="0" borderId="53" xfId="8" applyFont="1" applyBorder="1" applyAlignment="1">
      <alignment horizontal="right" vertical="center"/>
    </xf>
    <xf numFmtId="0" fontId="7" fillId="0" borderId="53" xfId="8" applyFont="1" applyBorder="1" applyAlignment="1">
      <alignment horizontal="right" vertical="center" shrinkToFit="1"/>
    </xf>
    <xf numFmtId="0" fontId="7" fillId="5" borderId="45" xfId="8" applyFont="1" applyFill="1" applyBorder="1" applyAlignment="1">
      <alignment horizontal="center" vertical="center"/>
    </xf>
    <xf numFmtId="0" fontId="7" fillId="5" borderId="45" xfId="8" applyFont="1" applyFill="1" applyBorder="1">
      <alignment vertical="center"/>
    </xf>
    <xf numFmtId="0" fontId="7" fillId="5" borderId="0" xfId="8" applyFont="1" applyFill="1" applyAlignment="1">
      <alignment horizontal="center" vertical="center"/>
    </xf>
    <xf numFmtId="0" fontId="36" fillId="0" borderId="0" xfId="0" applyFont="1" applyAlignment="1">
      <alignment horizontal="left" vertical="top" wrapText="1"/>
    </xf>
    <xf numFmtId="0" fontId="36" fillId="0" borderId="0" xfId="8" applyFont="1" applyAlignment="1">
      <alignment vertical="center" wrapText="1"/>
    </xf>
    <xf numFmtId="0" fontId="32" fillId="0" borderId="0" xfId="8" applyFont="1">
      <alignment vertical="center"/>
    </xf>
    <xf numFmtId="0" fontId="7" fillId="5" borderId="0" xfId="8" applyFont="1" applyFill="1" applyAlignment="1">
      <alignment horizontal="right" vertical="center"/>
    </xf>
    <xf numFmtId="0" fontId="36" fillId="5" borderId="0" xfId="8" applyFont="1" applyFill="1">
      <alignment vertical="center"/>
    </xf>
    <xf numFmtId="0" fontId="7" fillId="0" borderId="53" xfId="8" applyFont="1" applyBorder="1" applyAlignment="1">
      <alignment vertical="center" shrinkToFit="1"/>
    </xf>
    <xf numFmtId="0" fontId="36" fillId="5" borderId="53" xfId="8" applyFont="1" applyFill="1" applyBorder="1" applyAlignment="1">
      <alignment horizontal="right" vertical="top" shrinkToFit="1"/>
    </xf>
    <xf numFmtId="0" fontId="36" fillId="0" borderId="0" xfId="8" applyFont="1" applyAlignment="1">
      <alignment vertical="top" wrapText="1"/>
    </xf>
    <xf numFmtId="0" fontId="36" fillId="0" borderId="0" xfId="8" applyFont="1" applyAlignment="1">
      <alignment horizontal="left" vertical="center" shrinkToFit="1"/>
    </xf>
    <xf numFmtId="0" fontId="64" fillId="0" borderId="0" xfId="8" applyFont="1">
      <alignment vertical="center"/>
    </xf>
    <xf numFmtId="0" fontId="36" fillId="0" borderId="0" xfId="8" applyFont="1" applyAlignment="1">
      <alignment vertical="top"/>
    </xf>
    <xf numFmtId="0" fontId="36" fillId="0" borderId="0" xfId="8" applyFont="1" applyAlignment="1">
      <alignment horizontal="left" vertical="top" wrapText="1"/>
    </xf>
    <xf numFmtId="0" fontId="7" fillId="0" borderId="77" xfId="8" applyFont="1" applyBorder="1">
      <alignment vertical="center"/>
    </xf>
    <xf numFmtId="0" fontId="7" fillId="0" borderId="78" xfId="8" applyFont="1" applyBorder="1" applyAlignment="1">
      <alignment horizontal="right" vertical="center" shrinkToFit="1"/>
    </xf>
    <xf numFmtId="49" fontId="66" fillId="0" borderId="0" xfId="8" applyNumberFormat="1" applyFont="1" applyAlignment="1" applyProtection="1">
      <alignment horizontal="center" vertical="center"/>
      <protection locked="0"/>
    </xf>
    <xf numFmtId="0" fontId="34" fillId="5" borderId="0" xfId="8" applyFont="1" applyFill="1" applyAlignment="1" applyProtection="1">
      <alignment horizontal="left" vertical="center"/>
      <protection locked="0"/>
    </xf>
    <xf numFmtId="0" fontId="66" fillId="0" borderId="19" xfId="8" applyFont="1" applyBorder="1" applyAlignment="1" applyProtection="1">
      <alignment horizontal="center" vertical="center"/>
      <protection locked="0"/>
    </xf>
    <xf numFmtId="0" fontId="66" fillId="0" borderId="21" xfId="8" applyFont="1" applyBorder="1" applyAlignment="1" applyProtection="1">
      <alignment horizontal="center" vertical="center"/>
      <protection locked="0"/>
    </xf>
    <xf numFmtId="0" fontId="66" fillId="0" borderId="0" xfId="8" applyFont="1" applyAlignment="1" applyProtection="1">
      <alignment horizontal="center" vertical="center"/>
      <protection locked="0"/>
    </xf>
    <xf numFmtId="0" fontId="38" fillId="5" borderId="49" xfId="8" applyFont="1" applyFill="1" applyBorder="1" applyProtection="1">
      <alignment vertical="center"/>
      <protection locked="0"/>
    </xf>
    <xf numFmtId="0" fontId="38" fillId="5" borderId="0" xfId="8" applyFont="1" applyFill="1" applyProtection="1">
      <alignment vertical="center"/>
      <protection locked="0"/>
    </xf>
    <xf numFmtId="0" fontId="43" fillId="5" borderId="0" xfId="8" applyFont="1" applyFill="1" applyProtection="1">
      <alignment vertical="center"/>
      <protection locked="0"/>
    </xf>
    <xf numFmtId="0" fontId="34" fillId="5" borderId="0" xfId="8" applyFont="1" applyFill="1" applyAlignment="1" applyProtection="1">
      <alignment horizontal="center" vertical="center"/>
      <protection locked="0"/>
    </xf>
    <xf numFmtId="0" fontId="43" fillId="5" borderId="0" xfId="8" applyFont="1" applyFill="1" applyAlignment="1" applyProtection="1">
      <alignment horizontal="left" vertical="center"/>
      <protection locked="0"/>
    </xf>
    <xf numFmtId="0" fontId="43" fillId="5" borderId="51" xfId="8" applyFont="1" applyFill="1" applyBorder="1" applyAlignment="1" applyProtection="1">
      <alignment horizontal="left" vertical="center"/>
      <protection locked="0"/>
    </xf>
    <xf numFmtId="0" fontId="38" fillId="5" borderId="49" xfId="8" applyFont="1" applyFill="1" applyBorder="1" applyAlignment="1" applyProtection="1">
      <alignment horizontal="left" vertical="center"/>
      <protection locked="0"/>
    </xf>
    <xf numFmtId="0" fontId="34" fillId="5" borderId="53" xfId="8" applyFont="1" applyFill="1" applyBorder="1" applyAlignment="1" applyProtection="1">
      <alignment horizontal="left" vertical="center"/>
      <protection locked="0"/>
    </xf>
    <xf numFmtId="0" fontId="67" fillId="5" borderId="0" xfId="8" applyFont="1" applyFill="1" applyAlignment="1" applyProtection="1">
      <alignment horizontal="center" vertical="top"/>
      <protection locked="0"/>
    </xf>
    <xf numFmtId="188" fontId="34" fillId="5" borderId="0" xfId="8" applyNumberFormat="1" applyFont="1" applyFill="1" applyAlignment="1" applyProtection="1">
      <alignment horizontal="center" vertical="center"/>
      <protection locked="0"/>
    </xf>
    <xf numFmtId="0" fontId="34" fillId="5" borderId="49" xfId="8" applyFont="1" applyFill="1" applyBorder="1" applyAlignment="1" applyProtection="1">
      <alignment horizontal="left" vertical="center"/>
      <protection locked="0"/>
    </xf>
    <xf numFmtId="0" fontId="34" fillId="5" borderId="0" xfId="8" applyFont="1" applyFill="1" applyProtection="1">
      <alignment vertical="center"/>
      <protection locked="0"/>
    </xf>
    <xf numFmtId="0" fontId="34" fillId="5" borderId="53" xfId="8" applyFont="1" applyFill="1" applyBorder="1" applyAlignment="1" applyProtection="1">
      <alignment horizontal="center" vertical="center"/>
      <protection locked="0"/>
    </xf>
    <xf numFmtId="0" fontId="68" fillId="0" borderId="0" xfId="8" applyFont="1" applyProtection="1">
      <alignment vertical="center"/>
      <protection locked="0"/>
    </xf>
    <xf numFmtId="0" fontId="34" fillId="0" borderId="89" xfId="8" applyFont="1" applyBorder="1" applyProtection="1">
      <alignment vertical="center"/>
      <protection locked="0"/>
    </xf>
    <xf numFmtId="0" fontId="34" fillId="0" borderId="0" xfId="8" applyFont="1" applyAlignment="1" applyProtection="1">
      <alignment vertical="center" shrinkToFit="1"/>
      <protection locked="0"/>
    </xf>
    <xf numFmtId="0" fontId="34" fillId="0" borderId="51" xfId="8" applyFont="1" applyBorder="1" applyAlignment="1" applyProtection="1">
      <alignment vertical="center" shrinkToFit="1"/>
      <protection locked="0"/>
    </xf>
    <xf numFmtId="0" fontId="7" fillId="5" borderId="0" xfId="8" applyFont="1" applyFill="1" applyAlignment="1" applyProtection="1">
      <alignment horizontal="left" vertical="center"/>
      <protection locked="0"/>
    </xf>
    <xf numFmtId="0" fontId="8" fillId="0" borderId="42" xfId="0" applyFont="1" applyBorder="1" applyProtection="1">
      <alignment vertical="center"/>
      <protection locked="0"/>
    </xf>
    <xf numFmtId="0" fontId="8" fillId="0" borderId="0" xfId="0" applyFont="1" applyProtection="1">
      <alignment vertical="center"/>
      <protection locked="0"/>
    </xf>
    <xf numFmtId="0" fontId="15" fillId="0" borderId="0" xfId="0" applyFont="1" applyProtection="1">
      <alignment vertical="center"/>
      <protection locked="0"/>
    </xf>
    <xf numFmtId="0" fontId="15" fillId="0" borderId="0" xfId="9" applyFont="1" applyProtection="1">
      <alignment vertical="center"/>
      <protection locked="0"/>
    </xf>
    <xf numFmtId="0" fontId="15" fillId="0" borderId="51" xfId="9" applyFont="1" applyBorder="1" applyProtection="1">
      <alignment vertical="center"/>
      <protection locked="0"/>
    </xf>
    <xf numFmtId="0" fontId="36" fillId="5" borderId="0" xfId="8" applyFont="1" applyFill="1" applyAlignment="1" applyProtection="1">
      <alignment vertical="center" wrapText="1"/>
      <protection locked="0"/>
    </xf>
    <xf numFmtId="0" fontId="35" fillId="5" borderId="0" xfId="8" applyFont="1" applyFill="1" applyAlignment="1" applyProtection="1">
      <alignment vertical="center" wrapText="1"/>
      <protection locked="0"/>
    </xf>
    <xf numFmtId="0" fontId="34" fillId="0" borderId="0" xfId="8" applyFont="1" applyAlignment="1" applyProtection="1">
      <alignment horizontal="left" vertical="center" wrapText="1"/>
      <protection locked="0"/>
    </xf>
    <xf numFmtId="0" fontId="7" fillId="5" borderId="44" xfId="8" applyFont="1" applyFill="1" applyBorder="1" applyAlignment="1" applyProtection="1">
      <alignment vertical="center" shrinkToFit="1"/>
      <protection locked="0"/>
    </xf>
    <xf numFmtId="0" fontId="7" fillId="5" borderId="46" xfId="8" applyFont="1" applyFill="1" applyBorder="1" applyAlignment="1" applyProtection="1">
      <alignment vertical="center" shrinkToFit="1"/>
      <protection locked="0"/>
    </xf>
    <xf numFmtId="0" fontId="7" fillId="5" borderId="0" xfId="8" applyFont="1" applyFill="1" applyAlignment="1" applyProtection="1">
      <alignment horizontal="center" vertical="center"/>
      <protection locked="0"/>
    </xf>
    <xf numFmtId="186" fontId="7" fillId="5" borderId="0" xfId="8" applyNumberFormat="1" applyFont="1" applyFill="1" applyProtection="1">
      <alignment vertical="center"/>
      <protection locked="0"/>
    </xf>
    <xf numFmtId="186" fontId="34" fillId="5" borderId="0" xfId="8" applyNumberFormat="1" applyFont="1" applyFill="1" applyProtection="1">
      <alignment vertical="center"/>
      <protection locked="0"/>
    </xf>
    <xf numFmtId="0" fontId="35" fillId="5" borderId="0" xfId="8" applyFont="1" applyFill="1" applyAlignment="1" applyProtection="1">
      <alignment horizontal="left" vertical="top"/>
      <protection locked="0"/>
    </xf>
    <xf numFmtId="0" fontId="7" fillId="5" borderId="40" xfId="8" applyFont="1" applyFill="1" applyBorder="1" applyAlignment="1" applyProtection="1">
      <alignment horizontal="left" vertical="center"/>
      <protection locked="0"/>
    </xf>
    <xf numFmtId="0" fontId="6" fillId="5" borderId="40" xfId="8" applyFont="1" applyFill="1" applyBorder="1" applyProtection="1">
      <alignment vertical="center"/>
      <protection locked="0"/>
    </xf>
    <xf numFmtId="0" fontId="36" fillId="5" borderId="40" xfId="8" applyFont="1" applyFill="1" applyBorder="1" applyAlignment="1" applyProtection="1">
      <alignment horizontal="center" vertical="center"/>
      <protection locked="0"/>
    </xf>
    <xf numFmtId="0" fontId="36" fillId="5" borderId="0" xfId="8" applyFont="1" applyFill="1" applyAlignment="1" applyProtection="1">
      <alignment horizontal="left" vertical="top"/>
      <protection locked="0"/>
    </xf>
    <xf numFmtId="0" fontId="35" fillId="0" borderId="0" xfId="8" applyFont="1" applyAlignment="1" applyProtection="1">
      <alignment horizontal="left" vertical="top" wrapText="1"/>
      <protection locked="0"/>
    </xf>
    <xf numFmtId="0" fontId="35" fillId="5" borderId="0" xfId="8" applyFont="1" applyFill="1" applyAlignment="1" applyProtection="1">
      <alignment horizontal="center" vertical="top"/>
      <protection locked="0"/>
    </xf>
    <xf numFmtId="189" fontId="66" fillId="5" borderId="0" xfId="8" applyNumberFormat="1" applyFont="1" applyFill="1" applyProtection="1">
      <alignment vertical="center"/>
      <protection locked="0"/>
    </xf>
    <xf numFmtId="0" fontId="66" fillId="5" borderId="0" xfId="8" applyFont="1" applyFill="1" applyAlignment="1" applyProtection="1">
      <alignment horizontal="center" vertical="center"/>
      <protection locked="0"/>
    </xf>
    <xf numFmtId="0" fontId="6" fillId="5" borderId="0" xfId="8" applyFont="1" applyFill="1" applyAlignment="1" applyProtection="1">
      <alignment horizontal="left" vertical="center"/>
      <protection locked="0"/>
    </xf>
    <xf numFmtId="0" fontId="35" fillId="5" borderId="0" xfId="8" applyFont="1" applyFill="1" applyAlignment="1" applyProtection="1">
      <alignment horizontal="left" vertical="top" wrapText="1"/>
      <protection locked="0"/>
    </xf>
    <xf numFmtId="0" fontId="36" fillId="0" borderId="51" xfId="8" applyFont="1" applyBorder="1" applyAlignment="1" applyProtection="1">
      <alignment horizontal="left" vertical="top" wrapText="1"/>
      <protection locked="0"/>
    </xf>
    <xf numFmtId="0" fontId="34" fillId="0" borderId="90" xfId="8" applyFont="1" applyBorder="1" applyProtection="1">
      <alignment vertical="center"/>
      <protection locked="0"/>
    </xf>
    <xf numFmtId="0" fontId="34" fillId="0" borderId="91" xfId="8" applyFont="1" applyBorder="1" applyProtection="1">
      <alignment vertical="center"/>
      <protection locked="0"/>
    </xf>
    <xf numFmtId="0" fontId="13" fillId="0" borderId="0" xfId="8" applyFont="1" applyAlignment="1" applyProtection="1">
      <alignment horizontal="justify" vertical="center" wrapText="1"/>
      <protection locked="0"/>
    </xf>
    <xf numFmtId="0" fontId="35" fillId="0" borderId="54" xfId="8" applyFont="1" applyBorder="1" applyAlignment="1" applyProtection="1">
      <alignment horizontal="left" vertical="center"/>
      <protection locked="0"/>
    </xf>
    <xf numFmtId="0" fontId="34" fillId="0" borderId="0" xfId="8" applyFont="1" applyAlignment="1" applyProtection="1">
      <alignment vertical="top" shrinkToFit="1"/>
      <protection locked="0"/>
    </xf>
    <xf numFmtId="0" fontId="34" fillId="0" borderId="0" xfId="8" applyFont="1" applyAlignment="1" applyProtection="1">
      <alignment horizontal="left" vertical="top"/>
      <protection locked="0"/>
    </xf>
    <xf numFmtId="0" fontId="35" fillId="5" borderId="0" xfId="8" applyFont="1" applyFill="1" applyAlignment="1" applyProtection="1">
      <alignment horizontal="left" vertical="center"/>
      <protection locked="0"/>
    </xf>
    <xf numFmtId="0" fontId="12" fillId="0" borderId="0" xfId="8" applyFont="1" applyAlignment="1" applyProtection="1">
      <alignment horizontal="justify" vertical="center" wrapText="1"/>
      <protection locked="0"/>
    </xf>
    <xf numFmtId="0" fontId="35" fillId="0" borderId="0" xfId="8" applyFont="1" applyAlignment="1" applyProtection="1">
      <alignment horizontal="center" vertical="top"/>
      <protection locked="0"/>
    </xf>
    <xf numFmtId="0" fontId="36" fillId="0" borderId="0" xfId="8" applyFont="1" applyAlignment="1" applyProtection="1">
      <alignment horizontal="justify" vertical="top" wrapText="1"/>
      <protection locked="0"/>
    </xf>
    <xf numFmtId="0" fontId="34" fillId="0" borderId="96" xfId="8" applyFont="1" applyBorder="1" applyAlignment="1" applyProtection="1">
      <alignment horizontal="left" vertical="center"/>
      <protection locked="0"/>
    </xf>
    <xf numFmtId="0" fontId="34" fillId="0" borderId="96" xfId="8" applyFont="1" applyBorder="1" applyProtection="1">
      <alignment vertical="center"/>
      <protection locked="0"/>
    </xf>
    <xf numFmtId="0" fontId="34" fillId="0" borderId="95" xfId="8" applyFont="1" applyBorder="1" applyProtection="1">
      <alignment vertical="center"/>
      <protection locked="0"/>
    </xf>
    <xf numFmtId="0" fontId="34" fillId="0" borderId="11" xfId="8" applyFont="1" applyBorder="1" applyAlignment="1" applyProtection="1">
      <alignment horizontal="left" vertical="center"/>
      <protection locked="0"/>
    </xf>
    <xf numFmtId="0" fontId="34" fillId="0" borderId="11" xfId="8" applyFont="1" applyBorder="1" applyAlignment="1" applyProtection="1">
      <alignment horizontal="center" vertical="center"/>
      <protection locked="0"/>
    </xf>
    <xf numFmtId="0" fontId="35" fillId="0" borderId="11" xfId="8" applyFont="1" applyBorder="1" applyAlignment="1" applyProtection="1">
      <alignment horizontal="left" vertical="center"/>
      <protection locked="0"/>
    </xf>
    <xf numFmtId="0" fontId="34" fillId="0" borderId="54" xfId="8" applyFont="1" applyBorder="1" applyProtection="1">
      <alignment vertical="center"/>
      <protection locked="0"/>
    </xf>
    <xf numFmtId="0" fontId="35" fillId="0" borderId="52" xfId="8" applyFont="1" applyBorder="1" applyAlignment="1" applyProtection="1">
      <alignment horizontal="left" vertical="top" wrapText="1"/>
      <protection locked="0"/>
    </xf>
    <xf numFmtId="0" fontId="35" fillId="0" borderId="51" xfId="8" applyFont="1" applyBorder="1" applyAlignment="1" applyProtection="1">
      <alignment horizontal="left" vertical="top"/>
      <protection locked="0"/>
    </xf>
    <xf numFmtId="0" fontId="34" fillId="5" borderId="0" xfId="8" applyFont="1" applyFill="1" applyAlignment="1" applyProtection="1">
      <alignment horizontal="right" vertical="center"/>
      <protection locked="0"/>
    </xf>
    <xf numFmtId="0" fontId="35" fillId="5" borderId="51" xfId="8" applyFont="1" applyFill="1" applyBorder="1" applyAlignment="1" applyProtection="1">
      <alignment horizontal="left" vertical="top" wrapText="1"/>
      <protection locked="0"/>
    </xf>
    <xf numFmtId="0" fontId="34" fillId="0" borderId="91" xfId="8" applyFont="1" applyBorder="1" applyAlignment="1" applyProtection="1">
      <alignment horizontal="left"/>
      <protection locked="0"/>
    </xf>
    <xf numFmtId="0" fontId="34" fillId="0" borderId="90" xfId="8" applyFont="1" applyBorder="1" applyAlignment="1" applyProtection="1">
      <alignment horizontal="left"/>
      <protection locked="0"/>
    </xf>
    <xf numFmtId="0" fontId="35" fillId="0" borderId="91" xfId="8" applyFont="1" applyBorder="1" applyAlignment="1" applyProtection="1">
      <alignment horizontal="left" vertical="top"/>
      <protection locked="0"/>
    </xf>
    <xf numFmtId="0" fontId="35" fillId="0" borderId="90" xfId="8" applyFont="1" applyBorder="1" applyAlignment="1" applyProtection="1">
      <alignment horizontal="left" vertical="top"/>
      <protection locked="0"/>
    </xf>
    <xf numFmtId="0" fontId="34" fillId="0" borderId="45" xfId="8" applyFont="1" applyBorder="1" applyProtection="1">
      <alignment vertical="center"/>
      <protection locked="0"/>
    </xf>
    <xf numFmtId="0" fontId="35" fillId="5" borderId="91" xfId="8" applyFont="1" applyFill="1" applyBorder="1" applyAlignment="1" applyProtection="1">
      <alignment horizontal="left" vertical="top"/>
      <protection locked="0"/>
    </xf>
    <xf numFmtId="0" fontId="34" fillId="0" borderId="51" xfId="8" applyFont="1" applyBorder="1" applyAlignment="1" applyProtection="1">
      <alignment vertical="top" shrinkToFit="1"/>
      <protection locked="0"/>
    </xf>
    <xf numFmtId="0" fontId="35" fillId="5" borderId="90" xfId="8" applyFont="1" applyFill="1" applyBorder="1" applyAlignment="1" applyProtection="1">
      <alignment horizontal="left" vertical="top"/>
      <protection locked="0"/>
    </xf>
    <xf numFmtId="9" fontId="34" fillId="0" borderId="0" xfId="1" applyFont="1" applyBorder="1" applyAlignment="1" applyProtection="1">
      <alignment vertical="center"/>
      <protection locked="0"/>
    </xf>
    <xf numFmtId="0" fontId="35" fillId="0" borderId="0" xfId="8" applyFont="1" applyAlignment="1" applyProtection="1">
      <alignment horizontal="left" vertical="center" wrapText="1"/>
      <protection locked="0"/>
    </xf>
    <xf numFmtId="0" fontId="34" fillId="0" borderId="0" xfId="8" applyFont="1" applyAlignment="1" applyProtection="1">
      <alignment vertical="top"/>
      <protection locked="0"/>
    </xf>
    <xf numFmtId="9" fontId="34" fillId="0" borderId="0" xfId="1" applyFont="1" applyBorder="1" applyAlignment="1" applyProtection="1">
      <alignment horizontal="center" vertical="center"/>
      <protection locked="0"/>
    </xf>
    <xf numFmtId="9" fontId="34" fillId="0" borderId="52" xfId="1" applyFont="1" applyBorder="1" applyAlignment="1" applyProtection="1">
      <alignment horizontal="center" vertical="center"/>
      <protection locked="0"/>
    </xf>
    <xf numFmtId="0" fontId="35" fillId="5" borderId="51" xfId="8" applyFont="1" applyFill="1" applyBorder="1" applyAlignment="1" applyProtection="1">
      <alignment horizontal="left" vertical="center"/>
      <protection locked="0"/>
    </xf>
    <xf numFmtId="0" fontId="36" fillId="0" borderId="53" xfId="8" applyFont="1" applyBorder="1" applyAlignment="1" applyProtection="1">
      <alignment horizontal="right" vertical="top"/>
      <protection locked="0"/>
    </xf>
    <xf numFmtId="0" fontId="7" fillId="5" borderId="53" xfId="8" applyFont="1" applyFill="1" applyBorder="1" applyAlignment="1" applyProtection="1">
      <alignment horizontal="left" vertical="center"/>
      <protection locked="0"/>
    </xf>
    <xf numFmtId="0" fontId="35" fillId="5" borderId="51" xfId="8" applyFont="1" applyFill="1" applyBorder="1" applyAlignment="1" applyProtection="1">
      <alignment horizontal="left" vertical="top"/>
      <protection locked="0"/>
    </xf>
    <xf numFmtId="0" fontId="34" fillId="0" borderId="43" xfId="8" applyFont="1" applyBorder="1" applyAlignment="1" applyProtection="1">
      <alignment horizontal="center" vertical="center" textRotation="255"/>
      <protection locked="0"/>
    </xf>
    <xf numFmtId="0" fontId="7" fillId="0" borderId="0" xfId="8" applyFont="1" applyAlignment="1" applyProtection="1">
      <alignment horizontal="right" vertical="top"/>
      <protection locked="0"/>
    </xf>
    <xf numFmtId="0" fontId="34" fillId="0" borderId="108" xfId="8" applyFont="1" applyBorder="1" applyProtection="1">
      <alignment vertical="center"/>
      <protection locked="0"/>
    </xf>
    <xf numFmtId="0" fontId="34" fillId="0" borderId="109" xfId="8" applyFont="1" applyBorder="1" applyProtection="1">
      <alignment vertical="center"/>
      <protection locked="0"/>
    </xf>
    <xf numFmtId="0" fontId="35" fillId="5" borderId="0" xfId="8" applyFont="1" applyFill="1" applyAlignment="1" applyProtection="1">
      <alignment horizontal="left" vertical="center" shrinkToFit="1"/>
      <protection locked="0"/>
    </xf>
    <xf numFmtId="0" fontId="13" fillId="0" borderId="0" xfId="8" applyFont="1" applyAlignment="1" applyProtection="1">
      <alignment horizontal="left" vertical="top" wrapText="1"/>
      <protection locked="0"/>
    </xf>
    <xf numFmtId="0" fontId="36" fillId="5" borderId="0" xfId="8" applyFont="1" applyFill="1" applyAlignment="1" applyProtection="1">
      <alignment horizontal="left" vertical="top" wrapText="1"/>
      <protection locked="0"/>
    </xf>
    <xf numFmtId="0" fontId="36" fillId="0" borderId="53" xfId="8" applyFont="1" applyBorder="1" applyProtection="1">
      <alignment vertical="center"/>
      <protection locked="0"/>
    </xf>
    <xf numFmtId="0" fontId="36" fillId="0" borderId="0" xfId="8" applyFont="1" applyAlignment="1" applyProtection="1">
      <alignment horizontal="center" vertical="top" wrapText="1"/>
      <protection locked="0"/>
    </xf>
    <xf numFmtId="0" fontId="35" fillId="0" borderId="51" xfId="8" applyFont="1" applyBorder="1" applyAlignment="1" applyProtection="1">
      <alignment horizontal="left" vertical="center" wrapText="1"/>
      <protection locked="0"/>
    </xf>
    <xf numFmtId="0" fontId="7" fillId="0" borderId="40" xfId="8" applyFont="1" applyBorder="1" applyProtection="1">
      <alignment vertical="center"/>
      <protection locked="0"/>
    </xf>
    <xf numFmtId="0" fontId="7" fillId="5" borderId="54" xfId="8" applyFont="1" applyFill="1" applyBorder="1" applyAlignment="1" applyProtection="1">
      <alignment horizontal="center" vertical="center" shrinkToFit="1"/>
      <protection locked="0"/>
    </xf>
    <xf numFmtId="0" fontId="12" fillId="0" borderId="0" xfId="8" applyFont="1" applyAlignment="1" applyProtection="1">
      <alignment horizontal="left" vertical="top" wrapText="1"/>
      <protection locked="0"/>
    </xf>
    <xf numFmtId="0" fontId="34" fillId="0" borderId="0" xfId="8" applyFont="1" applyAlignment="1" applyProtection="1">
      <alignment horizontal="left" vertical="top" wrapText="1"/>
      <protection locked="0"/>
    </xf>
    <xf numFmtId="0" fontId="34" fillId="0" borderId="0" xfId="8" applyFont="1" applyAlignment="1" applyProtection="1">
      <alignment vertical="top" wrapText="1"/>
      <protection locked="0"/>
    </xf>
    <xf numFmtId="0" fontId="13" fillId="0" borderId="53" xfId="8" applyFont="1" applyBorder="1" applyProtection="1">
      <alignment vertical="center"/>
      <protection locked="0"/>
    </xf>
    <xf numFmtId="0" fontId="7" fillId="0" borderId="42" xfId="8" applyFont="1" applyBorder="1" applyAlignment="1" applyProtection="1">
      <alignment horizontal="center" vertical="center"/>
      <protection locked="0"/>
    </xf>
    <xf numFmtId="0" fontId="7" fillId="0" borderId="126" xfId="8" applyFont="1" applyBorder="1" applyAlignment="1" applyProtection="1">
      <alignment horizontal="center" vertical="center"/>
      <protection locked="0"/>
    </xf>
    <xf numFmtId="0" fontId="7" fillId="0" borderId="127" xfId="8" applyFont="1" applyBorder="1" applyAlignment="1" applyProtection="1">
      <alignment horizontal="center" vertical="center"/>
      <protection locked="0"/>
    </xf>
    <xf numFmtId="0" fontId="7" fillId="0" borderId="128" xfId="8" applyFont="1" applyBorder="1" applyAlignment="1" applyProtection="1">
      <alignment horizontal="center" vertical="center"/>
      <protection locked="0"/>
    </xf>
    <xf numFmtId="0" fontId="34" fillId="0" borderId="42" xfId="8" applyFont="1" applyBorder="1" applyProtection="1">
      <alignment vertical="center"/>
      <protection locked="0"/>
    </xf>
    <xf numFmtId="0" fontId="34" fillId="0" borderId="43" xfId="8" applyFont="1" applyBorder="1" applyProtection="1">
      <alignment vertical="center"/>
      <protection locked="0"/>
    </xf>
    <xf numFmtId="0" fontId="35" fillId="5" borderId="51" xfId="8" applyFont="1" applyFill="1" applyBorder="1" applyAlignment="1" applyProtection="1">
      <alignment horizontal="left" vertical="center" shrinkToFit="1"/>
      <protection locked="0"/>
    </xf>
    <xf numFmtId="0" fontId="34" fillId="0" borderId="44" xfId="8" applyFont="1" applyBorder="1" applyProtection="1">
      <alignment vertical="center"/>
      <protection locked="0"/>
    </xf>
    <xf numFmtId="0" fontId="34" fillId="0" borderId="46" xfId="8" applyFont="1" applyBorder="1" applyProtection="1">
      <alignment vertical="center"/>
      <protection locked="0"/>
    </xf>
    <xf numFmtId="0" fontId="34" fillId="5" borderId="52" xfId="8" applyFont="1" applyFill="1" applyBorder="1" applyAlignment="1" applyProtection="1">
      <alignment horizontal="left" vertical="center"/>
      <protection locked="0"/>
    </xf>
    <xf numFmtId="0" fontId="36" fillId="0" borderId="0" xfId="8" applyFont="1" applyAlignment="1" applyProtection="1">
      <alignment horizontal="right" vertical="center" shrinkToFit="1"/>
      <protection locked="0"/>
    </xf>
    <xf numFmtId="0" fontId="13" fillId="0" borderId="51" xfId="8" applyFont="1" applyBorder="1" applyAlignment="1" applyProtection="1">
      <alignment vertical="top" wrapText="1"/>
      <protection locked="0"/>
    </xf>
    <xf numFmtId="0" fontId="34" fillId="0" borderId="40" xfId="8" applyFont="1" applyBorder="1" applyProtection="1">
      <alignment vertical="center"/>
      <protection locked="0"/>
    </xf>
    <xf numFmtId="0" fontId="34" fillId="5" borderId="54" xfId="8" applyFont="1" applyFill="1" applyBorder="1" applyAlignment="1" applyProtection="1">
      <alignment horizontal="center" vertical="center" shrinkToFit="1"/>
      <protection locked="0"/>
    </xf>
    <xf numFmtId="0" fontId="13" fillId="0" borderId="53" xfId="8" applyFont="1" applyBorder="1" applyAlignment="1" applyProtection="1">
      <alignment vertical="top" wrapText="1"/>
      <protection locked="0"/>
    </xf>
    <xf numFmtId="0" fontId="13" fillId="0" borderId="0" xfId="8" applyFont="1" applyAlignment="1" applyProtection="1">
      <alignment vertical="top" wrapText="1"/>
      <protection locked="0"/>
    </xf>
    <xf numFmtId="0" fontId="34" fillId="0" borderId="53" xfId="8" applyFont="1" applyBorder="1" applyAlignment="1" applyProtection="1">
      <alignment horizontal="center" vertical="center"/>
      <protection locked="0"/>
    </xf>
    <xf numFmtId="0" fontId="35" fillId="0" borderId="0" xfId="8" applyFont="1" applyProtection="1">
      <alignment vertical="center"/>
      <protection locked="0"/>
    </xf>
    <xf numFmtId="0" fontId="34" fillId="0" borderId="49" xfId="8" applyFont="1" applyBorder="1" applyProtection="1">
      <alignment vertical="center"/>
      <protection locked="0"/>
    </xf>
    <xf numFmtId="0" fontId="34" fillId="0" borderId="77" xfId="8" applyFont="1" applyBorder="1" applyProtection="1">
      <alignment vertical="center"/>
      <protection locked="0"/>
    </xf>
    <xf numFmtId="0" fontId="34" fillId="0" borderId="78" xfId="8" applyFont="1" applyBorder="1" applyProtection="1">
      <alignment vertical="center"/>
      <protection locked="0"/>
    </xf>
    <xf numFmtId="0" fontId="32" fillId="0" borderId="21" xfId="8" applyFont="1" applyBorder="1" applyAlignment="1" applyProtection="1">
      <alignment horizontal="center" vertical="center"/>
      <protection locked="0"/>
    </xf>
    <xf numFmtId="0" fontId="32" fillId="0" borderId="49" xfId="8" applyFont="1" applyBorder="1" applyAlignment="1" applyProtection="1">
      <alignment horizontal="center" vertical="center"/>
      <protection locked="0"/>
    </xf>
    <xf numFmtId="0" fontId="32" fillId="0" borderId="53" xfId="8" applyFont="1" applyBorder="1" applyAlignment="1" applyProtection="1">
      <alignment horizontal="center" vertical="center"/>
      <protection locked="0"/>
    </xf>
    <xf numFmtId="0" fontId="32" fillId="0" borderId="51" xfId="8" applyFont="1" applyBorder="1" applyAlignment="1" applyProtection="1">
      <alignment horizontal="center" vertical="center"/>
      <protection locked="0"/>
    </xf>
    <xf numFmtId="0" fontId="33" fillId="5" borderId="49" xfId="8" applyFont="1" applyFill="1" applyBorder="1" applyAlignment="1" applyProtection="1">
      <alignment horizontal="left" vertical="center"/>
      <protection locked="0"/>
    </xf>
    <xf numFmtId="0" fontId="6" fillId="5" borderId="0" xfId="8" applyFont="1" applyFill="1" applyProtection="1">
      <alignment vertical="center"/>
      <protection locked="0"/>
    </xf>
    <xf numFmtId="0" fontId="7" fillId="5" borderId="53" xfId="8" applyFont="1" applyFill="1" applyBorder="1" applyAlignment="1" applyProtection="1">
      <alignment horizontal="center" vertical="center"/>
      <protection locked="0"/>
    </xf>
    <xf numFmtId="0" fontId="6" fillId="5" borderId="51" xfId="8" applyFont="1" applyFill="1" applyBorder="1" applyAlignment="1" applyProtection="1">
      <alignment horizontal="left" vertical="center"/>
      <protection locked="0"/>
    </xf>
    <xf numFmtId="0" fontId="7" fillId="5" borderId="0" xfId="8" applyFont="1" applyFill="1" applyProtection="1">
      <alignment vertical="center"/>
      <protection locked="0"/>
    </xf>
    <xf numFmtId="0" fontId="7" fillId="5" borderId="52" xfId="8" applyFont="1" applyFill="1" applyBorder="1" applyProtection="1">
      <alignment vertical="center"/>
      <protection locked="0"/>
    </xf>
    <xf numFmtId="0" fontId="7" fillId="5" borderId="49" xfId="8" applyFont="1" applyFill="1" applyBorder="1" applyAlignment="1" applyProtection="1">
      <alignment horizontal="left" vertical="center"/>
      <protection locked="0"/>
    </xf>
    <xf numFmtId="0" fontId="7" fillId="0" borderId="51" xfId="8" applyFont="1" applyBorder="1" applyAlignment="1" applyProtection="1">
      <alignment vertical="center" shrinkToFit="1"/>
      <protection locked="0"/>
    </xf>
    <xf numFmtId="0" fontId="8" fillId="0" borderId="0" xfId="9" applyFont="1" applyProtection="1">
      <alignment vertical="center"/>
      <protection locked="0"/>
    </xf>
    <xf numFmtId="0" fontId="8" fillId="0" borderId="51" xfId="9" applyFont="1" applyBorder="1" applyProtection="1">
      <alignment vertical="center"/>
      <protection locked="0"/>
    </xf>
    <xf numFmtId="178" fontId="7" fillId="5" borderId="39" xfId="8" applyNumberFormat="1" applyFont="1" applyFill="1" applyBorder="1" applyProtection="1">
      <alignment vertical="center"/>
      <protection locked="0"/>
    </xf>
    <xf numFmtId="178" fontId="7" fillId="5" borderId="40" xfId="8" applyNumberFormat="1" applyFont="1" applyFill="1" applyBorder="1" applyProtection="1">
      <alignment vertical="center"/>
      <protection locked="0"/>
    </xf>
    <xf numFmtId="178" fontId="7" fillId="5" borderId="44" xfId="8" applyNumberFormat="1" applyFont="1" applyFill="1" applyBorder="1" applyProtection="1">
      <alignment vertical="center"/>
      <protection locked="0"/>
    </xf>
    <xf numFmtId="178" fontId="7" fillId="5" borderId="45" xfId="8" applyNumberFormat="1" applyFont="1" applyFill="1" applyBorder="1" applyProtection="1">
      <alignment vertical="center"/>
      <protection locked="0"/>
    </xf>
    <xf numFmtId="0" fontId="32" fillId="5" borderId="0" xfId="8" applyFont="1" applyFill="1" applyAlignment="1" applyProtection="1">
      <alignment horizontal="center" vertical="center"/>
      <protection locked="0"/>
    </xf>
    <xf numFmtId="0" fontId="74" fillId="0" borderId="0" xfId="0" applyFont="1" applyProtection="1">
      <alignment vertical="center"/>
      <protection locked="0"/>
    </xf>
    <xf numFmtId="0" fontId="36" fillId="0" borderId="0" xfId="8" applyFont="1" applyAlignment="1" applyProtection="1">
      <alignment horizontal="center" vertical="top"/>
      <protection locked="0"/>
    </xf>
    <xf numFmtId="0" fontId="36" fillId="0" borderId="52" xfId="8" applyFont="1" applyBorder="1" applyAlignment="1" applyProtection="1">
      <alignment horizontal="left" vertical="top" wrapText="1"/>
      <protection locked="0"/>
    </xf>
    <xf numFmtId="0" fontId="36" fillId="0" borderId="53" xfId="8" applyFont="1" applyBorder="1" applyAlignment="1" applyProtection="1">
      <alignment horizontal="left" vertical="top"/>
      <protection locked="0"/>
    </xf>
    <xf numFmtId="0" fontId="36" fillId="0" borderId="51" xfId="8" applyFont="1" applyBorder="1" applyAlignment="1" applyProtection="1">
      <alignment horizontal="left" vertical="top"/>
      <protection locked="0"/>
    </xf>
    <xf numFmtId="0" fontId="7" fillId="5" borderId="0" xfId="8" applyFont="1" applyFill="1" applyAlignment="1" applyProtection="1">
      <alignment horizontal="right" vertical="center"/>
      <protection locked="0"/>
    </xf>
    <xf numFmtId="0" fontId="36" fillId="0" borderId="53" xfId="8" applyFont="1" applyBorder="1" applyAlignment="1" applyProtection="1">
      <alignment horizontal="right" vertical="top" shrinkToFit="1"/>
      <protection locked="0"/>
    </xf>
    <xf numFmtId="0" fontId="36" fillId="5" borderId="51" xfId="8" applyFont="1" applyFill="1" applyBorder="1" applyAlignment="1" applyProtection="1">
      <alignment horizontal="left" vertical="top" wrapText="1"/>
      <protection locked="0"/>
    </xf>
    <xf numFmtId="0" fontId="7" fillId="0" borderId="53" xfId="8" applyFont="1" applyBorder="1" applyAlignment="1" applyProtection="1">
      <alignment vertical="center" wrapText="1"/>
      <protection locked="0"/>
    </xf>
    <xf numFmtId="0" fontId="7" fillId="0" borderId="0" xfId="8" applyFont="1" applyAlignment="1" applyProtection="1">
      <alignment vertical="top" shrinkToFit="1"/>
      <protection locked="0"/>
    </xf>
    <xf numFmtId="0" fontId="7" fillId="0" borderId="51" xfId="8" applyFont="1" applyBorder="1" applyAlignment="1" applyProtection="1">
      <alignment vertical="top" shrinkToFit="1"/>
      <protection locked="0"/>
    </xf>
    <xf numFmtId="0" fontId="7" fillId="0" borderId="0" xfId="8" applyFont="1" applyAlignment="1" applyProtection="1">
      <alignment vertical="top" wrapText="1"/>
      <protection locked="0"/>
    </xf>
    <xf numFmtId="0" fontId="7" fillId="0" borderId="40" xfId="8" applyFont="1" applyBorder="1" applyAlignment="1" applyProtection="1">
      <alignment horizontal="center" vertical="center"/>
      <protection locked="0"/>
    </xf>
    <xf numFmtId="9" fontId="7" fillId="0" borderId="0" xfId="1" applyFont="1" applyBorder="1" applyAlignment="1" applyProtection="1">
      <alignment horizontal="center" vertical="center"/>
      <protection locked="0"/>
    </xf>
    <xf numFmtId="0" fontId="36" fillId="5" borderId="0" xfId="8" applyFont="1" applyFill="1" applyAlignment="1" applyProtection="1">
      <alignment horizontal="left" vertical="center"/>
      <protection locked="0"/>
    </xf>
    <xf numFmtId="0" fontId="36" fillId="5" borderId="51" xfId="8" applyFont="1" applyFill="1" applyBorder="1" applyAlignment="1" applyProtection="1">
      <alignment horizontal="left" vertical="center"/>
      <protection locked="0"/>
    </xf>
    <xf numFmtId="0" fontId="7" fillId="0" borderId="45" xfId="8" applyFont="1" applyBorder="1" applyProtection="1">
      <alignment vertical="center"/>
      <protection locked="0"/>
    </xf>
    <xf numFmtId="0" fontId="36" fillId="5" borderId="51" xfId="8" applyFont="1" applyFill="1" applyBorder="1" applyAlignment="1" applyProtection="1">
      <alignment horizontal="left" vertical="top"/>
      <protection locked="0"/>
    </xf>
    <xf numFmtId="0" fontId="34" fillId="0" borderId="0" xfId="8" applyFont="1" applyAlignment="1" applyProtection="1">
      <alignment horizontal="center" vertical="top" textRotation="255"/>
      <protection locked="0"/>
    </xf>
    <xf numFmtId="0" fontId="7" fillId="0" borderId="39" xfId="8" applyFont="1" applyBorder="1" applyProtection="1">
      <alignment vertical="center"/>
      <protection locked="0"/>
    </xf>
    <xf numFmtId="0" fontId="7" fillId="0" borderId="86" xfId="8" applyFont="1" applyBorder="1" applyProtection="1">
      <alignment vertical="center"/>
      <protection locked="0"/>
    </xf>
    <xf numFmtId="0" fontId="7" fillId="0" borderId="44" xfId="8" applyFont="1" applyBorder="1" applyProtection="1">
      <alignment vertical="center"/>
      <protection locked="0"/>
    </xf>
    <xf numFmtId="0" fontId="7" fillId="0" borderId="148" xfId="8" applyFont="1" applyBorder="1" applyProtection="1">
      <alignment vertical="center"/>
      <protection locked="0"/>
    </xf>
    <xf numFmtId="0" fontId="7" fillId="0" borderId="51" xfId="8" applyFont="1" applyBorder="1" applyAlignment="1" applyProtection="1">
      <alignment horizontal="center" vertical="center"/>
      <protection locked="0"/>
    </xf>
    <xf numFmtId="0" fontId="7" fillId="5" borderId="52" xfId="8" applyFont="1" applyFill="1" applyBorder="1" applyAlignment="1" applyProtection="1">
      <alignment horizontal="left" vertical="center"/>
      <protection locked="0"/>
    </xf>
    <xf numFmtId="0" fontId="7" fillId="0" borderId="43" xfId="8" applyFont="1" applyBorder="1" applyProtection="1">
      <alignment vertical="center"/>
      <protection locked="0"/>
    </xf>
    <xf numFmtId="0" fontId="7" fillId="0" borderId="159" xfId="8" applyFont="1" applyBorder="1" applyProtection="1">
      <alignment vertical="center"/>
      <protection locked="0"/>
    </xf>
    <xf numFmtId="0" fontId="7" fillId="0" borderId="156" xfId="8" applyFont="1" applyBorder="1" applyProtection="1">
      <alignment vertical="center"/>
      <protection locked="0"/>
    </xf>
    <xf numFmtId="0" fontId="7" fillId="0" borderId="157" xfId="8" applyFont="1" applyBorder="1" applyProtection="1">
      <alignment vertical="center"/>
      <protection locked="0"/>
    </xf>
    <xf numFmtId="0" fontId="7" fillId="0" borderId="158" xfId="8" applyFont="1" applyBorder="1" applyProtection="1">
      <alignment vertical="center"/>
      <protection locked="0"/>
    </xf>
    <xf numFmtId="0" fontId="7" fillId="0" borderId="53" xfId="8" applyFont="1" applyBorder="1" applyAlignment="1" applyProtection="1">
      <alignment horizontal="center" vertical="center"/>
      <protection locked="0"/>
    </xf>
    <xf numFmtId="0" fontId="36" fillId="0" borderId="53" xfId="8" applyFont="1" applyBorder="1" applyAlignment="1" applyProtection="1">
      <alignment vertical="top" wrapText="1"/>
      <protection locked="0"/>
    </xf>
    <xf numFmtId="0" fontId="8" fillId="0" borderId="40" xfId="0" applyFont="1" applyBorder="1" applyProtection="1">
      <alignment vertical="center"/>
      <protection locked="0"/>
    </xf>
    <xf numFmtId="0" fontId="7" fillId="0" borderId="77" xfId="8" applyFont="1" applyBorder="1" applyProtection="1">
      <alignment vertical="center"/>
      <protection locked="0"/>
    </xf>
    <xf numFmtId="0" fontId="7" fillId="5" borderId="47" xfId="8" applyFont="1" applyFill="1" applyBorder="1" applyAlignment="1" applyProtection="1">
      <alignment horizontal="left" vertical="center"/>
      <protection locked="0"/>
    </xf>
    <xf numFmtId="0" fontId="6" fillId="0" borderId="47" xfId="8" applyFont="1" applyBorder="1" applyProtection="1">
      <alignment vertical="center"/>
      <protection locked="0"/>
    </xf>
    <xf numFmtId="0" fontId="36" fillId="0" borderId="47" xfId="8" applyFont="1" applyBorder="1" applyAlignment="1" applyProtection="1">
      <alignment horizontal="center" vertical="center"/>
      <protection locked="0"/>
    </xf>
    <xf numFmtId="0" fontId="7" fillId="0" borderId="161" xfId="8" applyFont="1" applyBorder="1" applyProtection="1">
      <alignment vertical="center"/>
      <protection locked="0"/>
    </xf>
    <xf numFmtId="0" fontId="7" fillId="0" borderId="78" xfId="8" applyFont="1" applyBorder="1" applyProtection="1">
      <alignment vertical="center"/>
      <protection locked="0"/>
    </xf>
    <xf numFmtId="0" fontId="34" fillId="0" borderId="162" xfId="8" applyFont="1" applyBorder="1" applyProtection="1">
      <alignment vertical="center"/>
      <protection locked="0"/>
    </xf>
    <xf numFmtId="0" fontId="34" fillId="0" borderId="162" xfId="8" applyFont="1" applyBorder="1" applyAlignment="1" applyProtection="1">
      <alignment vertical="top" wrapText="1"/>
      <protection locked="0"/>
    </xf>
    <xf numFmtId="0" fontId="7" fillId="0" borderId="0" xfId="8" applyFont="1" applyAlignment="1" applyProtection="1">
      <alignment horizontal="right" vertical="center" shrinkToFit="1"/>
      <protection locked="0"/>
    </xf>
    <xf numFmtId="0" fontId="15" fillId="0" borderId="0" xfId="8" applyFont="1" applyAlignment="1" applyProtection="1">
      <alignment horizontal="center" vertical="center" shrinkToFit="1"/>
      <protection locked="0"/>
    </xf>
    <xf numFmtId="49" fontId="66" fillId="0" borderId="47" xfId="8" applyNumberFormat="1" applyFont="1" applyBorder="1" applyProtection="1">
      <alignment vertical="center"/>
      <protection locked="0"/>
    </xf>
    <xf numFmtId="0" fontId="66" fillId="0" borderId="49" xfId="8" applyFont="1" applyBorder="1" applyAlignment="1" applyProtection="1">
      <alignment horizontal="center" vertical="center"/>
      <protection locked="0"/>
    </xf>
    <xf numFmtId="0" fontId="35" fillId="5" borderId="50" xfId="8" applyFont="1" applyFill="1" applyBorder="1" applyAlignment="1" applyProtection="1">
      <alignment horizontal="left" vertical="top"/>
      <protection locked="0"/>
    </xf>
    <xf numFmtId="0" fontId="78" fillId="5" borderId="40" xfId="8" applyFont="1" applyFill="1" applyBorder="1" applyAlignment="1" applyProtection="1">
      <alignment horizontal="left" vertical="top"/>
      <protection locked="0"/>
    </xf>
    <xf numFmtId="0" fontId="78" fillId="5" borderId="86" xfId="8" applyFont="1" applyFill="1" applyBorder="1" applyAlignment="1" applyProtection="1">
      <alignment horizontal="left" vertical="top"/>
      <protection locked="0"/>
    </xf>
    <xf numFmtId="0" fontId="78" fillId="5" borderId="49" xfId="8" applyFont="1" applyFill="1" applyBorder="1" applyAlignment="1" applyProtection="1">
      <alignment horizontal="left" vertical="top"/>
      <protection locked="0"/>
    </xf>
    <xf numFmtId="0" fontId="34" fillId="5" borderId="0" xfId="8" applyFont="1" applyFill="1" applyAlignment="1" applyProtection="1">
      <alignment horizontal="left" vertical="top"/>
      <protection locked="0"/>
    </xf>
    <xf numFmtId="0" fontId="34" fillId="0" borderId="49" xfId="8" applyFont="1" applyBorder="1" applyAlignment="1" applyProtection="1">
      <alignment horizontal="left" vertical="center" wrapText="1"/>
      <protection locked="0"/>
    </xf>
    <xf numFmtId="0" fontId="34" fillId="5" borderId="54" xfId="8" applyFont="1" applyFill="1" applyBorder="1" applyAlignment="1" applyProtection="1">
      <alignment horizontal="center" vertical="center"/>
      <protection locked="0"/>
    </xf>
    <xf numFmtId="0" fontId="34" fillId="5" borderId="46" xfId="8" applyFont="1" applyFill="1" applyBorder="1" applyAlignment="1" applyProtection="1">
      <alignment horizontal="left" vertical="center" shrinkToFit="1"/>
      <protection locked="0"/>
    </xf>
    <xf numFmtId="0" fontId="78" fillId="5" borderId="0" xfId="8" applyFont="1" applyFill="1" applyProtection="1">
      <alignment vertical="center"/>
      <protection locked="0"/>
    </xf>
    <xf numFmtId="0" fontId="34" fillId="5" borderId="53" xfId="8" applyFont="1" applyFill="1" applyBorder="1" applyProtection="1">
      <alignment vertical="center"/>
      <protection locked="0"/>
    </xf>
    <xf numFmtId="0" fontId="34" fillId="5" borderId="0" xfId="8" applyFont="1" applyFill="1" applyAlignment="1" applyProtection="1">
      <alignment vertical="center" shrinkToFit="1"/>
      <protection locked="0"/>
    </xf>
    <xf numFmtId="0" fontId="34" fillId="5" borderId="0" xfId="8" applyFont="1" applyFill="1" applyAlignment="1" applyProtection="1">
      <alignment horizontal="center" vertical="center" shrinkToFit="1"/>
      <protection locked="0"/>
    </xf>
    <xf numFmtId="0" fontId="34" fillId="5" borderId="0" xfId="8" applyFont="1" applyFill="1" applyAlignment="1" applyProtection="1">
      <alignment horizontal="right" vertical="center" shrinkToFit="1"/>
      <protection locked="0"/>
    </xf>
    <xf numFmtId="188" fontId="34" fillId="0" borderId="0" xfId="8" applyNumberFormat="1" applyFont="1" applyAlignment="1" applyProtection="1">
      <alignment horizontal="center" vertical="center"/>
      <protection locked="0"/>
    </xf>
    <xf numFmtId="0" fontId="34" fillId="5" borderId="0" xfId="8" applyFont="1" applyFill="1" applyAlignment="1" applyProtection="1">
      <alignment vertical="center" wrapText="1"/>
      <protection locked="0"/>
    </xf>
    <xf numFmtId="0" fontId="34" fillId="5" borderId="45" xfId="8" applyFont="1" applyFill="1" applyBorder="1" applyProtection="1">
      <alignment vertical="center"/>
      <protection locked="0"/>
    </xf>
    <xf numFmtId="0" fontId="34" fillId="5" borderId="45" xfId="8" applyFont="1" applyFill="1" applyBorder="1" applyAlignment="1" applyProtection="1">
      <alignment vertical="center" shrinkToFit="1"/>
      <protection locked="0"/>
    </xf>
    <xf numFmtId="0" fontId="7" fillId="5" borderId="49" xfId="8" applyFont="1" applyFill="1" applyBorder="1" applyAlignment="1" applyProtection="1">
      <alignment horizontal="right" vertical="center"/>
      <protection locked="0"/>
    </xf>
    <xf numFmtId="0" fontId="7" fillId="5" borderId="43" xfId="8" applyFont="1" applyFill="1" applyBorder="1" applyAlignment="1" applyProtection="1">
      <alignment horizontal="right" vertical="center"/>
      <protection locked="0"/>
    </xf>
    <xf numFmtId="0" fontId="7" fillId="5" borderId="168" xfId="8" applyFont="1" applyFill="1" applyBorder="1" applyAlignment="1" applyProtection="1">
      <alignment horizontal="center" vertical="center" shrinkToFit="1"/>
      <protection locked="0"/>
    </xf>
    <xf numFmtId="0" fontId="7" fillId="5" borderId="169" xfId="8" applyFont="1" applyFill="1" applyBorder="1" applyAlignment="1" applyProtection="1">
      <alignment horizontal="center" vertical="center"/>
      <protection locked="0"/>
    </xf>
    <xf numFmtId="0" fontId="7" fillId="0" borderId="171" xfId="8" applyFont="1" applyBorder="1" applyProtection="1">
      <alignment vertical="center"/>
      <protection locked="0"/>
    </xf>
    <xf numFmtId="0" fontId="7" fillId="0" borderId="39" xfId="8" applyFont="1" applyBorder="1" applyAlignment="1" applyProtection="1">
      <alignment horizontal="center" vertical="center"/>
      <protection locked="0"/>
    </xf>
    <xf numFmtId="0" fontId="7" fillId="0" borderId="41" xfId="8" applyFont="1" applyBorder="1" applyAlignment="1" applyProtection="1">
      <alignment horizontal="center" vertical="center"/>
      <protection locked="0"/>
    </xf>
    <xf numFmtId="0" fontId="69" fillId="0" borderId="175" xfId="8" applyFont="1" applyBorder="1" applyAlignment="1" applyProtection="1">
      <alignment horizontal="right" vertical="top"/>
      <protection locked="0"/>
    </xf>
    <xf numFmtId="0" fontId="7" fillId="0" borderId="62" xfId="8" applyFont="1" applyBorder="1" applyProtection="1">
      <alignment vertical="center"/>
      <protection locked="0"/>
    </xf>
    <xf numFmtId="0" fontId="7" fillId="0" borderId="68" xfId="8" applyFont="1" applyBorder="1" applyProtection="1">
      <alignment vertical="center"/>
      <protection locked="0"/>
    </xf>
    <xf numFmtId="0" fontId="7" fillId="0" borderId="180" xfId="8" applyFont="1" applyBorder="1" applyProtection="1">
      <alignment vertical="center"/>
      <protection locked="0"/>
    </xf>
    <xf numFmtId="0" fontId="7" fillId="0" borderId="60" xfId="8" applyFont="1" applyBorder="1" applyProtection="1">
      <alignment vertical="center"/>
      <protection locked="0"/>
    </xf>
    <xf numFmtId="0" fontId="78" fillId="0" borderId="90" xfId="8" applyFont="1" applyBorder="1" applyProtection="1">
      <alignment vertical="center"/>
      <protection locked="0"/>
    </xf>
    <xf numFmtId="0" fontId="78" fillId="0" borderId="91" xfId="8" applyFont="1" applyBorder="1" applyProtection="1">
      <alignment vertical="center"/>
      <protection locked="0"/>
    </xf>
    <xf numFmtId="0" fontId="7" fillId="0" borderId="64" xfId="8" applyFont="1" applyBorder="1" applyProtection="1">
      <alignment vertical="center"/>
      <protection locked="0"/>
    </xf>
    <xf numFmtId="0" fontId="34" fillId="0" borderId="45" xfId="8" applyFont="1" applyBorder="1">
      <alignment vertical="center"/>
    </xf>
    <xf numFmtId="0" fontId="34" fillId="0" borderId="0" xfId="8" applyFont="1">
      <alignment vertical="center"/>
    </xf>
    <xf numFmtId="0" fontId="34" fillId="0" borderId="40" xfId="8" applyFont="1" applyBorder="1">
      <alignment vertical="center"/>
    </xf>
    <xf numFmtId="0" fontId="34" fillId="0" borderId="41" xfId="8" applyFont="1" applyBorder="1">
      <alignment vertical="center"/>
    </xf>
    <xf numFmtId="0" fontId="7" fillId="0" borderId="82" xfId="8" applyFont="1" applyBorder="1" applyProtection="1">
      <alignment vertical="center"/>
      <protection locked="0"/>
    </xf>
    <xf numFmtId="0" fontId="34" fillId="0" borderId="42" xfId="8" applyFont="1" applyBorder="1">
      <alignment vertical="center"/>
    </xf>
    <xf numFmtId="0" fontId="7" fillId="0" borderId="191" xfId="8" applyFont="1" applyBorder="1" applyProtection="1">
      <alignment vertical="center"/>
      <protection locked="0"/>
    </xf>
    <xf numFmtId="0" fontId="35" fillId="0" borderId="42" xfId="8" applyFont="1" applyBorder="1">
      <alignment vertical="center"/>
    </xf>
    <xf numFmtId="0" fontId="35" fillId="0" borderId="0" xfId="8" applyFont="1" applyAlignment="1">
      <alignment vertical="top" wrapText="1"/>
    </xf>
    <xf numFmtId="0" fontId="35" fillId="0" borderId="42" xfId="8" applyFont="1" applyBorder="1" applyAlignment="1">
      <alignment vertical="top" wrapText="1"/>
    </xf>
    <xf numFmtId="0" fontId="34" fillId="5" borderId="43" xfId="10" applyFont="1" applyFill="1" applyBorder="1" applyProtection="1">
      <alignment vertical="center"/>
      <protection locked="0"/>
    </xf>
    <xf numFmtId="0" fontId="36" fillId="5" borderId="0" xfId="8" applyFont="1" applyFill="1" applyProtection="1">
      <alignment vertical="center"/>
      <protection locked="0"/>
    </xf>
    <xf numFmtId="0" fontId="36" fillId="5" borderId="0" xfId="8" applyFont="1" applyFill="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Protection="1">
      <alignment vertical="center"/>
      <protection locked="0"/>
    </xf>
    <xf numFmtId="200" fontId="36" fillId="0" borderId="0" xfId="8" applyNumberFormat="1" applyFont="1" applyProtection="1">
      <alignment vertical="center"/>
      <protection locked="0"/>
    </xf>
    <xf numFmtId="190" fontId="36" fillId="0" borderId="0" xfId="8" applyNumberFormat="1" applyFont="1" applyProtection="1">
      <alignment vertical="center"/>
      <protection locked="0"/>
    </xf>
    <xf numFmtId="178" fontId="36" fillId="5" borderId="0" xfId="8" applyNumberFormat="1" applyFont="1" applyFill="1" applyProtection="1">
      <alignment vertical="center"/>
      <protection locked="0"/>
    </xf>
    <xf numFmtId="0" fontId="15" fillId="0" borderId="49" xfId="0" applyFont="1" applyBorder="1" applyAlignment="1" applyProtection="1">
      <alignment vertical="center" shrinkToFit="1"/>
      <protection locked="0"/>
    </xf>
    <xf numFmtId="0" fontId="13" fillId="0" borderId="0" xfId="8" applyFont="1" applyAlignment="1">
      <alignment horizontal="left" vertical="top"/>
    </xf>
    <xf numFmtId="0" fontId="36" fillId="0" borderId="0" xfId="8" applyFont="1" applyAlignment="1" applyProtection="1">
      <alignment horizontal="center" vertical="center" shrinkToFit="1"/>
      <protection locked="0"/>
    </xf>
    <xf numFmtId="0" fontId="35" fillId="0" borderId="49" xfId="8" applyFont="1" applyBorder="1" applyAlignment="1" applyProtection="1">
      <alignment horizontal="left" vertical="top" wrapText="1"/>
      <protection locked="0"/>
    </xf>
    <xf numFmtId="0" fontId="8" fillId="0" borderId="0" xfId="0" applyFont="1" applyAlignment="1" applyProtection="1">
      <alignment vertical="center" shrinkToFit="1"/>
      <protection locked="0"/>
    </xf>
    <xf numFmtId="0" fontId="8" fillId="0" borderId="51" xfId="0" applyFont="1" applyBorder="1" applyAlignment="1" applyProtection="1">
      <alignment vertical="center" shrinkToFit="1"/>
      <protection locked="0"/>
    </xf>
    <xf numFmtId="0" fontId="35" fillId="5" borderId="0" xfId="8" applyFont="1" applyFill="1" applyAlignment="1">
      <alignment horizontal="center" vertical="top"/>
    </xf>
    <xf numFmtId="0" fontId="36" fillId="5" borderId="0" xfId="8" applyFont="1" applyFill="1" applyAlignment="1" applyProtection="1">
      <alignment horizontal="right" vertical="center"/>
      <protection locked="0"/>
    </xf>
    <xf numFmtId="0" fontId="7" fillId="5" borderId="0" xfId="8" applyFont="1" applyFill="1" applyAlignment="1" applyProtection="1">
      <alignment vertical="center" shrinkToFit="1"/>
      <protection locked="0"/>
    </xf>
    <xf numFmtId="0" fontId="7" fillId="5" borderId="0" xfId="8" applyFont="1" applyFill="1" applyAlignment="1" applyProtection="1">
      <alignment horizontal="center" vertical="center" shrinkToFit="1"/>
      <protection locked="0"/>
    </xf>
    <xf numFmtId="0" fontId="7" fillId="5" borderId="0" xfId="8" applyFont="1" applyFill="1" applyAlignment="1" applyProtection="1">
      <alignment horizontal="right" vertical="center" shrinkToFit="1"/>
      <protection locked="0"/>
    </xf>
    <xf numFmtId="0" fontId="35" fillId="0" borderId="49" xfId="8" applyFont="1" applyBorder="1" applyAlignment="1" applyProtection="1">
      <alignment horizontal="left" vertical="top"/>
      <protection locked="0"/>
    </xf>
    <xf numFmtId="0" fontId="7" fillId="0" borderId="0" xfId="8" applyFont="1" applyAlignment="1" applyProtection="1">
      <alignment horizontal="left" vertical="top"/>
      <protection locked="0"/>
    </xf>
    <xf numFmtId="0" fontId="36" fillId="0" borderId="78" xfId="8" applyFont="1" applyBorder="1" applyAlignment="1" applyProtection="1">
      <alignment horizontal="left" vertical="top"/>
      <protection locked="0"/>
    </xf>
    <xf numFmtId="0" fontId="34" fillId="0" borderId="0" xfId="8" applyFont="1" applyAlignment="1" applyProtection="1">
      <alignment horizontal="center" vertical="center" shrinkToFit="1"/>
      <protection locked="0"/>
    </xf>
    <xf numFmtId="0" fontId="34" fillId="0" borderId="0" xfId="8" applyFont="1" applyAlignment="1" applyProtection="1">
      <alignment horizontal="right" vertical="center" shrinkToFit="1"/>
      <protection locked="0"/>
    </xf>
    <xf numFmtId="49" fontId="66" fillId="0" borderId="0" xfId="8" applyNumberFormat="1" applyFont="1" applyProtection="1">
      <alignment vertical="center"/>
      <protection locked="0"/>
    </xf>
    <xf numFmtId="49" fontId="32" fillId="0" borderId="0" xfId="8" applyNumberFormat="1" applyFont="1" applyProtection="1">
      <alignment vertical="center"/>
      <protection locked="0"/>
    </xf>
    <xf numFmtId="0" fontId="35" fillId="5" borderId="0" xfId="8" applyFont="1" applyFill="1" applyAlignment="1" applyProtection="1">
      <alignment horizontal="right" vertical="center"/>
      <protection locked="0"/>
    </xf>
    <xf numFmtId="0" fontId="7" fillId="5" borderId="53" xfId="8" applyFont="1" applyFill="1" applyBorder="1" applyProtection="1">
      <alignment vertical="center"/>
      <protection locked="0"/>
    </xf>
    <xf numFmtId="0" fontId="36" fillId="0" borderId="52" xfId="8" applyFont="1" applyBorder="1" applyAlignment="1" applyProtection="1">
      <alignment horizontal="left" vertical="top"/>
      <protection locked="0"/>
    </xf>
    <xf numFmtId="0" fontId="36" fillId="5" borderId="50" xfId="8" applyFont="1" applyFill="1" applyBorder="1" applyAlignment="1" applyProtection="1">
      <alignment horizontal="left" vertical="top"/>
      <protection locked="0"/>
    </xf>
    <xf numFmtId="0" fontId="60" fillId="5" borderId="40" xfId="8" applyFont="1" applyFill="1" applyBorder="1" applyAlignment="1" applyProtection="1">
      <alignment horizontal="left" vertical="top"/>
      <protection locked="0"/>
    </xf>
    <xf numFmtId="0" fontId="60" fillId="5" borderId="86" xfId="8" applyFont="1" applyFill="1" applyBorder="1" applyAlignment="1" applyProtection="1">
      <alignment horizontal="left" vertical="top"/>
      <protection locked="0"/>
    </xf>
    <xf numFmtId="0" fontId="7" fillId="5" borderId="0" xfId="8" applyFont="1" applyFill="1" applyAlignment="1" applyProtection="1">
      <alignment horizontal="left" vertical="top"/>
      <protection locked="0"/>
    </xf>
    <xf numFmtId="0" fontId="7" fillId="5" borderId="54" xfId="8" applyFont="1" applyFill="1" applyBorder="1" applyAlignment="1" applyProtection="1">
      <alignment horizontal="center" vertical="center"/>
      <protection locked="0"/>
    </xf>
    <xf numFmtId="0" fontId="7" fillId="5" borderId="46" xfId="8" applyFont="1" applyFill="1" applyBorder="1" applyAlignment="1" applyProtection="1">
      <alignment horizontal="left" vertical="center" shrinkToFit="1"/>
      <protection locked="0"/>
    </xf>
    <xf numFmtId="0" fontId="60" fillId="5" borderId="0" xfId="8" applyFont="1" applyFill="1" applyProtection="1">
      <alignment vertical="center"/>
      <protection locked="0"/>
    </xf>
    <xf numFmtId="0" fontId="7" fillId="5" borderId="0" xfId="8" applyFont="1" applyFill="1" applyAlignment="1" applyProtection="1">
      <alignment vertical="center" wrapText="1"/>
      <protection locked="0"/>
    </xf>
    <xf numFmtId="0" fontId="7" fillId="5" borderId="45" xfId="8" applyFont="1" applyFill="1" applyBorder="1" applyProtection="1">
      <alignment vertical="center"/>
      <protection locked="0"/>
    </xf>
    <xf numFmtId="0" fontId="7" fillId="5" borderId="45" xfId="8" applyFont="1" applyFill="1" applyBorder="1" applyAlignment="1" applyProtection="1">
      <alignment vertical="center" shrinkToFit="1"/>
      <protection locked="0"/>
    </xf>
    <xf numFmtId="0" fontId="34" fillId="5" borderId="0" xfId="10" applyFont="1" applyFill="1" applyProtection="1">
      <alignment vertical="center"/>
      <protection locked="0"/>
    </xf>
    <xf numFmtId="0" fontId="7" fillId="0" borderId="0" xfId="8" applyFont="1" applyAlignment="1">
      <alignment horizontal="right" vertical="center"/>
    </xf>
    <xf numFmtId="0" fontId="32" fillId="0" borderId="19" xfId="8" applyFont="1" applyBorder="1" applyAlignment="1">
      <alignment horizontal="center" vertical="center"/>
    </xf>
    <xf numFmtId="0" fontId="7" fillId="0" borderId="19" xfId="8" applyFont="1" applyBorder="1">
      <alignment vertical="center"/>
    </xf>
    <xf numFmtId="0" fontId="32" fillId="0" borderId="88" xfId="8" applyFont="1" applyBorder="1">
      <alignment vertical="center"/>
    </xf>
    <xf numFmtId="0" fontId="32" fillId="0" borderId="19" xfId="8" applyFont="1" applyBorder="1">
      <alignment vertical="center"/>
    </xf>
    <xf numFmtId="0" fontId="32" fillId="0" borderId="49" xfId="8" applyFont="1" applyBorder="1">
      <alignment vertical="center"/>
    </xf>
    <xf numFmtId="0" fontId="7" fillId="5" borderId="40" xfId="8" applyFont="1" applyFill="1" applyBorder="1">
      <alignment vertical="center"/>
    </xf>
    <xf numFmtId="0" fontId="7" fillId="5" borderId="40" xfId="8" applyFont="1" applyFill="1" applyBorder="1" applyAlignment="1">
      <alignment horizontal="left" vertical="center"/>
    </xf>
    <xf numFmtId="0" fontId="36" fillId="0" borderId="53" xfId="8" applyFont="1" applyBorder="1" applyAlignment="1">
      <alignment horizontal="left" vertical="center"/>
    </xf>
    <xf numFmtId="0" fontId="36" fillId="0" borderId="49" xfId="8" applyFont="1" applyBorder="1" applyAlignment="1">
      <alignment horizontal="left" vertical="top"/>
    </xf>
    <xf numFmtId="0" fontId="7" fillId="0" borderId="0" xfId="8" applyFont="1" applyAlignment="1">
      <alignment vertical="top" wrapText="1"/>
    </xf>
    <xf numFmtId="0" fontId="36" fillId="5" borderId="53" xfId="8" applyFont="1" applyFill="1" applyBorder="1" applyAlignment="1">
      <alignment horizontal="right" vertical="top"/>
    </xf>
    <xf numFmtId="0" fontId="36" fillId="0" borderId="49" xfId="8" applyFont="1" applyBorder="1" applyAlignment="1">
      <alignment horizontal="left" vertical="top" wrapText="1"/>
    </xf>
    <xf numFmtId="0" fontId="7" fillId="0" borderId="0" xfId="8" applyFont="1" applyAlignment="1">
      <alignment horizontal="distributed" vertical="center"/>
    </xf>
    <xf numFmtId="3" fontId="7" fillId="0" borderId="0" xfId="8" applyNumberFormat="1" applyFont="1" applyAlignment="1">
      <alignment horizontal="center" vertical="center"/>
    </xf>
    <xf numFmtId="178" fontId="7" fillId="0" borderId="0" xfId="8" applyNumberFormat="1" applyFont="1" applyAlignment="1">
      <alignment horizontal="center" vertical="center"/>
    </xf>
    <xf numFmtId="0" fontId="7" fillId="0" borderId="0" xfId="8" applyFont="1" applyAlignment="1">
      <alignment horizontal="right" vertical="top"/>
    </xf>
    <xf numFmtId="0" fontId="36" fillId="0" borderId="53" xfId="8" applyFont="1" applyBorder="1" applyAlignment="1">
      <alignment vertical="top" wrapText="1"/>
    </xf>
    <xf numFmtId="0" fontId="7" fillId="0" borderId="0" xfId="8" applyFont="1" applyAlignment="1">
      <alignment horizontal="left" vertical="top"/>
    </xf>
    <xf numFmtId="0" fontId="36" fillId="0" borderId="53" xfId="8" applyFont="1" applyBorder="1">
      <alignment vertical="center"/>
    </xf>
    <xf numFmtId="0" fontId="34" fillId="5" borderId="0" xfId="8" applyFont="1" applyFill="1" applyAlignment="1">
      <alignment horizontal="left" vertical="center"/>
    </xf>
    <xf numFmtId="0" fontId="33" fillId="5" borderId="49" xfId="8" applyFont="1" applyFill="1" applyBorder="1">
      <alignment vertical="center"/>
    </xf>
    <xf numFmtId="0" fontId="33" fillId="5" borderId="0" xfId="8" applyFont="1" applyFill="1">
      <alignment vertical="center"/>
    </xf>
    <xf numFmtId="177" fontId="36" fillId="5" borderId="53" xfId="13" applyFont="1" applyFill="1" applyBorder="1" applyAlignment="1" applyProtection="1">
      <alignment horizontal="right" vertical="center"/>
    </xf>
    <xf numFmtId="0" fontId="7" fillId="0" borderId="45" xfId="10" applyFont="1" applyBorder="1" applyAlignment="1">
      <alignment vertical="center" shrinkToFit="1"/>
    </xf>
    <xf numFmtId="0" fontId="7" fillId="0" borderId="0" xfId="10" applyFont="1" applyAlignment="1">
      <alignment vertical="center" shrinkToFit="1"/>
    </xf>
    <xf numFmtId="0" fontId="7" fillId="0" borderId="45" xfId="8" applyFont="1" applyBorder="1" applyAlignment="1">
      <alignment vertical="center" shrinkToFit="1"/>
    </xf>
    <xf numFmtId="0" fontId="7" fillId="5" borderId="45" xfId="8" applyFont="1" applyFill="1" applyBorder="1" applyAlignment="1">
      <alignment horizontal="left" vertical="center"/>
    </xf>
    <xf numFmtId="0" fontId="12" fillId="0" borderId="45" xfId="8" applyFont="1" applyBorder="1" applyAlignment="1">
      <alignment horizontal="left" vertical="center"/>
    </xf>
    <xf numFmtId="0" fontId="7" fillId="0" borderId="45" xfId="8" applyFont="1" applyBorder="1" applyAlignment="1">
      <alignment horizontal="center" vertical="center" shrinkToFit="1"/>
    </xf>
    <xf numFmtId="0" fontId="7" fillId="0" borderId="0" xfId="8" applyFont="1" applyAlignment="1">
      <alignment vertical="center" shrinkToFit="1"/>
    </xf>
    <xf numFmtId="0" fontId="7" fillId="0" borderId="45" xfId="8" applyFont="1" applyBorder="1" applyAlignment="1">
      <alignment horizontal="left" vertical="center" shrinkToFit="1"/>
    </xf>
    <xf numFmtId="178" fontId="7" fillId="0" borderId="0" xfId="8" applyNumberFormat="1" applyFont="1" applyAlignment="1">
      <alignment shrinkToFit="1"/>
    </xf>
    <xf numFmtId="178" fontId="36" fillId="4" borderId="39" xfId="8" applyNumberFormat="1" applyFont="1" applyFill="1" applyBorder="1" applyAlignment="1">
      <alignment horizontal="left" vertical="center"/>
    </xf>
    <xf numFmtId="178" fontId="7" fillId="4" borderId="196" xfId="0" applyNumberFormat="1" applyFont="1" applyFill="1" applyBorder="1" applyAlignment="1">
      <alignment horizontal="right" vertical="center"/>
    </xf>
    <xf numFmtId="0" fontId="36" fillId="0" borderId="40" xfId="0" applyFont="1" applyBorder="1" applyAlignment="1">
      <alignment horizontal="left" vertical="center"/>
    </xf>
    <xf numFmtId="0" fontId="8" fillId="0" borderId="40" xfId="0" applyFont="1" applyBorder="1" applyAlignment="1">
      <alignment horizontal="center" vertical="center"/>
    </xf>
    <xf numFmtId="178" fontId="36" fillId="5" borderId="0" xfId="8" applyNumberFormat="1" applyFont="1" applyFill="1" applyAlignment="1">
      <alignment horizontal="right"/>
    </xf>
    <xf numFmtId="178" fontId="36" fillId="5" borderId="49" xfId="8" applyNumberFormat="1" applyFont="1" applyFill="1" applyBorder="1" applyAlignment="1">
      <alignment horizontal="left"/>
    </xf>
    <xf numFmtId="178" fontId="7" fillId="5" borderId="0" xfId="8" applyNumberFormat="1" applyFont="1" applyFill="1" applyAlignment="1"/>
    <xf numFmtId="178" fontId="7" fillId="5" borderId="49" xfId="8" applyNumberFormat="1" applyFont="1" applyFill="1" applyBorder="1" applyAlignment="1"/>
    <xf numFmtId="178" fontId="7" fillId="5" borderId="0" xfId="8" applyNumberFormat="1" applyFont="1" applyFill="1">
      <alignment vertical="center"/>
    </xf>
    <xf numFmtId="178" fontId="7" fillId="5" borderId="0" xfId="8" applyNumberFormat="1" applyFont="1" applyFill="1" applyAlignment="1">
      <alignment horizontal="right"/>
    </xf>
    <xf numFmtId="0" fontId="36" fillId="5" borderId="0" xfId="8" applyFont="1" applyFill="1" applyAlignment="1">
      <alignment horizontal="right" vertical="center"/>
    </xf>
    <xf numFmtId="0" fontId="6" fillId="5" borderId="49" xfId="8" applyFont="1" applyFill="1" applyBorder="1" applyAlignment="1">
      <alignment horizontal="left" vertical="center"/>
    </xf>
    <xf numFmtId="0" fontId="6" fillId="5" borderId="0" xfId="8" applyFont="1" applyFill="1" applyAlignment="1">
      <alignment vertical="center" shrinkToFit="1"/>
    </xf>
    <xf numFmtId="0" fontId="7" fillId="5" borderId="0" xfId="8" applyFont="1" applyFill="1" applyAlignment="1">
      <alignment vertical="center" shrinkToFit="1"/>
    </xf>
    <xf numFmtId="0" fontId="8" fillId="0" borderId="0" xfId="0" applyFont="1" applyAlignment="1">
      <alignment vertical="center" shrinkToFit="1"/>
    </xf>
    <xf numFmtId="0" fontId="8" fillId="0" borderId="45" xfId="0" applyFont="1" applyBorder="1" applyAlignment="1">
      <alignment vertical="center" shrinkToFit="1"/>
    </xf>
    <xf numFmtId="0" fontId="59" fillId="0" borderId="11" xfId="8" applyFont="1" applyBorder="1" applyAlignment="1">
      <alignment horizontal="center" vertical="center"/>
    </xf>
    <xf numFmtId="0" fontId="7" fillId="0" borderId="11" xfId="8" applyFont="1" applyBorder="1" applyAlignment="1">
      <alignment horizontal="center" vertical="center"/>
    </xf>
    <xf numFmtId="0" fontId="7" fillId="5" borderId="45" xfId="8" applyFont="1" applyFill="1" applyBorder="1" applyAlignment="1">
      <alignment horizontal="center" vertical="center" shrinkToFit="1"/>
    </xf>
    <xf numFmtId="0" fontId="7" fillId="5" borderId="45" xfId="8" applyFont="1" applyFill="1" applyBorder="1" applyAlignment="1">
      <alignment horizontal="left" vertical="center" shrinkToFit="1"/>
    </xf>
    <xf numFmtId="0" fontId="7" fillId="5" borderId="0" xfId="8" applyFont="1" applyFill="1" applyAlignment="1">
      <alignment horizontal="left" vertical="center" shrinkToFit="1"/>
    </xf>
    <xf numFmtId="0" fontId="36" fillId="0" borderId="40" xfId="0" applyFont="1" applyBorder="1" applyAlignment="1">
      <alignment horizontal="center" vertical="center"/>
    </xf>
    <xf numFmtId="178" fontId="36" fillId="5" borderId="0" xfId="8" applyNumberFormat="1" applyFont="1" applyFill="1" applyAlignment="1"/>
    <xf numFmtId="178" fontId="7" fillId="5" borderId="40" xfId="8" applyNumberFormat="1" applyFont="1" applyFill="1" applyBorder="1" applyAlignment="1"/>
    <xf numFmtId="178" fontId="7" fillId="5" borderId="40" xfId="8" applyNumberFormat="1" applyFont="1" applyFill="1" applyBorder="1" applyAlignment="1">
      <alignment horizontal="right" vertical="center"/>
    </xf>
    <xf numFmtId="178" fontId="7" fillId="5" borderId="0" xfId="8" applyNumberFormat="1" applyFont="1" applyFill="1" applyAlignment="1">
      <alignment horizontal="right" vertical="center"/>
    </xf>
    <xf numFmtId="181" fontId="7" fillId="5" borderId="0" xfId="8" applyNumberFormat="1" applyFont="1" applyFill="1" applyAlignment="1"/>
    <xf numFmtId="0" fontId="7" fillId="5" borderId="0" xfId="8" applyFont="1" applyFill="1" applyAlignment="1">
      <alignment horizontal="right" vertical="center" wrapText="1"/>
    </xf>
    <xf numFmtId="0" fontId="7" fillId="0" borderId="49" xfId="8" applyFont="1" applyBorder="1" applyAlignment="1">
      <alignment horizontal="center" vertical="center"/>
    </xf>
    <xf numFmtId="0" fontId="36" fillId="0" borderId="0" xfId="0" applyFont="1" applyAlignment="1">
      <alignment horizontal="center" vertical="center"/>
    </xf>
    <xf numFmtId="190" fontId="7" fillId="5" borderId="45" xfId="8" applyNumberFormat="1" applyFont="1" applyFill="1" applyBorder="1" applyAlignment="1">
      <alignment vertical="center" shrinkToFit="1"/>
    </xf>
    <xf numFmtId="0" fontId="7" fillId="5" borderId="52" xfId="8" applyFont="1" applyFill="1" applyBorder="1" applyAlignment="1">
      <alignment horizontal="left" vertical="center"/>
    </xf>
    <xf numFmtId="0" fontId="7" fillId="0" borderId="52" xfId="8" applyFont="1" applyBorder="1">
      <alignment vertical="center"/>
    </xf>
    <xf numFmtId="0" fontId="7" fillId="5" borderId="198" xfId="8" applyFont="1" applyFill="1" applyBorder="1">
      <alignment vertical="center"/>
    </xf>
    <xf numFmtId="0" fontId="6" fillId="5" borderId="162" xfId="8" applyFont="1" applyFill="1" applyBorder="1">
      <alignment vertical="center"/>
    </xf>
    <xf numFmtId="0" fontId="7" fillId="0" borderId="162" xfId="8" applyFont="1" applyBorder="1">
      <alignment vertical="center"/>
    </xf>
    <xf numFmtId="0" fontId="7" fillId="0" borderId="199" xfId="8" applyFont="1" applyBorder="1">
      <alignment vertical="center"/>
    </xf>
    <xf numFmtId="0" fontId="7" fillId="5" borderId="52" xfId="8" applyFont="1" applyFill="1" applyBorder="1">
      <alignment vertical="center"/>
    </xf>
    <xf numFmtId="0" fontId="7" fillId="5" borderId="49" xfId="8" applyFont="1" applyFill="1" applyBorder="1">
      <alignment vertical="center"/>
    </xf>
    <xf numFmtId="0" fontId="7" fillId="5" borderId="49" xfId="8" applyFont="1" applyFill="1" applyBorder="1" applyAlignment="1">
      <alignment vertical="top" wrapText="1"/>
    </xf>
    <xf numFmtId="0" fontId="7" fillId="0" borderId="49" xfId="8" applyFont="1" applyBorder="1" applyAlignment="1">
      <alignment vertical="top" wrapText="1"/>
    </xf>
    <xf numFmtId="0" fontId="7" fillId="0" borderId="47" xfId="8" applyFont="1" applyBorder="1" applyAlignment="1">
      <alignment horizontal="right" vertical="center"/>
    </xf>
    <xf numFmtId="0" fontId="7" fillId="0" borderId="78" xfId="8" applyFont="1" applyBorder="1">
      <alignment vertical="center"/>
    </xf>
    <xf numFmtId="0" fontId="41" fillId="5" borderId="0" xfId="10" applyFont="1" applyFill="1" applyAlignment="1">
      <alignment horizontal="right" vertical="top"/>
    </xf>
    <xf numFmtId="0" fontId="39" fillId="0" borderId="0" xfId="8" applyFont="1">
      <alignment vertical="center"/>
    </xf>
    <xf numFmtId="0" fontId="56" fillId="0" borderId="0" xfId="8" applyFont="1">
      <alignment vertical="center"/>
    </xf>
    <xf numFmtId="0" fontId="66" fillId="0" borderId="49" xfId="8" applyFont="1" applyBorder="1" applyAlignment="1">
      <alignment horizontal="center" vertical="center"/>
    </xf>
    <xf numFmtId="0" fontId="34" fillId="0" borderId="0" xfId="8" applyFont="1" applyAlignment="1">
      <alignment horizontal="center" vertical="center"/>
    </xf>
    <xf numFmtId="0" fontId="43" fillId="0" borderId="0" xfId="8" applyFont="1">
      <alignment vertical="center"/>
    </xf>
    <xf numFmtId="0" fontId="35" fillId="0" borderId="0" xfId="8" applyFont="1" applyAlignment="1">
      <alignment horizontal="center" vertical="center"/>
    </xf>
    <xf numFmtId="0" fontId="34" fillId="5" borderId="163" xfId="8" applyFont="1" applyFill="1" applyBorder="1" applyAlignment="1">
      <alignment horizontal="left" vertical="center"/>
    </xf>
    <xf numFmtId="0" fontId="35" fillId="0" borderId="50" xfId="8" applyFont="1" applyBorder="1" applyAlignment="1">
      <alignment horizontal="right" vertical="center"/>
    </xf>
    <xf numFmtId="0" fontId="35" fillId="0" borderId="40" xfId="8" applyFont="1" applyBorder="1" applyAlignment="1">
      <alignment horizontal="left" vertical="center"/>
    </xf>
    <xf numFmtId="0" fontId="66" fillId="0" borderId="40" xfId="8" applyFont="1" applyBorder="1" applyAlignment="1">
      <alignment horizontal="center" vertical="center"/>
    </xf>
    <xf numFmtId="0" fontId="66" fillId="0" borderId="86" xfId="8" applyFont="1" applyBorder="1" applyAlignment="1">
      <alignment horizontal="center" vertical="center"/>
    </xf>
    <xf numFmtId="0" fontId="34" fillId="0" borderId="49" xfId="8" applyFont="1" applyBorder="1">
      <alignment vertical="center"/>
    </xf>
    <xf numFmtId="0" fontId="34" fillId="5" borderId="0" xfId="8" applyFont="1" applyFill="1" applyAlignment="1">
      <alignment horizontal="right" vertical="center"/>
    </xf>
    <xf numFmtId="0" fontId="34" fillId="5" borderId="0" xfId="8" applyFont="1" applyFill="1">
      <alignment vertical="center"/>
    </xf>
    <xf numFmtId="0" fontId="34" fillId="5" borderId="52" xfId="8" applyFont="1" applyFill="1" applyBorder="1">
      <alignment vertical="center"/>
    </xf>
    <xf numFmtId="0" fontId="35" fillId="5" borderId="53" xfId="8" applyFont="1" applyFill="1" applyBorder="1" applyAlignment="1">
      <alignment horizontal="right" vertical="top"/>
    </xf>
    <xf numFmtId="0" fontId="34" fillId="0" borderId="52" xfId="8" applyFont="1" applyBorder="1">
      <alignment vertical="center"/>
    </xf>
    <xf numFmtId="0" fontId="34" fillId="5" borderId="53" xfId="8" applyFont="1" applyFill="1" applyBorder="1" applyAlignment="1">
      <alignment horizontal="right" vertical="center"/>
    </xf>
    <xf numFmtId="0" fontId="66" fillId="0" borderId="0" xfId="8" applyFont="1" applyAlignment="1">
      <alignment horizontal="center" vertical="center"/>
    </xf>
    <xf numFmtId="0" fontId="66" fillId="0" borderId="52" xfId="8" applyFont="1" applyBorder="1" applyAlignment="1">
      <alignment horizontal="center" vertical="center"/>
    </xf>
    <xf numFmtId="0" fontId="34" fillId="5" borderId="52" xfId="8" applyFont="1" applyFill="1" applyBorder="1" applyAlignment="1">
      <alignment horizontal="left" vertical="center"/>
    </xf>
    <xf numFmtId="0" fontId="34" fillId="0" borderId="53" xfId="8" applyFont="1" applyBorder="1" applyAlignment="1">
      <alignment horizontal="right" vertical="center"/>
    </xf>
    <xf numFmtId="0" fontId="34" fillId="5" borderId="0" xfId="8" applyFont="1" applyFill="1" applyAlignment="1">
      <alignment horizontal="left" vertical="center" shrinkToFit="1"/>
    </xf>
    <xf numFmtId="0" fontId="34" fillId="0" borderId="53" xfId="8" applyFont="1" applyBorder="1">
      <alignment vertical="center"/>
    </xf>
    <xf numFmtId="0" fontId="34" fillId="5" borderId="49" xfId="8" applyFont="1" applyFill="1" applyBorder="1" applyAlignment="1">
      <alignment horizontal="left" vertical="center"/>
    </xf>
    <xf numFmtId="0" fontId="43" fillId="5" borderId="0" xfId="8" applyFont="1" applyFill="1">
      <alignment vertical="center"/>
    </xf>
    <xf numFmtId="0" fontId="34" fillId="5" borderId="45" xfId="8" applyFont="1" applyFill="1" applyBorder="1" applyAlignment="1">
      <alignment horizontal="left" vertical="center"/>
    </xf>
    <xf numFmtId="0" fontId="34" fillId="5" borderId="97" xfId="8" applyFont="1" applyFill="1" applyBorder="1" applyAlignment="1">
      <alignment horizontal="left" vertical="center"/>
    </xf>
    <xf numFmtId="0" fontId="66" fillId="0" borderId="89" xfId="8" applyFont="1" applyBorder="1" applyAlignment="1">
      <alignment horizontal="center" vertical="center"/>
    </xf>
    <xf numFmtId="0" fontId="35" fillId="0" borderId="51" xfId="8" applyFont="1" applyBorder="1" applyAlignment="1">
      <alignment vertical="top" wrapText="1"/>
    </xf>
    <xf numFmtId="0" fontId="35" fillId="0" borderId="49" xfId="8" applyFont="1" applyBorder="1" applyAlignment="1">
      <alignment vertical="top" wrapText="1"/>
    </xf>
    <xf numFmtId="0" fontId="43" fillId="5" borderId="51" xfId="8" applyFont="1" applyFill="1" applyBorder="1" applyAlignment="1">
      <alignment horizontal="left" vertical="center"/>
    </xf>
    <xf numFmtId="0" fontId="34" fillId="5" borderId="201" xfId="8" applyFont="1" applyFill="1" applyBorder="1" applyAlignment="1">
      <alignment horizontal="center" vertical="center" shrinkToFit="1"/>
    </xf>
    <xf numFmtId="202" fontId="34" fillId="5" borderId="201" xfId="8" applyNumberFormat="1" applyFont="1" applyFill="1" applyBorder="1" applyAlignment="1">
      <alignment horizontal="left" vertical="center" shrinkToFit="1"/>
    </xf>
    <xf numFmtId="202" fontId="34" fillId="5" borderId="201" xfId="8" applyNumberFormat="1" applyFont="1" applyFill="1" applyBorder="1" applyAlignment="1">
      <alignment vertical="center" shrinkToFit="1"/>
    </xf>
    <xf numFmtId="0" fontId="34" fillId="5" borderId="202" xfId="8" applyFont="1" applyFill="1" applyBorder="1" applyAlignment="1">
      <alignment horizontal="left" vertical="center"/>
    </xf>
    <xf numFmtId="0" fontId="34" fillId="5" borderId="45" xfId="8" applyFont="1" applyFill="1" applyBorder="1" applyAlignment="1">
      <alignment horizontal="center" vertical="center" shrinkToFit="1"/>
    </xf>
    <xf numFmtId="202" fontId="34" fillId="5" borderId="45" xfId="8" applyNumberFormat="1" applyFont="1" applyFill="1" applyBorder="1" applyAlignment="1">
      <alignment horizontal="left" vertical="center" shrinkToFit="1"/>
    </xf>
    <xf numFmtId="202" fontId="34" fillId="5" borderId="45" xfId="8" applyNumberFormat="1" applyFont="1" applyFill="1" applyBorder="1" applyAlignment="1">
      <alignment vertical="center" shrinkToFit="1"/>
    </xf>
    <xf numFmtId="0" fontId="34" fillId="5" borderId="46" xfId="8" applyFont="1" applyFill="1" applyBorder="1" applyAlignment="1">
      <alignment horizontal="left" vertical="center"/>
    </xf>
    <xf numFmtId="0" fontId="34" fillId="5" borderId="45" xfId="8" applyFont="1" applyFill="1" applyBorder="1" applyAlignment="1">
      <alignment horizontal="center" vertical="center"/>
    </xf>
    <xf numFmtId="0" fontId="34" fillId="5" borderId="46" xfId="8" applyFont="1" applyFill="1" applyBorder="1" applyAlignment="1">
      <alignment horizontal="left" vertical="center" shrinkToFit="1"/>
    </xf>
    <xf numFmtId="0" fontId="34" fillId="5" borderId="11" xfId="8" applyFont="1" applyFill="1" applyBorder="1" applyAlignment="1">
      <alignment horizontal="center" vertical="center" shrinkToFit="1"/>
    </xf>
    <xf numFmtId="202" fontId="34" fillId="5" borderId="11" xfId="8" applyNumberFormat="1" applyFont="1" applyFill="1" applyBorder="1" applyAlignment="1">
      <alignment horizontal="left" vertical="center" shrinkToFit="1"/>
    </xf>
    <xf numFmtId="202" fontId="34" fillId="5" borderId="11" xfId="8" applyNumberFormat="1" applyFont="1" applyFill="1" applyBorder="1" applyAlignment="1">
      <alignment vertical="center" shrinkToFit="1"/>
    </xf>
    <xf numFmtId="0" fontId="34" fillId="5" borderId="54" xfId="8" applyFont="1" applyFill="1" applyBorder="1" applyAlignment="1">
      <alignment horizontal="left" vertical="center"/>
    </xf>
    <xf numFmtId="0" fontId="34" fillId="5" borderId="11" xfId="8" applyFont="1" applyFill="1" applyBorder="1" applyAlignment="1">
      <alignment horizontal="center" vertical="center"/>
    </xf>
    <xf numFmtId="0" fontId="34" fillId="5" borderId="54" xfId="8" applyFont="1" applyFill="1" applyBorder="1" applyAlignment="1">
      <alignment horizontal="left" vertical="center" shrinkToFit="1"/>
    </xf>
    <xf numFmtId="0" fontId="34" fillId="5" borderId="40" xfId="8" applyFont="1" applyFill="1" applyBorder="1" applyAlignment="1">
      <alignment horizontal="center" vertical="center" shrinkToFit="1"/>
    </xf>
    <xf numFmtId="202" fontId="34" fillId="5" borderId="40" xfId="8" applyNumberFormat="1" applyFont="1" applyFill="1" applyBorder="1" applyAlignment="1">
      <alignment horizontal="left" vertical="center" shrinkToFit="1"/>
    </xf>
    <xf numFmtId="202" fontId="34" fillId="5" borderId="40" xfId="8" applyNumberFormat="1" applyFont="1" applyFill="1" applyBorder="1" applyAlignment="1">
      <alignment vertical="center" shrinkToFit="1"/>
    </xf>
    <xf numFmtId="0" fontId="34" fillId="5" borderId="41" xfId="8" applyFont="1" applyFill="1" applyBorder="1" applyAlignment="1">
      <alignment horizontal="left" vertical="center"/>
    </xf>
    <xf numFmtId="0" fontId="34" fillId="5" borderId="40" xfId="8" applyFont="1" applyFill="1" applyBorder="1" applyAlignment="1">
      <alignment horizontal="center" vertical="center"/>
    </xf>
    <xf numFmtId="0" fontId="34" fillId="5" borderId="41" xfId="8" applyFont="1" applyFill="1" applyBorder="1" applyAlignment="1">
      <alignment horizontal="left" vertical="center" shrinkToFit="1"/>
    </xf>
    <xf numFmtId="0" fontId="34" fillId="5" borderId="203" xfId="8" applyFont="1" applyFill="1" applyBorder="1" applyAlignment="1">
      <alignment horizontal="center" vertical="center" shrinkToFit="1"/>
    </xf>
    <xf numFmtId="202" fontId="34" fillId="5" borderId="203" xfId="8" applyNumberFormat="1" applyFont="1" applyFill="1" applyBorder="1" applyAlignment="1">
      <alignment horizontal="left" vertical="center" shrinkToFit="1"/>
    </xf>
    <xf numFmtId="202" fontId="34" fillId="5" borderId="203" xfId="8" applyNumberFormat="1" applyFont="1" applyFill="1" applyBorder="1" applyAlignment="1">
      <alignment vertical="center" shrinkToFit="1"/>
    </xf>
    <xf numFmtId="0" fontId="34" fillId="5" borderId="204" xfId="8" applyFont="1" applyFill="1" applyBorder="1" applyAlignment="1">
      <alignment horizontal="left" vertical="center"/>
    </xf>
    <xf numFmtId="0" fontId="34" fillId="5" borderId="203" xfId="8" applyFont="1" applyFill="1" applyBorder="1" applyAlignment="1">
      <alignment horizontal="center" vertical="center"/>
    </xf>
    <xf numFmtId="0" fontId="34" fillId="5" borderId="204" xfId="8" applyFont="1" applyFill="1" applyBorder="1" applyAlignment="1">
      <alignment horizontal="left" vertical="center" shrinkToFit="1"/>
    </xf>
    <xf numFmtId="0" fontId="82" fillId="0" borderId="0" xfId="8" applyFont="1" applyAlignment="1">
      <alignment horizontal="left" vertical="center"/>
    </xf>
    <xf numFmtId="0" fontId="34" fillId="5" borderId="72" xfId="8" applyFont="1" applyFill="1" applyBorder="1" applyAlignment="1">
      <alignment horizontal="center" vertical="center" shrinkToFit="1"/>
    </xf>
    <xf numFmtId="202" fontId="34" fillId="5" borderId="72" xfId="8" applyNumberFormat="1" applyFont="1" applyFill="1" applyBorder="1" applyAlignment="1">
      <alignment horizontal="left" vertical="center" shrinkToFit="1"/>
    </xf>
    <xf numFmtId="202" fontId="34" fillId="5" borderId="72" xfId="8" applyNumberFormat="1" applyFont="1" applyFill="1" applyBorder="1" applyAlignment="1">
      <alignment vertical="center" shrinkToFit="1"/>
    </xf>
    <xf numFmtId="0" fontId="34" fillId="5" borderId="73" xfId="8" applyFont="1" applyFill="1" applyBorder="1" applyAlignment="1">
      <alignment horizontal="left" vertical="center"/>
    </xf>
    <xf numFmtId="0" fontId="34" fillId="5" borderId="72" xfId="8" applyFont="1" applyFill="1" applyBorder="1" applyAlignment="1">
      <alignment horizontal="center" vertical="center"/>
    </xf>
    <xf numFmtId="0" fontId="34" fillId="5" borderId="73" xfId="8" applyFont="1" applyFill="1" applyBorder="1" applyAlignment="1">
      <alignment horizontal="left" vertical="center" shrinkToFit="1"/>
    </xf>
    <xf numFmtId="0" fontId="34" fillId="0" borderId="0" xfId="8" applyFont="1" applyAlignment="1">
      <alignment horizontal="left" vertical="center" wrapText="1"/>
    </xf>
    <xf numFmtId="0" fontId="34" fillId="0" borderId="0" xfId="8" applyFont="1" applyAlignment="1">
      <alignment horizontal="left" vertical="center"/>
    </xf>
    <xf numFmtId="0" fontId="35" fillId="5" borderId="52" xfId="8" applyFont="1" applyFill="1" applyBorder="1" applyAlignment="1">
      <alignment vertical="top"/>
    </xf>
    <xf numFmtId="0" fontId="34" fillId="0" borderId="51" xfId="8" applyFont="1" applyBorder="1">
      <alignment vertical="center"/>
    </xf>
    <xf numFmtId="0" fontId="34" fillId="0" borderId="51" xfId="8" applyFont="1" applyBorder="1" applyAlignment="1">
      <alignment horizontal="left" vertical="center"/>
    </xf>
    <xf numFmtId="190" fontId="34" fillId="5" borderId="0" xfId="8" applyNumberFormat="1" applyFont="1" applyFill="1" applyAlignment="1">
      <alignment vertical="center" shrinkToFit="1"/>
    </xf>
    <xf numFmtId="0" fontId="34" fillId="5" borderId="112" xfId="8" applyFont="1" applyFill="1" applyBorder="1" applyAlignment="1">
      <alignment horizontal="right" vertical="center"/>
    </xf>
    <xf numFmtId="204" fontId="7" fillId="0" borderId="0" xfId="8" applyNumberFormat="1" applyFont="1">
      <alignment vertical="center"/>
    </xf>
    <xf numFmtId="0" fontId="34" fillId="5" borderId="71" xfId="8" applyFont="1" applyFill="1" applyBorder="1" applyAlignment="1">
      <alignment horizontal="center" vertical="center"/>
    </xf>
    <xf numFmtId="0" fontId="34" fillId="5" borderId="71" xfId="8" applyFont="1" applyFill="1" applyBorder="1">
      <alignment vertical="center"/>
    </xf>
    <xf numFmtId="203" fontId="34" fillId="5" borderId="68" xfId="8" applyNumberFormat="1" applyFont="1" applyFill="1" applyBorder="1">
      <alignment vertical="center"/>
    </xf>
    <xf numFmtId="0" fontId="34" fillId="5" borderId="69" xfId="8" applyFont="1" applyFill="1" applyBorder="1">
      <alignment vertical="center"/>
    </xf>
    <xf numFmtId="0" fontId="34" fillId="5" borderId="69" xfId="8" applyFont="1" applyFill="1" applyBorder="1" applyAlignment="1">
      <alignment horizontal="center" vertical="center"/>
    </xf>
    <xf numFmtId="0" fontId="34" fillId="0" borderId="39" xfId="8" applyFont="1" applyBorder="1">
      <alignment vertical="center"/>
    </xf>
    <xf numFmtId="0" fontId="34" fillId="5" borderId="138" xfId="8" applyFont="1" applyFill="1" applyBorder="1">
      <alignment vertical="center"/>
    </xf>
    <xf numFmtId="0" fontId="34" fillId="5" borderId="72" xfId="8" applyFont="1" applyFill="1" applyBorder="1">
      <alignment vertical="center"/>
    </xf>
    <xf numFmtId="0" fontId="34" fillId="5" borderId="218" xfId="8" applyFont="1" applyFill="1" applyBorder="1" applyAlignment="1">
      <alignment horizontal="center" vertical="center"/>
    </xf>
    <xf numFmtId="0" fontId="34" fillId="5" borderId="218" xfId="8" applyFont="1" applyFill="1" applyBorder="1">
      <alignment vertical="center"/>
    </xf>
    <xf numFmtId="0" fontId="34" fillId="5" borderId="185" xfId="8" applyFont="1" applyFill="1" applyBorder="1" applyAlignment="1">
      <alignment horizontal="right" vertical="center"/>
    </xf>
    <xf numFmtId="0" fontId="34" fillId="0" borderId="44" xfId="8" applyFont="1" applyBorder="1">
      <alignment vertical="center"/>
    </xf>
    <xf numFmtId="0" fontId="7" fillId="5" borderId="71" xfId="8" applyFont="1" applyFill="1" applyBorder="1" applyAlignment="1">
      <alignment horizontal="center" vertical="center"/>
    </xf>
    <xf numFmtId="0" fontId="7" fillId="5" borderId="69" xfId="8" applyFont="1" applyFill="1" applyBorder="1">
      <alignment vertical="center"/>
    </xf>
    <xf numFmtId="0" fontId="7" fillId="5" borderId="69" xfId="8" applyFont="1" applyFill="1" applyBorder="1" applyAlignment="1">
      <alignment horizontal="center" vertical="center"/>
    </xf>
    <xf numFmtId="0" fontId="7" fillId="5" borderId="138" xfId="8" applyFont="1" applyFill="1" applyBorder="1">
      <alignment vertical="center"/>
    </xf>
    <xf numFmtId="203" fontId="34" fillId="5" borderId="69" xfId="8" applyNumberFormat="1" applyFont="1" applyFill="1" applyBorder="1">
      <alignment vertical="center"/>
    </xf>
    <xf numFmtId="203" fontId="34" fillId="5" borderId="228" xfId="8" applyNumberFormat="1" applyFont="1" applyFill="1" applyBorder="1">
      <alignment vertical="center"/>
    </xf>
    <xf numFmtId="0" fontId="7" fillId="5" borderId="72" xfId="8" applyFont="1" applyFill="1" applyBorder="1">
      <alignment vertical="center"/>
    </xf>
    <xf numFmtId="0" fontId="7" fillId="5" borderId="72" xfId="8" applyFont="1" applyFill="1" applyBorder="1" applyAlignment="1">
      <alignment horizontal="center" vertical="center"/>
    </xf>
    <xf numFmtId="0" fontId="35" fillId="0" borderId="0" xfId="8" applyFont="1">
      <alignment vertical="center"/>
    </xf>
    <xf numFmtId="0" fontId="84" fillId="5" borderId="0" xfId="8" applyFont="1" applyFill="1" applyAlignment="1">
      <alignment horizontal="center" vertical="center"/>
    </xf>
    <xf numFmtId="205" fontId="34" fillId="5" borderId="0" xfId="8" applyNumberFormat="1" applyFont="1" applyFill="1" applyAlignment="1">
      <alignment vertical="center" shrinkToFit="1"/>
    </xf>
    <xf numFmtId="0" fontId="34" fillId="5" borderId="0" xfId="8" applyFont="1" applyFill="1" applyAlignment="1">
      <alignment vertical="center" shrinkToFit="1"/>
    </xf>
    <xf numFmtId="0" fontId="34" fillId="5" borderId="0" xfId="8" applyFont="1" applyFill="1" applyAlignment="1">
      <alignment horizontal="center" vertical="center"/>
    </xf>
    <xf numFmtId="192" fontId="34" fillId="5" borderId="0" xfId="8" applyNumberFormat="1" applyFont="1" applyFill="1">
      <alignment vertical="center"/>
    </xf>
    <xf numFmtId="203" fontId="34" fillId="5" borderId="0" xfId="8" applyNumberFormat="1" applyFont="1" applyFill="1">
      <alignment vertical="center"/>
    </xf>
    <xf numFmtId="203" fontId="34" fillId="5" borderId="0" xfId="8" applyNumberFormat="1" applyFont="1" applyFill="1" applyAlignment="1">
      <alignment horizontal="center" vertical="center"/>
    </xf>
    <xf numFmtId="179" fontId="34" fillId="5" borderId="0" xfId="8" applyNumberFormat="1" applyFont="1" applyFill="1" applyAlignment="1">
      <alignment horizontal="center" vertical="center"/>
    </xf>
    <xf numFmtId="204" fontId="34" fillId="5" borderId="0" xfId="8" applyNumberFormat="1" applyFont="1" applyFill="1" applyAlignment="1">
      <alignment horizontal="center" vertical="center" wrapText="1"/>
    </xf>
    <xf numFmtId="0" fontId="35" fillId="0" borderId="0" xfId="8" applyFont="1" applyAlignment="1">
      <alignment horizontal="right" vertical="center"/>
    </xf>
    <xf numFmtId="0" fontId="35" fillId="0" borderId="51" xfId="0" applyFont="1" applyBorder="1" applyAlignment="1">
      <alignment horizontal="left" vertical="top" wrapText="1"/>
    </xf>
    <xf numFmtId="0" fontId="36" fillId="0" borderId="49" xfId="0" applyFont="1" applyBorder="1" applyAlignment="1">
      <alignment horizontal="left" vertical="top" wrapText="1"/>
    </xf>
    <xf numFmtId="0" fontId="35" fillId="5" borderId="0" xfId="8" applyFont="1" applyFill="1" applyAlignment="1">
      <alignment horizontal="right" vertical="center" shrinkToFit="1"/>
    </xf>
    <xf numFmtId="0" fontId="35" fillId="0" borderId="51" xfId="0" applyFont="1" applyBorder="1" applyAlignment="1">
      <alignment horizontal="center" vertical="top" wrapText="1"/>
    </xf>
    <xf numFmtId="0" fontId="35" fillId="0" borderId="0" xfId="0" applyFont="1" applyAlignment="1">
      <alignment horizontal="left" vertical="top" wrapText="1"/>
    </xf>
    <xf numFmtId="0" fontId="35" fillId="0" borderId="52" xfId="8" applyFont="1" applyBorder="1">
      <alignment vertical="center"/>
    </xf>
    <xf numFmtId="0" fontId="34" fillId="5" borderId="53" xfId="8" applyFont="1" applyFill="1" applyBorder="1" applyAlignment="1">
      <alignment horizontal="left" vertical="center"/>
    </xf>
    <xf numFmtId="0" fontId="35" fillId="5" borderId="51" xfId="8" applyFont="1" applyFill="1" applyBorder="1" applyAlignment="1">
      <alignment horizontal="left" vertical="center"/>
    </xf>
    <xf numFmtId="0" fontId="36" fillId="5" borderId="49" xfId="8" applyFont="1" applyFill="1" applyBorder="1" applyAlignment="1">
      <alignment horizontal="left" vertical="center"/>
    </xf>
    <xf numFmtId="0" fontId="34" fillId="0" borderId="0" xfId="8" applyFont="1" applyAlignment="1">
      <alignment horizontal="right" vertical="center"/>
    </xf>
    <xf numFmtId="0" fontId="35" fillId="5" borderId="51" xfId="8" applyFont="1" applyFill="1" applyBorder="1" applyAlignment="1">
      <alignment horizontal="left" vertical="top" wrapText="1"/>
    </xf>
    <xf numFmtId="0" fontId="35" fillId="5" borderId="0" xfId="8" applyFont="1" applyFill="1" applyAlignment="1">
      <alignment horizontal="left" vertical="center"/>
    </xf>
    <xf numFmtId="0" fontId="35" fillId="5" borderId="51" xfId="8" applyFont="1" applyFill="1" applyBorder="1" applyAlignment="1">
      <alignment vertical="top" wrapText="1"/>
    </xf>
    <xf numFmtId="0" fontId="15" fillId="0" borderId="0" xfId="0" applyFont="1" applyAlignment="1">
      <alignment horizontal="left" vertical="center"/>
    </xf>
    <xf numFmtId="0" fontId="43" fillId="0" borderId="53" xfId="8" applyFont="1" applyBorder="1">
      <alignment vertical="center"/>
    </xf>
    <xf numFmtId="0" fontId="34" fillId="0" borderId="50" xfId="8" applyFont="1" applyBorder="1">
      <alignment vertical="center"/>
    </xf>
    <xf numFmtId="0" fontId="34" fillId="5" borderId="40" xfId="8" applyFont="1" applyFill="1" applyBorder="1" applyAlignment="1">
      <alignment horizontal="left" vertical="center"/>
    </xf>
    <xf numFmtId="0" fontId="35" fillId="5" borderId="40" xfId="8" applyFont="1" applyFill="1" applyBorder="1" applyAlignment="1">
      <alignment horizontal="left" vertical="center"/>
    </xf>
    <xf numFmtId="0" fontId="35" fillId="5" borderId="86" xfId="8" applyFont="1" applyFill="1" applyBorder="1" applyAlignment="1">
      <alignment horizontal="left" vertical="center"/>
    </xf>
    <xf numFmtId="0" fontId="35" fillId="5" borderId="49" xfId="8" applyFont="1" applyFill="1" applyBorder="1" applyAlignment="1">
      <alignment horizontal="left" vertical="center"/>
    </xf>
    <xf numFmtId="0" fontId="7" fillId="5" borderId="51" xfId="8" applyFont="1" applyFill="1" applyBorder="1" applyAlignment="1">
      <alignment horizontal="left" vertical="center"/>
    </xf>
    <xf numFmtId="0" fontId="35" fillId="5" borderId="49" xfId="8" applyFont="1" applyFill="1" applyBorder="1" applyAlignment="1">
      <alignment horizontal="left" vertical="top" wrapText="1"/>
    </xf>
    <xf numFmtId="0" fontId="35" fillId="5" borderId="0" xfId="8" applyFont="1" applyFill="1" applyAlignment="1">
      <alignment horizontal="left" vertical="top" wrapText="1"/>
    </xf>
    <xf numFmtId="0" fontId="35" fillId="5" borderId="0" xfId="8" applyFont="1" applyFill="1" applyAlignment="1">
      <alignment horizontal="center" vertical="top" shrinkToFit="1"/>
    </xf>
    <xf numFmtId="0" fontId="34" fillId="5" borderId="43" xfId="8" applyFont="1" applyFill="1" applyBorder="1" applyAlignment="1">
      <alignment horizontal="center" vertical="center"/>
    </xf>
    <xf numFmtId="206" fontId="34" fillId="5" borderId="111" xfId="8" applyNumberFormat="1" applyFont="1" applyFill="1" applyBorder="1" applyAlignment="1">
      <alignment horizontal="center" vertical="center"/>
    </xf>
    <xf numFmtId="206" fontId="34" fillId="5" borderId="69" xfId="8" applyNumberFormat="1" applyFont="1" applyFill="1" applyBorder="1" applyAlignment="1">
      <alignment horizontal="center" vertical="center"/>
    </xf>
    <xf numFmtId="206" fontId="34" fillId="5" borderId="72" xfId="8" applyNumberFormat="1" applyFont="1" applyFill="1" applyBorder="1" applyAlignment="1">
      <alignment horizontal="center" vertical="center"/>
    </xf>
    <xf numFmtId="0" fontId="35" fillId="0" borderId="0" xfId="8" applyFont="1" applyAlignment="1">
      <alignment horizontal="left" vertical="center"/>
    </xf>
    <xf numFmtId="0" fontId="66" fillId="0" borderId="53" xfId="8" applyFont="1" applyBorder="1" applyAlignment="1">
      <alignment horizontal="center" vertical="center"/>
    </xf>
    <xf numFmtId="0" fontId="66" fillId="0" borderId="51" xfId="8" applyFont="1" applyBorder="1" applyAlignment="1">
      <alignment horizontal="center" vertical="center"/>
    </xf>
    <xf numFmtId="0" fontId="35" fillId="0" borderId="53" xfId="8" applyFont="1" applyBorder="1" applyAlignment="1">
      <alignment horizontal="right" vertical="center"/>
    </xf>
    <xf numFmtId="0" fontId="35" fillId="5" borderId="53" xfId="8" applyFont="1" applyFill="1" applyBorder="1" applyAlignment="1">
      <alignment horizontal="left" vertical="center"/>
    </xf>
    <xf numFmtId="0" fontId="66" fillId="0" borderId="0" xfId="8" applyFont="1" applyAlignment="1">
      <alignment horizontal="left" vertical="center"/>
    </xf>
    <xf numFmtId="0" fontId="34" fillId="5" borderId="0" xfId="8" applyFont="1" applyFill="1" applyAlignment="1">
      <alignment vertical="top"/>
    </xf>
    <xf numFmtId="0" fontId="7" fillId="0" borderId="39" xfId="8" applyFont="1" applyBorder="1">
      <alignment vertical="center"/>
    </xf>
    <xf numFmtId="0" fontId="7" fillId="0" borderId="40" xfId="8" applyFont="1" applyBorder="1">
      <alignment vertical="center"/>
    </xf>
    <xf numFmtId="0" fontId="7" fillId="0" borderId="41" xfId="8" applyFont="1" applyBorder="1">
      <alignment vertical="center"/>
    </xf>
    <xf numFmtId="0" fontId="34" fillId="5" borderId="0" xfId="8" applyFont="1" applyFill="1" applyAlignment="1">
      <alignment vertical="center" wrapText="1"/>
    </xf>
    <xf numFmtId="0" fontId="35" fillId="5" borderId="0" xfId="8" applyFont="1" applyFill="1" applyAlignment="1">
      <alignment vertical="top" wrapText="1"/>
    </xf>
    <xf numFmtId="0" fontId="35" fillId="5" borderId="49" xfId="8" applyFont="1" applyFill="1" applyBorder="1" applyAlignment="1">
      <alignment vertical="top" wrapText="1"/>
    </xf>
    <xf numFmtId="0" fontId="7" fillId="0" borderId="42" xfId="8" applyFont="1" applyBorder="1">
      <alignment vertical="center"/>
    </xf>
    <xf numFmtId="0" fontId="7" fillId="0" borderId="43" xfId="8" applyFont="1" applyBorder="1">
      <alignment vertical="center"/>
    </xf>
    <xf numFmtId="0" fontId="34" fillId="0" borderId="0" xfId="8" applyFont="1" applyAlignment="1">
      <alignment horizontal="left" vertical="top" wrapText="1" shrinkToFit="1"/>
    </xf>
    <xf numFmtId="0" fontId="35" fillId="0" borderId="49" xfId="8" applyFont="1" applyBorder="1">
      <alignment vertical="center"/>
    </xf>
    <xf numFmtId="0" fontId="64" fillId="0" borderId="42" xfId="8" applyFont="1" applyBorder="1" applyAlignment="1">
      <alignment horizontal="right" vertical="center"/>
    </xf>
    <xf numFmtId="0" fontId="35" fillId="0" borderId="51" xfId="8" applyFont="1" applyBorder="1">
      <alignment vertical="center"/>
    </xf>
    <xf numFmtId="0" fontId="36" fillId="0" borderId="42" xfId="8" applyFont="1" applyBorder="1">
      <alignment vertical="center"/>
    </xf>
    <xf numFmtId="0" fontId="34" fillId="0" borderId="0" xfId="8" applyFont="1" applyAlignment="1">
      <alignment vertical="center" wrapText="1"/>
    </xf>
    <xf numFmtId="0" fontId="35" fillId="0" borderId="49" xfId="8" applyFont="1" applyBorder="1" applyAlignment="1">
      <alignment horizontal="left" wrapText="1"/>
    </xf>
    <xf numFmtId="0" fontId="35" fillId="0" borderId="0" xfId="8" applyFont="1" applyAlignment="1">
      <alignment horizontal="left" wrapText="1"/>
    </xf>
    <xf numFmtId="0" fontId="34" fillId="0" borderId="45" xfId="8" applyFont="1" applyBorder="1" applyAlignment="1">
      <alignment vertical="center" wrapText="1"/>
    </xf>
    <xf numFmtId="3" fontId="34" fillId="0" borderId="0" xfId="8" applyNumberFormat="1" applyFont="1" applyAlignment="1">
      <alignment horizontal="center" vertical="center"/>
    </xf>
    <xf numFmtId="0" fontId="36" fillId="5" borderId="42" xfId="8" applyFont="1" applyFill="1" applyBorder="1" applyAlignment="1">
      <alignment horizontal="left" vertical="center"/>
    </xf>
    <xf numFmtId="0" fontId="35" fillId="0" borderId="53" xfId="8" applyFont="1" applyBorder="1" applyAlignment="1">
      <alignment horizontal="right" vertical="top"/>
    </xf>
    <xf numFmtId="0" fontId="35" fillId="0" borderId="51" xfId="8" applyFont="1" applyBorder="1" applyAlignment="1">
      <alignment horizontal="center" vertical="top"/>
    </xf>
    <xf numFmtId="0" fontId="35" fillId="0" borderId="49" xfId="8" applyFont="1" applyBorder="1" applyAlignment="1">
      <alignment horizontal="center" vertical="top"/>
    </xf>
    <xf numFmtId="0" fontId="35" fillId="0" borderId="0" xfId="8" applyFont="1" applyAlignment="1">
      <alignment horizontal="center" vertical="top"/>
    </xf>
    <xf numFmtId="0" fontId="34" fillId="0" borderId="45" xfId="8" applyFont="1" applyBorder="1" applyAlignment="1">
      <alignment horizontal="center" vertical="center"/>
    </xf>
    <xf numFmtId="0" fontId="35" fillId="0" borderId="53" xfId="8" applyFont="1" applyBorder="1" applyAlignment="1">
      <alignment horizontal="left" vertical="center"/>
    </xf>
    <xf numFmtId="0" fontId="35" fillId="0" borderId="53" xfId="8" applyFont="1" applyBorder="1">
      <alignment vertical="center"/>
    </xf>
    <xf numFmtId="0" fontId="35" fillId="0" borderId="49" xfId="8" applyFont="1" applyBorder="1" applyAlignment="1">
      <alignment horizontal="left" vertical="top" wrapText="1"/>
    </xf>
    <xf numFmtId="0" fontId="35" fillId="0" borderId="0" xfId="8" applyFont="1" applyAlignment="1">
      <alignment horizontal="left" vertical="top" wrapText="1"/>
    </xf>
    <xf numFmtId="0" fontId="35" fillId="0" borderId="53" xfId="8" applyFont="1" applyBorder="1" applyAlignment="1">
      <alignment vertical="top" wrapText="1"/>
    </xf>
    <xf numFmtId="0" fontId="66" fillId="5" borderId="0" xfId="8" applyFont="1" applyFill="1">
      <alignment vertical="center"/>
    </xf>
    <xf numFmtId="0" fontId="86" fillId="5" borderId="0" xfId="8" applyFont="1" applyFill="1">
      <alignment vertical="center"/>
    </xf>
    <xf numFmtId="0" fontId="86" fillId="0" borderId="0" xfId="8" applyFont="1" applyAlignment="1">
      <alignment horizontal="center" vertical="center"/>
    </xf>
    <xf numFmtId="0" fontId="35" fillId="0" borderId="49" xfId="8" applyFont="1" applyBorder="1" applyAlignment="1">
      <alignment horizontal="left" vertical="center"/>
    </xf>
    <xf numFmtId="0" fontId="35" fillId="5" borderId="53" xfId="10" applyFont="1" applyFill="1" applyBorder="1" applyAlignment="1">
      <alignment horizontal="right" vertical="top" wrapText="1"/>
    </xf>
    <xf numFmtId="0" fontId="35" fillId="0" borderId="49" xfId="0" applyFont="1" applyBorder="1" applyAlignment="1">
      <alignment horizontal="left" vertical="top" wrapText="1"/>
    </xf>
    <xf numFmtId="0" fontId="35" fillId="0" borderId="0" xfId="0" applyFont="1" applyAlignment="1">
      <alignment vertical="top" wrapText="1"/>
    </xf>
    <xf numFmtId="0" fontId="13" fillId="5" borderId="53" xfId="10" applyFont="1" applyFill="1" applyBorder="1" applyAlignment="1">
      <alignment horizontal="right" vertical="top"/>
    </xf>
    <xf numFmtId="0" fontId="13" fillId="0" borderId="49" xfId="8" applyFont="1" applyBorder="1" applyAlignment="1">
      <alignment horizontal="left" vertical="top" wrapText="1"/>
    </xf>
    <xf numFmtId="0" fontId="13" fillId="0" borderId="0" xfId="8" applyFont="1" applyAlignment="1">
      <alignment horizontal="left" vertical="top" wrapText="1"/>
    </xf>
    <xf numFmtId="0" fontId="36" fillId="0" borderId="43" xfId="8" applyFont="1" applyBorder="1" applyAlignment="1">
      <alignment vertical="top" wrapText="1"/>
    </xf>
    <xf numFmtId="0" fontId="7" fillId="5" borderId="49" xfId="8" applyFont="1" applyFill="1" applyBorder="1" applyAlignment="1">
      <alignment horizontal="right" vertical="center" shrinkToFit="1"/>
    </xf>
    <xf numFmtId="0" fontId="15" fillId="0" borderId="0" xfId="0" applyFont="1" applyAlignment="1">
      <alignment horizontal="left" vertical="center" wrapText="1"/>
    </xf>
    <xf numFmtId="0" fontId="34" fillId="0" borderId="0" xfId="8" applyFont="1" applyAlignment="1">
      <alignment horizontal="right"/>
    </xf>
    <xf numFmtId="0" fontId="15" fillId="0" borderId="0" xfId="0" applyFont="1" applyAlignment="1">
      <alignment horizontal="left" wrapText="1"/>
    </xf>
    <xf numFmtId="0" fontId="34" fillId="0" borderId="0" xfId="8" applyFont="1" applyAlignment="1">
      <alignment horizontal="left" vertical="top"/>
    </xf>
    <xf numFmtId="0" fontId="36" fillId="0" borderId="42" xfId="8" applyFont="1" applyBorder="1" applyAlignment="1">
      <alignment horizontal="center" vertical="center"/>
    </xf>
    <xf numFmtId="0" fontId="13" fillId="0" borderId="53" xfId="8" applyFont="1" applyBorder="1">
      <alignment vertical="center"/>
    </xf>
    <xf numFmtId="0" fontId="13" fillId="0" borderId="0" xfId="8" applyFont="1">
      <alignment vertical="center"/>
    </xf>
    <xf numFmtId="0" fontId="36" fillId="5" borderId="44" xfId="8" applyFont="1" applyFill="1" applyBorder="1" applyAlignment="1">
      <alignment horizontal="left" vertical="center"/>
    </xf>
    <xf numFmtId="0" fontId="36" fillId="0" borderId="45" xfId="8" applyFont="1" applyBorder="1" applyAlignment="1">
      <alignment horizontal="left" vertical="top"/>
    </xf>
    <xf numFmtId="0" fontId="36" fillId="0" borderId="46" xfId="8" applyFont="1" applyBorder="1" applyAlignment="1">
      <alignment horizontal="left" vertical="top"/>
    </xf>
    <xf numFmtId="0" fontId="35" fillId="0" borderId="0" xfId="8" applyFont="1" applyAlignment="1">
      <alignment horizontal="left" vertical="top"/>
    </xf>
    <xf numFmtId="0" fontId="34" fillId="0" borderId="0" xfId="8" applyFont="1" applyAlignment="1">
      <alignment wrapText="1"/>
    </xf>
    <xf numFmtId="0" fontId="41" fillId="0" borderId="0" xfId="8" applyFont="1" applyAlignment="1">
      <alignment horizontal="left" vertical="top"/>
    </xf>
    <xf numFmtId="0" fontId="36" fillId="0" borderId="78" xfId="8" applyFont="1" applyBorder="1">
      <alignment vertical="center"/>
    </xf>
    <xf numFmtId="0" fontId="36" fillId="0" borderId="47" xfId="8" applyFont="1" applyBorder="1">
      <alignment vertical="center"/>
    </xf>
    <xf numFmtId="0" fontId="36" fillId="0" borderId="47" xfId="8" applyFont="1" applyBorder="1" applyAlignment="1">
      <alignment horizontal="left" vertical="top"/>
    </xf>
    <xf numFmtId="0" fontId="36" fillId="0" borderId="79" xfId="8" applyFont="1" applyBorder="1">
      <alignment vertical="center"/>
    </xf>
    <xf numFmtId="0" fontId="36" fillId="0" borderId="49" xfId="8" applyFont="1" applyBorder="1">
      <alignment vertical="center"/>
    </xf>
    <xf numFmtId="0" fontId="64" fillId="0" borderId="0" xfId="8" applyFont="1" applyAlignment="1">
      <alignment horizontal="right" vertical="center"/>
    </xf>
    <xf numFmtId="0" fontId="36" fillId="0" borderId="0" xfId="8" applyFont="1" applyAlignment="1">
      <alignment horizontal="right" vertical="top"/>
    </xf>
    <xf numFmtId="0" fontId="7" fillId="0" borderId="0" xfId="8" applyFont="1" applyAlignment="1">
      <alignment horizontal="center" vertical="center" shrinkToFit="1"/>
    </xf>
    <xf numFmtId="0" fontId="32" fillId="0" borderId="234" xfId="8" applyFont="1" applyBorder="1" applyAlignment="1">
      <alignment horizontal="center" vertical="center"/>
    </xf>
    <xf numFmtId="0" fontId="32" fillId="0" borderId="51" xfId="8" applyFont="1" applyBorder="1" applyAlignment="1">
      <alignment horizontal="center" vertical="center"/>
    </xf>
    <xf numFmtId="0" fontId="5" fillId="5" borderId="0" xfId="8" applyFont="1" applyFill="1">
      <alignment vertical="center"/>
    </xf>
    <xf numFmtId="0" fontId="34" fillId="0" borderId="0" xfId="8" applyFont="1" applyAlignment="1">
      <alignment horizontal="center" vertical="center" shrinkToFit="1"/>
    </xf>
    <xf numFmtId="0" fontId="34" fillId="5" borderId="45" xfId="8" applyFont="1" applyFill="1" applyBorder="1">
      <alignment vertical="center"/>
    </xf>
    <xf numFmtId="0" fontId="35" fillId="0" borderId="53" xfId="8" applyFont="1" applyBorder="1" applyAlignment="1">
      <alignment horizontal="center" vertical="center"/>
    </xf>
    <xf numFmtId="0" fontId="35" fillId="5" borderId="0" xfId="8" applyFont="1" applyFill="1">
      <alignment vertical="center"/>
    </xf>
    <xf numFmtId="0" fontId="35" fillId="5" borderId="51" xfId="8" applyFont="1" applyFill="1" applyBorder="1" applyAlignment="1">
      <alignment vertical="center" wrapText="1"/>
    </xf>
    <xf numFmtId="0" fontId="32" fillId="0" borderId="42" xfId="8" applyFont="1" applyBorder="1" applyAlignment="1">
      <alignment horizontal="right" vertical="center"/>
    </xf>
    <xf numFmtId="0" fontId="36" fillId="0" borderId="43" xfId="8" applyFont="1" applyBorder="1">
      <alignment vertical="center"/>
    </xf>
    <xf numFmtId="0" fontId="7" fillId="0" borderId="42" xfId="8" applyFont="1" applyBorder="1" applyAlignment="1">
      <alignment horizontal="right" vertical="center"/>
    </xf>
    <xf numFmtId="0" fontId="78" fillId="5" borderId="45" xfId="8" applyFont="1" applyFill="1" applyBorder="1">
      <alignment vertical="center"/>
    </xf>
    <xf numFmtId="0" fontId="78" fillId="5" borderId="0" xfId="8" applyFont="1" applyFill="1">
      <alignment vertical="center"/>
    </xf>
    <xf numFmtId="0" fontId="35" fillId="5" borderId="53" xfId="8" applyFont="1" applyFill="1" applyBorder="1">
      <alignment vertical="center"/>
    </xf>
    <xf numFmtId="0" fontId="34" fillId="5" borderId="0" xfId="8" applyFont="1" applyFill="1" applyAlignment="1">
      <alignment horizontal="center" vertical="center" shrinkToFit="1"/>
    </xf>
    <xf numFmtId="0" fontId="66" fillId="0" borderId="53" xfId="8" applyFont="1" applyBorder="1" applyAlignment="1">
      <alignment horizontal="left" vertical="center"/>
    </xf>
    <xf numFmtId="0" fontId="34" fillId="5" borderId="0" xfId="0" applyFont="1" applyFill="1" applyAlignment="1">
      <alignment horizontal="left" vertical="center"/>
    </xf>
    <xf numFmtId="0" fontId="35" fillId="5" borderId="53" xfId="8" applyFont="1" applyFill="1" applyBorder="1" applyAlignment="1">
      <alignment horizontal="center" vertical="center"/>
    </xf>
    <xf numFmtId="0" fontId="36" fillId="5" borderId="43" xfId="8" applyFont="1" applyFill="1" applyBorder="1" applyAlignment="1">
      <alignment horizontal="left" vertical="center"/>
    </xf>
    <xf numFmtId="0" fontId="66" fillId="0" borderId="0" xfId="8" applyFont="1">
      <alignment vertical="center"/>
    </xf>
    <xf numFmtId="0" fontId="34" fillId="5" borderId="52" xfId="0" applyFont="1" applyFill="1" applyBorder="1" applyAlignment="1">
      <alignment horizontal="left" vertical="center"/>
    </xf>
    <xf numFmtId="0" fontId="35" fillId="0" borderId="51" xfId="8" applyFont="1" applyBorder="1" applyAlignment="1">
      <alignment horizontal="left" vertical="top"/>
    </xf>
    <xf numFmtId="207" fontId="34" fillId="0" borderId="0" xfId="8" applyNumberFormat="1" applyFont="1" applyAlignment="1">
      <alignment horizontal="center" vertical="center"/>
    </xf>
    <xf numFmtId="0" fontId="34" fillId="5" borderId="53" xfId="8" applyFont="1" applyFill="1" applyBorder="1" applyAlignment="1">
      <alignment horizontal="center" vertical="center"/>
    </xf>
    <xf numFmtId="0" fontId="15" fillId="0" borderId="0" xfId="0" applyFont="1" applyAlignment="1">
      <alignment horizontal="center" vertical="top"/>
    </xf>
    <xf numFmtId="0" fontId="15" fillId="0" borderId="0" xfId="0" applyFont="1" applyAlignment="1">
      <alignment horizontal="left" vertical="top"/>
    </xf>
    <xf numFmtId="0" fontId="15" fillId="0" borderId="51" xfId="0" applyFont="1" applyBorder="1" applyAlignment="1">
      <alignment horizontal="left" vertical="top"/>
    </xf>
    <xf numFmtId="0" fontId="36" fillId="0" borderId="44" xfId="8" applyFont="1" applyBorder="1">
      <alignment vertical="center"/>
    </xf>
    <xf numFmtId="0" fontId="36" fillId="0" borderId="45" xfId="8" applyFont="1" applyBorder="1" applyAlignment="1">
      <alignment vertical="top" wrapText="1"/>
    </xf>
    <xf numFmtId="0" fontId="36" fillId="0" borderId="46" xfId="8" applyFont="1" applyBorder="1" applyAlignment="1">
      <alignment vertical="top" wrapText="1"/>
    </xf>
    <xf numFmtId="0" fontId="35" fillId="5" borderId="0" xfId="8" applyFont="1" applyFill="1" applyAlignment="1">
      <alignment horizontal="left" vertical="top"/>
    </xf>
    <xf numFmtId="0" fontId="13" fillId="0" borderId="39" xfId="8" applyFont="1" applyBorder="1">
      <alignment vertical="center"/>
    </xf>
    <xf numFmtId="0" fontId="13" fillId="0" borderId="40" xfId="8" applyFont="1" applyBorder="1">
      <alignment vertical="center"/>
    </xf>
    <xf numFmtId="0" fontId="12" fillId="0" borderId="41" xfId="8" applyFont="1" applyBorder="1">
      <alignment vertical="center"/>
    </xf>
    <xf numFmtId="0" fontId="66" fillId="5" borderId="53" xfId="8" applyFont="1" applyFill="1" applyBorder="1" applyAlignment="1">
      <alignment horizontal="left" vertical="center"/>
    </xf>
    <xf numFmtId="0" fontId="14" fillId="0" borderId="42" xfId="8" applyFont="1" applyBorder="1" applyAlignment="1">
      <alignment horizontal="right" vertical="center"/>
    </xf>
    <xf numFmtId="0" fontId="14" fillId="0" borderId="0" xfId="8" applyFont="1">
      <alignment vertical="center"/>
    </xf>
    <xf numFmtId="0" fontId="12" fillId="0" borderId="43" xfId="8" applyFont="1" applyBorder="1">
      <alignment vertical="center"/>
    </xf>
    <xf numFmtId="0" fontId="66" fillId="5" borderId="0" xfId="8" applyFont="1" applyFill="1" applyAlignment="1">
      <alignment horizontal="left" vertical="center"/>
    </xf>
    <xf numFmtId="0" fontId="34" fillId="0" borderId="0" xfId="8" applyFont="1" applyAlignment="1">
      <alignment vertical="top" wrapText="1"/>
    </xf>
    <xf numFmtId="0" fontId="34" fillId="0" borderId="0" xfId="8" applyFont="1" applyAlignment="1">
      <alignment horizontal="left" vertical="top" wrapText="1"/>
    </xf>
    <xf numFmtId="0" fontId="35" fillId="5" borderId="53" xfId="8" applyFont="1" applyFill="1" applyBorder="1" applyAlignment="1">
      <alignment horizontal="right" vertical="center"/>
    </xf>
    <xf numFmtId="0" fontId="13" fillId="0" borderId="42" xfId="8" applyFont="1" applyBorder="1">
      <alignment vertical="center"/>
    </xf>
    <xf numFmtId="0" fontId="38" fillId="5" borderId="0" xfId="8" applyFont="1" applyFill="1" applyAlignment="1">
      <alignment horizontal="left" vertical="center"/>
    </xf>
    <xf numFmtId="0" fontId="35" fillId="5" borderId="0" xfId="8" applyFont="1" applyFill="1" applyAlignment="1">
      <alignment horizontal="center" vertical="center"/>
    </xf>
    <xf numFmtId="0" fontId="66" fillId="0" borderId="53" xfId="8" applyFont="1" applyBorder="1">
      <alignment vertical="center"/>
    </xf>
    <xf numFmtId="0" fontId="34" fillId="5" borderId="52" xfId="8" applyFont="1" applyFill="1" applyBorder="1" applyAlignment="1">
      <alignment horizontal="center" vertical="center"/>
    </xf>
    <xf numFmtId="0" fontId="13" fillId="0" borderId="0" xfId="8" applyFont="1" applyAlignment="1">
      <alignment vertical="top" wrapText="1"/>
    </xf>
    <xf numFmtId="0" fontId="13" fillId="0" borderId="43" xfId="8" applyFont="1" applyBorder="1" applyAlignment="1">
      <alignment horizontal="left" vertical="top" wrapText="1"/>
    </xf>
    <xf numFmtId="0" fontId="13" fillId="0" borderId="0" xfId="8" applyFont="1" applyAlignment="1">
      <alignment vertical="center" wrapText="1"/>
    </xf>
    <xf numFmtId="0" fontId="34" fillId="5" borderId="238" xfId="8" applyFont="1" applyFill="1" applyBorder="1" applyAlignment="1">
      <alignment horizontal="center" vertical="center"/>
    </xf>
    <xf numFmtId="0" fontId="12" fillId="5" borderId="0" xfId="8" applyFont="1" applyFill="1" applyAlignment="1">
      <alignment horizontal="left" vertical="center"/>
    </xf>
    <xf numFmtId="0" fontId="13" fillId="0" borderId="44" xfId="8" applyFont="1" applyBorder="1">
      <alignment vertical="center"/>
    </xf>
    <xf numFmtId="0" fontId="12" fillId="0" borderId="45" xfId="8" applyFont="1" applyBorder="1">
      <alignment vertical="center"/>
    </xf>
    <xf numFmtId="0" fontId="12" fillId="0" borderId="46" xfId="8" applyFont="1" applyBorder="1">
      <alignment vertical="center"/>
    </xf>
    <xf numFmtId="0" fontId="12" fillId="0" borderId="0" xfId="8" applyFont="1">
      <alignment vertical="center"/>
    </xf>
    <xf numFmtId="0" fontId="12" fillId="0" borderId="0" xfId="8" applyFont="1" applyAlignment="1">
      <alignment vertical="center" wrapText="1"/>
    </xf>
    <xf numFmtId="0" fontId="35" fillId="5" borderId="51" xfId="8" applyFont="1" applyFill="1" applyBorder="1">
      <alignment vertical="center"/>
    </xf>
    <xf numFmtId="0" fontId="12" fillId="0" borderId="0" xfId="8" applyFont="1" applyAlignment="1">
      <alignment horizontal="left" vertical="center"/>
    </xf>
    <xf numFmtId="0" fontId="55" fillId="0" borderId="0" xfId="8" applyFont="1">
      <alignment vertical="center"/>
    </xf>
    <xf numFmtId="0" fontId="34" fillId="0" borderId="47" xfId="8" applyFont="1" applyBorder="1">
      <alignment vertical="center"/>
    </xf>
    <xf numFmtId="0" fontId="34" fillId="0" borderId="47" xfId="8" applyFont="1" applyBorder="1" applyAlignment="1">
      <alignment horizontal="center" vertical="center" shrinkToFit="1"/>
    </xf>
    <xf numFmtId="0" fontId="34" fillId="0" borderId="78" xfId="8" applyFont="1" applyBorder="1">
      <alignment vertical="center"/>
    </xf>
    <xf numFmtId="0" fontId="66" fillId="0" borderId="0" xfId="8" applyFont="1" applyAlignment="1">
      <alignment horizontal="left" vertical="center" shrinkToFit="1"/>
    </xf>
    <xf numFmtId="0" fontId="38" fillId="5" borderId="49" xfId="8" applyFont="1" applyFill="1" applyBorder="1" applyAlignment="1">
      <alignment horizontal="left" vertical="center"/>
    </xf>
    <xf numFmtId="0" fontId="64" fillId="0" borderId="40" xfId="8" applyFont="1" applyBorder="1">
      <alignment vertical="center"/>
    </xf>
    <xf numFmtId="0" fontId="34" fillId="5" borderId="45" xfId="0" applyFont="1" applyFill="1" applyBorder="1">
      <alignment vertical="center"/>
    </xf>
    <xf numFmtId="0" fontId="6" fillId="5" borderId="42" xfId="8" applyFont="1" applyFill="1" applyBorder="1" applyAlignment="1">
      <alignment horizontal="center" vertical="top" wrapText="1"/>
    </xf>
    <xf numFmtId="0" fontId="6" fillId="5" borderId="42" xfId="8" applyFont="1" applyFill="1" applyBorder="1" applyAlignment="1">
      <alignment vertical="center" wrapText="1"/>
    </xf>
    <xf numFmtId="0" fontId="35" fillId="5" borderId="0" xfId="8" applyFont="1" applyFill="1" applyAlignment="1">
      <alignment horizontal="right" vertical="center"/>
    </xf>
    <xf numFmtId="0" fontId="35" fillId="5" borderId="0" xfId="8" applyFont="1" applyFill="1" applyAlignment="1">
      <alignment vertical="top"/>
    </xf>
    <xf numFmtId="0" fontId="35" fillId="5" borderId="53" xfId="8" applyFont="1" applyFill="1" applyBorder="1" applyAlignment="1">
      <alignment vertical="top" wrapText="1"/>
    </xf>
    <xf numFmtId="0" fontId="35" fillId="5" borderId="0" xfId="8" applyFont="1" applyFill="1" applyAlignment="1">
      <alignment horizontal="left" vertical="top" shrinkToFit="1"/>
    </xf>
    <xf numFmtId="0" fontId="7" fillId="0" borderId="44" xfId="8" applyFont="1" applyBorder="1">
      <alignment vertical="center"/>
    </xf>
    <xf numFmtId="0" fontId="66" fillId="5" borderId="49" xfId="8" applyFont="1" applyFill="1" applyBorder="1" applyAlignment="1">
      <alignment horizontal="left" vertical="center"/>
    </xf>
    <xf numFmtId="0" fontId="34" fillId="5" borderId="49" xfId="8" applyFont="1" applyFill="1" applyBorder="1">
      <alignment vertical="center"/>
    </xf>
    <xf numFmtId="0" fontId="34" fillId="0" borderId="45" xfId="8" applyFont="1" applyBorder="1" applyAlignment="1">
      <alignment horizontal="right" vertical="center" shrinkToFit="1"/>
    </xf>
    <xf numFmtId="0" fontId="34" fillId="5" borderId="11" xfId="8" applyFont="1" applyFill="1" applyBorder="1">
      <alignment vertical="center"/>
    </xf>
    <xf numFmtId="0" fontId="34" fillId="0" borderId="11" xfId="8" applyFont="1" applyBorder="1">
      <alignment vertical="center"/>
    </xf>
    <xf numFmtId="0" fontId="34" fillId="0" borderId="11" xfId="8" applyFont="1" applyBorder="1" applyAlignment="1">
      <alignment horizontal="right" vertical="center" shrinkToFit="1"/>
    </xf>
    <xf numFmtId="206" fontId="34" fillId="0" borderId="0" xfId="8" applyNumberFormat="1" applyFont="1" applyAlignment="1">
      <alignment horizontal="center" vertical="center"/>
    </xf>
    <xf numFmtId="0" fontId="35" fillId="5" borderId="53" xfId="8" applyFont="1" applyFill="1" applyBorder="1" applyAlignment="1">
      <alignment horizontal="center" vertical="top" wrapText="1"/>
    </xf>
    <xf numFmtId="0" fontId="35" fillId="5" borderId="0" xfId="8" applyFont="1" applyFill="1" applyAlignment="1">
      <alignment horizontal="center" vertical="top" wrapText="1"/>
    </xf>
    <xf numFmtId="0" fontId="34" fillId="0" borderId="0" xfId="8" applyFont="1" applyAlignment="1">
      <alignment vertical="center" shrinkToFit="1"/>
    </xf>
    <xf numFmtId="0" fontId="7" fillId="5" borderId="0" xfId="8" applyFont="1" applyFill="1" applyAlignment="1">
      <alignment vertical="top"/>
    </xf>
    <xf numFmtId="0" fontId="7" fillId="0" borderId="0" xfId="8" applyFont="1" applyAlignment="1">
      <alignment horizontal="left" vertical="center" shrinkToFit="1"/>
    </xf>
    <xf numFmtId="0" fontId="36" fillId="5" borderId="0" xfId="8" applyFont="1" applyFill="1" applyAlignment="1">
      <alignment horizontal="center" vertical="top" wrapText="1"/>
    </xf>
    <xf numFmtId="0" fontId="32" fillId="5" borderId="0" xfId="8" applyFont="1" applyFill="1" applyAlignment="1">
      <alignment horizontal="left" vertical="center"/>
    </xf>
    <xf numFmtId="0" fontId="1" fillId="5" borderId="0" xfId="8" applyFill="1" applyAlignment="1">
      <alignment vertical="top"/>
    </xf>
    <xf numFmtId="0" fontId="7" fillId="0" borderId="53" xfId="8" applyFont="1" applyBorder="1" applyAlignment="1">
      <alignment horizontal="left" vertical="center" shrinkToFit="1"/>
    </xf>
    <xf numFmtId="0" fontId="36" fillId="5" borderId="53" xfId="8" applyFont="1" applyFill="1" applyBorder="1" applyAlignment="1">
      <alignment horizontal="center" vertical="top" wrapText="1"/>
    </xf>
    <xf numFmtId="206" fontId="7" fillId="0" borderId="0" xfId="8" applyNumberFormat="1" applyFont="1" applyAlignment="1">
      <alignment vertical="center" shrinkToFit="1"/>
    </xf>
    <xf numFmtId="0" fontId="36" fillId="5" borderId="0" xfId="8" applyFont="1" applyFill="1" applyAlignment="1">
      <alignment horizontal="center" vertical="center"/>
    </xf>
    <xf numFmtId="0" fontId="36" fillId="5" borderId="51" xfId="8" applyFont="1" applyFill="1" applyBorder="1" applyAlignment="1">
      <alignment horizontal="left" vertical="top"/>
    </xf>
    <xf numFmtId="0" fontId="13" fillId="0" borderId="53" xfId="8" applyFont="1" applyBorder="1" applyAlignment="1">
      <alignment vertical="top" wrapText="1"/>
    </xf>
    <xf numFmtId="0" fontId="36" fillId="0" borderId="53" xfId="8" applyFont="1" applyBorder="1" applyAlignment="1">
      <alignment horizontal="right" vertical="center"/>
    </xf>
    <xf numFmtId="0" fontId="7" fillId="0" borderId="45" xfId="8" applyFont="1" applyBorder="1">
      <alignment vertical="center"/>
    </xf>
    <xf numFmtId="0" fontId="36" fillId="5" borderId="52" xfId="8" applyFont="1" applyFill="1" applyBorder="1" applyAlignment="1">
      <alignment horizontal="left" vertical="center"/>
    </xf>
    <xf numFmtId="0" fontId="7" fillId="0" borderId="47" xfId="8" applyFont="1" applyBorder="1" applyAlignment="1">
      <alignment horizontal="center" vertical="center" shrinkToFit="1"/>
    </xf>
    <xf numFmtId="0" fontId="36" fillId="0" borderId="0" xfId="0" applyFont="1" applyAlignment="1">
      <alignment horizontal="center" vertical="center" shrinkToFit="1"/>
    </xf>
    <xf numFmtId="0" fontId="36" fillId="0" borderId="0" xfId="0" applyFont="1" applyAlignment="1">
      <alignment horizontal="left" vertical="center" wrapText="1"/>
    </xf>
    <xf numFmtId="0" fontId="5" fillId="0" borderId="0" xfId="8" applyFont="1">
      <alignment vertical="center"/>
    </xf>
    <xf numFmtId="0" fontId="36" fillId="0" borderId="51" xfId="8" applyFont="1" applyBorder="1" applyAlignment="1">
      <alignment horizontal="left" vertical="top" wrapText="1"/>
    </xf>
    <xf numFmtId="0" fontId="37" fillId="0" borderId="0" xfId="8" applyFont="1">
      <alignment vertical="center"/>
    </xf>
    <xf numFmtId="0" fontId="36" fillId="5" borderId="53" xfId="8" applyFont="1" applyFill="1" applyBorder="1" applyAlignment="1">
      <alignment horizontal="center" vertical="center"/>
    </xf>
    <xf numFmtId="0" fontId="36" fillId="0" borderId="0" xfId="0" applyFont="1">
      <alignment vertical="center"/>
    </xf>
    <xf numFmtId="0" fontId="60" fillId="5" borderId="0" xfId="8" applyFont="1" applyFill="1">
      <alignment vertical="center"/>
    </xf>
    <xf numFmtId="0" fontId="36" fillId="0" borderId="0" xfId="0" applyFont="1" applyAlignment="1">
      <alignment horizontal="center" vertical="center" wrapText="1"/>
    </xf>
    <xf numFmtId="0" fontId="32" fillId="0" borderId="52" xfId="8" applyFont="1" applyBorder="1" applyAlignment="1">
      <alignment horizontal="center" vertical="center"/>
    </xf>
    <xf numFmtId="0" fontId="64" fillId="0" borderId="0" xfId="8" applyFont="1" applyAlignment="1">
      <alignment horizontal="center" vertical="center"/>
    </xf>
    <xf numFmtId="0" fontId="64" fillId="0" borderId="53" xfId="8" applyFont="1" applyBorder="1" applyAlignment="1">
      <alignment horizontal="center" vertical="center"/>
    </xf>
    <xf numFmtId="0" fontId="36" fillId="0" borderId="51" xfId="0" applyFont="1" applyBorder="1" applyAlignment="1">
      <alignment horizontal="left" vertical="top"/>
    </xf>
    <xf numFmtId="0" fontId="35" fillId="0" borderId="0" xfId="0" applyFont="1" applyAlignment="1">
      <alignment horizontal="left" vertical="top"/>
    </xf>
    <xf numFmtId="177" fontId="7" fillId="5" borderId="0" xfId="13" applyFont="1" applyFill="1" applyBorder="1" applyAlignment="1" applyProtection="1">
      <alignment vertical="center"/>
    </xf>
    <xf numFmtId="177" fontId="36" fillId="5" borderId="53" xfId="13" applyFont="1" applyFill="1" applyBorder="1" applyAlignment="1" applyProtection="1">
      <alignment vertical="center"/>
    </xf>
    <xf numFmtId="177" fontId="36" fillId="5" borderId="0" xfId="13" applyFont="1" applyFill="1" applyBorder="1" applyAlignment="1" applyProtection="1">
      <alignment vertical="center"/>
    </xf>
    <xf numFmtId="0" fontId="35" fillId="5" borderId="0" xfId="8" applyFont="1" applyFill="1" applyAlignment="1">
      <alignment vertical="center" wrapText="1"/>
    </xf>
    <xf numFmtId="0" fontId="12" fillId="5" borderId="0" xfId="8" applyFont="1" applyFill="1">
      <alignment vertical="center"/>
    </xf>
    <xf numFmtId="206" fontId="12" fillId="0" borderId="0" xfId="8" applyNumberFormat="1" applyFont="1" applyAlignment="1">
      <alignment vertical="center" shrinkToFit="1"/>
    </xf>
    <xf numFmtId="0" fontId="13" fillId="5" borderId="0" xfId="8" applyFont="1" applyFill="1" applyAlignment="1">
      <alignment horizontal="center" vertical="center"/>
    </xf>
    <xf numFmtId="0" fontId="7" fillId="5" borderId="77" xfId="8" applyFont="1" applyFill="1" applyBorder="1" applyAlignment="1">
      <alignment horizontal="left" vertical="center"/>
    </xf>
    <xf numFmtId="0" fontId="7" fillId="5" borderId="47" xfId="8" applyFont="1" applyFill="1" applyBorder="1" applyAlignment="1">
      <alignment horizontal="left" vertical="center"/>
    </xf>
    <xf numFmtId="0" fontId="7" fillId="5" borderId="47" xfId="8" applyFont="1" applyFill="1" applyBorder="1">
      <alignment vertical="center"/>
    </xf>
    <xf numFmtId="0" fontId="60" fillId="5" borderId="47" xfId="8" applyFont="1" applyFill="1" applyBorder="1">
      <alignment vertical="center"/>
    </xf>
    <xf numFmtId="0" fontId="36" fillId="5" borderId="47" xfId="8" applyFont="1" applyFill="1" applyBorder="1">
      <alignment vertical="center"/>
    </xf>
    <xf numFmtId="0" fontId="36" fillId="5" borderId="78" xfId="8" applyFont="1" applyFill="1" applyBorder="1">
      <alignment vertical="center"/>
    </xf>
    <xf numFmtId="0" fontId="36" fillId="5" borderId="47" xfId="8" applyFont="1" applyFill="1" applyBorder="1" applyAlignment="1">
      <alignment horizontal="left" vertical="center"/>
    </xf>
    <xf numFmtId="0" fontId="34" fillId="0" borderId="45" xfId="8" applyFont="1" applyBorder="1" applyAlignment="1">
      <alignment shrinkToFit="1"/>
    </xf>
    <xf numFmtId="0" fontId="43" fillId="5" borderId="0" xfId="8" applyFont="1" applyFill="1" applyAlignment="1">
      <alignment horizontal="left" vertical="center"/>
    </xf>
    <xf numFmtId="0" fontId="34" fillId="5" borderId="241" xfId="8" applyFont="1" applyFill="1" applyBorder="1" applyAlignment="1">
      <alignment horizontal="center" vertical="center"/>
    </xf>
    <xf numFmtId="0" fontId="34" fillId="5" borderId="33" xfId="8" applyFont="1" applyFill="1" applyBorder="1" applyAlignment="1">
      <alignment horizontal="center" vertical="center"/>
    </xf>
    <xf numFmtId="0" fontId="34" fillId="5" borderId="33" xfId="8" applyFont="1" applyFill="1" applyBorder="1" applyAlignment="1">
      <alignment vertical="center" shrinkToFit="1"/>
    </xf>
    <xf numFmtId="0" fontId="78" fillId="0" borderId="33" xfId="0" applyFont="1" applyBorder="1" applyAlignment="1">
      <alignment vertical="center" shrinkToFit="1"/>
    </xf>
    <xf numFmtId="0" fontId="34" fillId="5" borderId="38" xfId="8" applyFont="1" applyFill="1" applyBorder="1" applyAlignment="1">
      <alignment vertical="center" shrinkToFit="1"/>
    </xf>
    <xf numFmtId="0" fontId="34" fillId="5" borderId="38" xfId="8" applyFont="1" applyFill="1" applyBorder="1" applyAlignment="1">
      <alignment horizontal="center" vertical="center" shrinkToFit="1"/>
    </xf>
    <xf numFmtId="0" fontId="34" fillId="0" borderId="38" xfId="8" applyFont="1" applyBorder="1" applyAlignment="1">
      <alignment horizontal="center" vertical="center" shrinkToFit="1"/>
    </xf>
    <xf numFmtId="0" fontId="15" fillId="0" borderId="38" xfId="0" applyFont="1" applyBorder="1" applyAlignment="1">
      <alignment vertical="center" shrinkToFit="1"/>
    </xf>
    <xf numFmtId="0" fontId="15" fillId="0" borderId="38" xfId="0" applyFont="1" applyBorder="1" applyAlignment="1">
      <alignment horizontal="center" vertical="center" shrinkToFit="1"/>
    </xf>
    <xf numFmtId="0" fontId="87" fillId="5" borderId="38" xfId="8" applyFont="1" applyFill="1" applyBorder="1" applyAlignment="1">
      <alignment horizontal="center" vertical="center" shrinkToFit="1"/>
    </xf>
    <xf numFmtId="0" fontId="38" fillId="5" borderId="38" xfId="8" applyFont="1" applyFill="1" applyBorder="1" applyAlignment="1">
      <alignment horizontal="center" vertical="center" shrinkToFit="1"/>
    </xf>
    <xf numFmtId="0" fontId="34" fillId="5" borderId="38" xfId="8" applyFont="1" applyFill="1" applyBorder="1" applyAlignment="1">
      <alignment horizontal="left" vertical="center" shrinkToFit="1"/>
    </xf>
    <xf numFmtId="0" fontId="43" fillId="5" borderId="38" xfId="8" applyFont="1" applyFill="1" applyBorder="1" applyAlignment="1">
      <alignment horizontal="center" vertical="center" shrinkToFit="1"/>
    </xf>
    <xf numFmtId="0" fontId="88" fillId="5" borderId="38" xfId="8" applyFont="1" applyFill="1" applyBorder="1" applyAlignment="1">
      <alignment horizontal="center" vertical="center" shrinkToFit="1"/>
    </xf>
    <xf numFmtId="3" fontId="34" fillId="5" borderId="38" xfId="8" applyNumberFormat="1" applyFont="1" applyFill="1" applyBorder="1" applyAlignment="1">
      <alignment horizontal="center" vertical="center" shrinkToFit="1"/>
    </xf>
    <xf numFmtId="0" fontId="34" fillId="5" borderId="38" xfId="8" applyFont="1" applyFill="1" applyBorder="1" applyAlignment="1">
      <alignment vertical="top" shrinkToFit="1"/>
    </xf>
    <xf numFmtId="0" fontId="34" fillId="5" borderId="34" xfId="8" applyFont="1" applyFill="1" applyBorder="1" applyAlignment="1">
      <alignment vertical="top" shrinkToFit="1"/>
    </xf>
    <xf numFmtId="0" fontId="34" fillId="5" borderId="34" xfId="8" applyFont="1" applyFill="1" applyBorder="1" applyAlignment="1">
      <alignment horizontal="center" vertical="center" shrinkToFit="1"/>
    </xf>
    <xf numFmtId="3" fontId="34" fillId="5" borderId="34" xfId="8" applyNumberFormat="1" applyFont="1" applyFill="1" applyBorder="1" applyAlignment="1">
      <alignment horizontal="center" vertical="center" shrinkToFit="1"/>
    </xf>
    <xf numFmtId="0" fontId="43" fillId="5" borderId="34" xfId="8" applyFont="1" applyFill="1" applyBorder="1" applyAlignment="1">
      <alignment horizontal="center" vertical="center" shrinkToFit="1"/>
    </xf>
    <xf numFmtId="0" fontId="90" fillId="5" borderId="39" xfId="8" applyFont="1" applyFill="1" applyBorder="1" applyAlignment="1">
      <alignment horizontal="right" vertical="center"/>
    </xf>
    <xf numFmtId="0" fontId="90" fillId="5" borderId="40" xfId="8" applyFont="1" applyFill="1" applyBorder="1">
      <alignment vertical="center"/>
    </xf>
    <xf numFmtId="0" fontId="90" fillId="5" borderId="41" xfId="8" applyFont="1" applyFill="1" applyBorder="1">
      <alignment vertical="center"/>
    </xf>
    <xf numFmtId="0" fontId="90" fillId="5" borderId="40" xfId="8" applyFont="1" applyFill="1" applyBorder="1" applyAlignment="1">
      <alignment horizontal="right" vertical="center"/>
    </xf>
    <xf numFmtId="0" fontId="90" fillId="5" borderId="42" xfId="8" applyFont="1" applyFill="1" applyBorder="1" applyAlignment="1">
      <alignment horizontal="right" vertical="center"/>
    </xf>
    <xf numFmtId="0" fontId="90" fillId="5" borderId="0" xfId="8" applyFont="1" applyFill="1">
      <alignment vertical="center"/>
    </xf>
    <xf numFmtId="0" fontId="90" fillId="5" borderId="43" xfId="8" applyFont="1" applyFill="1" applyBorder="1">
      <alignment vertical="center"/>
    </xf>
    <xf numFmtId="0" fontId="90" fillId="5" borderId="0" xfId="8" applyFont="1" applyFill="1" applyAlignment="1">
      <alignment horizontal="right" vertical="center"/>
    </xf>
    <xf numFmtId="0" fontId="7" fillId="5" borderId="44" xfId="8" applyFont="1" applyFill="1" applyBorder="1" applyAlignment="1">
      <alignment horizontal="left" vertical="center"/>
    </xf>
    <xf numFmtId="0" fontId="7" fillId="5" borderId="45" xfId="8" applyFont="1" applyFill="1" applyBorder="1" applyAlignment="1">
      <alignment horizontal="left" vertical="center" textRotation="255"/>
    </xf>
    <xf numFmtId="0" fontId="7" fillId="5" borderId="46" xfId="8" applyFont="1" applyFill="1" applyBorder="1">
      <alignment vertical="center"/>
    </xf>
    <xf numFmtId="3" fontId="7" fillId="5" borderId="45" xfId="8" applyNumberFormat="1" applyFont="1" applyFill="1" applyBorder="1">
      <alignment vertical="center"/>
    </xf>
    <xf numFmtId="3" fontId="7" fillId="5" borderId="44" xfId="8" applyNumberFormat="1" applyFont="1" applyFill="1" applyBorder="1">
      <alignment vertical="center"/>
    </xf>
    <xf numFmtId="0" fontId="7" fillId="5" borderId="46" xfId="8" applyFont="1" applyFill="1" applyBorder="1" applyAlignment="1">
      <alignment horizontal="left" vertical="center"/>
    </xf>
    <xf numFmtId="0" fontId="7" fillId="5" borderId="40" xfId="8" applyFont="1" applyFill="1" applyBorder="1" applyAlignment="1">
      <alignment vertical="top"/>
    </xf>
    <xf numFmtId="3" fontId="7" fillId="5" borderId="0" xfId="8" applyNumberFormat="1" applyFont="1" applyFill="1">
      <alignment vertical="center"/>
    </xf>
    <xf numFmtId="0" fontId="7" fillId="5" borderId="244" xfId="8" applyFont="1" applyFill="1" applyBorder="1" applyAlignment="1">
      <alignment horizontal="left" vertical="center"/>
    </xf>
    <xf numFmtId="0" fontId="7" fillId="5" borderId="0" xfId="8" applyFont="1" applyFill="1" applyAlignment="1">
      <alignment horizontal="center" vertical="center" shrinkToFit="1"/>
    </xf>
    <xf numFmtId="206" fontId="36" fillId="5" borderId="11" xfId="8" applyNumberFormat="1" applyFont="1" applyFill="1" applyBorder="1" applyAlignment="1">
      <alignment horizontal="center" vertical="center" shrinkToFit="1"/>
    </xf>
    <xf numFmtId="0" fontId="55" fillId="5" borderId="0" xfId="0" applyFont="1" applyFill="1">
      <alignment vertical="center"/>
    </xf>
    <xf numFmtId="0" fontId="7" fillId="5" borderId="0" xfId="0" applyFont="1" applyFill="1">
      <alignment vertical="center"/>
    </xf>
    <xf numFmtId="0" fontId="7" fillId="5" borderId="40" xfId="8" applyFont="1" applyFill="1" applyBorder="1" applyAlignment="1">
      <alignment horizontal="center" vertical="center" shrinkToFit="1"/>
    </xf>
    <xf numFmtId="0" fontId="7" fillId="5" borderId="40" xfId="0" applyFont="1" applyFill="1" applyBorder="1">
      <alignment vertical="center"/>
    </xf>
    <xf numFmtId="0" fontId="7" fillId="0" borderId="0" xfId="0" applyFont="1">
      <alignment vertical="center"/>
    </xf>
    <xf numFmtId="0" fontId="7" fillId="0" borderId="0" xfId="8" applyFont="1" applyAlignment="1">
      <alignment horizontal="center" vertical="center" textRotation="255"/>
    </xf>
    <xf numFmtId="206" fontId="7" fillId="5" borderId="0" xfId="8" applyNumberFormat="1" applyFont="1" applyFill="1" applyAlignment="1">
      <alignment horizontal="center" vertical="center"/>
    </xf>
    <xf numFmtId="208" fontId="7" fillId="5" borderId="0" xfId="8" applyNumberFormat="1" applyFont="1" applyFill="1" applyAlignment="1">
      <alignment horizontal="center" vertical="center" shrinkToFit="1"/>
    </xf>
    <xf numFmtId="208" fontId="7" fillId="5" borderId="40" xfId="8" applyNumberFormat="1" applyFont="1" applyFill="1" applyBorder="1" applyAlignment="1">
      <alignment horizontal="center" vertical="center" shrinkToFit="1"/>
    </xf>
    <xf numFmtId="0" fontId="7" fillId="5" borderId="40" xfId="8" applyFont="1" applyFill="1" applyBorder="1" applyAlignment="1">
      <alignment horizontal="left" vertical="center" shrinkToFit="1"/>
    </xf>
    <xf numFmtId="0" fontId="8" fillId="0" borderId="0" xfId="0" applyFont="1" applyAlignment="1">
      <alignment horizontal="left" vertical="center" shrinkToFit="1"/>
    </xf>
    <xf numFmtId="0" fontId="36" fillId="0" borderId="0" xfId="8" applyFont="1" applyAlignment="1">
      <alignment horizontal="left" vertical="center"/>
    </xf>
    <xf numFmtId="0" fontId="64" fillId="0" borderId="39" xfId="8" applyFont="1" applyBorder="1">
      <alignment vertical="center"/>
    </xf>
    <xf numFmtId="0" fontId="7" fillId="0" borderId="40" xfId="8" applyFont="1" applyBorder="1" applyAlignment="1">
      <alignment horizontal="left" vertical="top"/>
    </xf>
    <xf numFmtId="0" fontId="7" fillId="0" borderId="41" xfId="8" applyFont="1" applyBorder="1" applyAlignment="1">
      <alignment horizontal="left" vertical="top"/>
    </xf>
    <xf numFmtId="0" fontId="35" fillId="0" borderId="49" xfId="8" applyFont="1" applyBorder="1" applyAlignment="1">
      <alignment horizontal="left" vertical="top"/>
    </xf>
    <xf numFmtId="0" fontId="64" fillId="0" borderId="42" xfId="8" applyFont="1" applyBorder="1">
      <alignment vertical="center"/>
    </xf>
    <xf numFmtId="0" fontId="7" fillId="0" borderId="43" xfId="8" applyFont="1" applyBorder="1" applyAlignment="1">
      <alignment horizontal="left" vertical="top"/>
    </xf>
    <xf numFmtId="0" fontId="7" fillId="5" borderId="0" xfId="0" applyFont="1" applyFill="1" applyAlignment="1">
      <alignment horizontal="left" vertical="center"/>
    </xf>
    <xf numFmtId="0" fontId="36" fillId="0" borderId="0" xfId="8" applyFont="1" applyAlignment="1">
      <alignment horizontal="right" vertical="center"/>
    </xf>
    <xf numFmtId="0" fontId="36" fillId="0" borderId="51" xfId="8" applyFont="1" applyBorder="1" applyAlignment="1">
      <alignment vertical="top" wrapText="1"/>
    </xf>
    <xf numFmtId="0" fontId="35" fillId="0" borderId="49" xfId="0" applyFont="1" applyBorder="1" applyAlignment="1">
      <alignment vertical="top"/>
    </xf>
    <xf numFmtId="0" fontId="55" fillId="5" borderId="0" xfId="8" applyFont="1" applyFill="1" applyAlignment="1">
      <alignment horizontal="left" vertical="center"/>
    </xf>
    <xf numFmtId="0" fontId="55" fillId="5" borderId="0" xfId="8" applyFont="1" applyFill="1">
      <alignment vertical="center"/>
    </xf>
    <xf numFmtId="0" fontId="35" fillId="5" borderId="49" xfId="8" applyFont="1" applyFill="1" applyBorder="1">
      <alignment vertical="center"/>
    </xf>
    <xf numFmtId="0" fontId="7" fillId="0" borderId="53" xfId="8" applyFont="1" applyBorder="1" applyAlignment="1">
      <alignment vertical="top"/>
    </xf>
    <xf numFmtId="0" fontId="7" fillId="0" borderId="46" xfId="8" applyFont="1" applyBorder="1">
      <alignment vertical="center"/>
    </xf>
    <xf numFmtId="0" fontId="35" fillId="0" borderId="0" xfId="8" applyFont="1" applyAlignment="1">
      <alignment vertical="top"/>
    </xf>
    <xf numFmtId="0" fontId="36" fillId="5" borderId="49" xfId="8" applyFont="1" applyFill="1" applyBorder="1">
      <alignment vertical="center"/>
    </xf>
    <xf numFmtId="0" fontId="7" fillId="5" borderId="47" xfId="8" applyFont="1" applyFill="1" applyBorder="1" applyAlignment="1">
      <alignment horizontal="center" vertical="center" shrinkToFit="1"/>
    </xf>
    <xf numFmtId="0" fontId="7" fillId="5" borderId="78" xfId="8" applyFont="1" applyFill="1" applyBorder="1" applyAlignment="1">
      <alignment horizontal="left" vertical="center"/>
    </xf>
    <xf numFmtId="207" fontId="7" fillId="0" borderId="0" xfId="8" applyNumberFormat="1" applyFont="1" applyAlignment="1">
      <alignment horizontal="center" vertical="center"/>
    </xf>
    <xf numFmtId="0" fontId="7" fillId="0" borderId="0" xfId="8" applyFont="1" applyAlignment="1">
      <alignment shrinkToFit="1"/>
    </xf>
    <xf numFmtId="0" fontId="36" fillId="5" borderId="0" xfId="8" applyFont="1" applyFill="1" applyAlignment="1">
      <alignment horizontal="center" vertical="center" wrapText="1"/>
    </xf>
    <xf numFmtId="0" fontId="36" fillId="5" borderId="0" xfId="8" applyFont="1" applyFill="1" applyAlignment="1">
      <alignment horizontal="left" vertical="center" wrapText="1"/>
    </xf>
    <xf numFmtId="182" fontId="36" fillId="5" borderId="256" xfId="8" applyNumberFormat="1" applyFont="1" applyFill="1" applyBorder="1" applyAlignment="1">
      <alignment vertical="center" shrinkToFit="1"/>
    </xf>
    <xf numFmtId="182" fontId="36" fillId="5" borderId="157" xfId="8" applyNumberFormat="1" applyFont="1" applyFill="1" applyBorder="1" applyAlignment="1">
      <alignment vertical="center" shrinkToFit="1"/>
    </xf>
    <xf numFmtId="182" fontId="36" fillId="5" borderId="156" xfId="8" applyNumberFormat="1" applyFont="1" applyFill="1" applyBorder="1" applyAlignment="1">
      <alignment vertical="center" shrinkToFit="1"/>
    </xf>
    <xf numFmtId="182" fontId="36" fillId="5" borderId="158" xfId="8" applyNumberFormat="1" applyFont="1" applyFill="1" applyBorder="1" applyAlignment="1">
      <alignment vertical="center" shrinkToFit="1"/>
    </xf>
    <xf numFmtId="0" fontId="92" fillId="7" borderId="42" xfId="8" applyFont="1" applyFill="1" applyBorder="1" applyAlignment="1">
      <alignment horizontal="left" vertical="center"/>
    </xf>
    <xf numFmtId="0" fontId="7" fillId="7" borderId="0" xfId="8" applyFont="1" applyFill="1" applyAlignment="1">
      <alignment horizontal="center" vertical="center"/>
    </xf>
    <xf numFmtId="0" fontId="7" fillId="7" borderId="43" xfId="8" applyFont="1" applyFill="1" applyBorder="1" applyAlignment="1">
      <alignment horizontal="center" vertical="center"/>
    </xf>
    <xf numFmtId="0" fontId="36" fillId="7" borderId="204" xfId="8" applyFont="1" applyFill="1" applyBorder="1" applyAlignment="1">
      <alignment horizontal="center" vertical="center"/>
    </xf>
    <xf numFmtId="0" fontId="93" fillId="7" borderId="53" xfId="8" applyFont="1" applyFill="1" applyBorder="1" applyAlignment="1">
      <alignment horizontal="left" vertical="center"/>
    </xf>
    <xf numFmtId="0" fontId="93" fillId="7" borderId="0" xfId="8" applyFont="1" applyFill="1" applyAlignment="1">
      <alignment horizontal="left" vertical="center" shrinkToFit="1"/>
    </xf>
    <xf numFmtId="0" fontId="36" fillId="7" borderId="0" xfId="8" applyFont="1" applyFill="1" applyAlignment="1">
      <alignment horizontal="left" vertical="center" shrinkToFit="1"/>
    </xf>
    <xf numFmtId="0" fontId="36" fillId="7" borderId="42" xfId="8" applyFont="1" applyFill="1" applyBorder="1" applyAlignment="1">
      <alignment horizontal="left" vertical="center" shrinkToFit="1"/>
    </xf>
    <xf numFmtId="0" fontId="36" fillId="7" borderId="43" xfId="8" applyFont="1" applyFill="1" applyBorder="1" applyAlignment="1">
      <alignment horizontal="left" vertical="center" shrinkToFit="1"/>
    </xf>
    <xf numFmtId="0" fontId="36" fillId="7" borderId="44" xfId="8" applyFont="1" applyFill="1" applyBorder="1">
      <alignment vertical="center"/>
    </xf>
    <xf numFmtId="0" fontId="36" fillId="7" borderId="46" xfId="8" applyFont="1" applyFill="1" applyBorder="1" applyAlignment="1">
      <alignment horizontal="left" vertical="center"/>
    </xf>
    <xf numFmtId="0" fontId="36" fillId="7" borderId="45" xfId="8" applyFont="1" applyFill="1" applyBorder="1">
      <alignment vertical="center"/>
    </xf>
    <xf numFmtId="182" fontId="36" fillId="7" borderId="89" xfId="8" applyNumberFormat="1" applyFont="1" applyFill="1" applyBorder="1" applyAlignment="1">
      <alignment vertical="center" shrinkToFit="1"/>
    </xf>
    <xf numFmtId="182" fontId="36" fillId="7" borderId="45" xfId="8" applyNumberFormat="1" applyFont="1" applyFill="1" applyBorder="1" applyAlignment="1">
      <alignment vertical="center" shrinkToFit="1"/>
    </xf>
    <xf numFmtId="0" fontId="36" fillId="7" borderId="44" xfId="8" applyFont="1" applyFill="1" applyBorder="1" applyAlignment="1">
      <alignment vertical="center" shrinkToFit="1"/>
    </xf>
    <xf numFmtId="0" fontId="36" fillId="7" borderId="46" xfId="8" applyFont="1" applyFill="1" applyBorder="1" applyAlignment="1">
      <alignment vertical="center" shrinkToFit="1"/>
    </xf>
    <xf numFmtId="178" fontId="36" fillId="7" borderId="82" xfId="14" applyNumberFormat="1" applyFont="1" applyFill="1" applyBorder="1" applyAlignment="1" applyProtection="1">
      <alignment vertical="center" shrinkToFit="1"/>
    </xf>
    <xf numFmtId="178" fontId="36" fillId="7" borderId="138" xfId="14" applyNumberFormat="1" applyFont="1" applyFill="1" applyBorder="1" applyAlignment="1" applyProtection="1">
      <alignment vertical="center" shrinkToFit="1"/>
    </xf>
    <xf numFmtId="178" fontId="36" fillId="7" borderId="139" xfId="14" applyNumberFormat="1" applyFont="1" applyFill="1" applyBorder="1" applyAlignment="1" applyProtection="1">
      <alignment vertical="center" shrinkToFit="1"/>
    </xf>
    <xf numFmtId="0" fontId="36" fillId="0" borderId="0" xfId="0" applyFont="1" applyAlignment="1">
      <alignment horizontal="left" vertical="center"/>
    </xf>
    <xf numFmtId="0" fontId="36" fillId="5" borderId="0" xfId="8" applyFont="1" applyFill="1" applyAlignment="1">
      <alignment vertical="center" shrinkToFit="1"/>
    </xf>
    <xf numFmtId="0" fontId="36" fillId="5" borderId="44" xfId="8" applyFont="1" applyFill="1" applyBorder="1">
      <alignment vertical="center"/>
    </xf>
    <xf numFmtId="0" fontId="36" fillId="5" borderId="46" xfId="8" applyFont="1" applyFill="1" applyBorder="1" applyAlignment="1">
      <alignment horizontal="right" vertical="center"/>
    </xf>
    <xf numFmtId="0" fontId="36" fillId="5" borderId="45" xfId="8" applyFont="1" applyFill="1" applyBorder="1">
      <alignment vertical="center"/>
    </xf>
    <xf numFmtId="0" fontId="36" fillId="5" borderId="97" xfId="8" applyFont="1" applyFill="1" applyBorder="1" applyAlignment="1">
      <alignment horizontal="right" vertical="center"/>
    </xf>
    <xf numFmtId="182" fontId="36" fillId="5" borderId="89" xfId="8" applyNumberFormat="1" applyFont="1" applyFill="1" applyBorder="1" applyAlignment="1">
      <alignment vertical="center" shrinkToFit="1"/>
    </xf>
    <xf numFmtId="182" fontId="36" fillId="5" borderId="45" xfId="8" applyNumberFormat="1" applyFont="1" applyFill="1" applyBorder="1" applyAlignment="1">
      <alignment vertical="center" shrinkToFit="1"/>
    </xf>
    <xf numFmtId="182" fontId="36" fillId="5" borderId="44" xfId="8" applyNumberFormat="1" applyFont="1" applyFill="1" applyBorder="1" applyAlignment="1">
      <alignment vertical="center" shrinkToFit="1"/>
    </xf>
    <xf numFmtId="182" fontId="36" fillId="5" borderId="46" xfId="8" applyNumberFormat="1" applyFont="1" applyFill="1" applyBorder="1" applyAlignment="1">
      <alignment vertical="center" shrinkToFit="1"/>
    </xf>
    <xf numFmtId="0" fontId="36" fillId="5" borderId="42" xfId="8" applyFont="1" applyFill="1" applyBorder="1">
      <alignment vertical="center"/>
    </xf>
    <xf numFmtId="0" fontId="36" fillId="5" borderId="43" xfId="8" applyFont="1" applyFill="1" applyBorder="1" applyAlignment="1">
      <alignment horizontal="right" vertical="center"/>
    </xf>
    <xf numFmtId="0" fontId="36" fillId="5" borderId="52" xfId="8" applyFont="1" applyFill="1" applyBorder="1" applyAlignment="1">
      <alignment horizontal="right" vertical="center"/>
    </xf>
    <xf numFmtId="182" fontId="36" fillId="5" borderId="53" xfId="8" applyNumberFormat="1" applyFont="1" applyFill="1" applyBorder="1" applyAlignment="1">
      <alignment vertical="center" shrinkToFit="1"/>
    </xf>
    <xf numFmtId="182" fontId="36" fillId="5" borderId="0" xfId="8" applyNumberFormat="1" applyFont="1" applyFill="1" applyAlignment="1">
      <alignment vertical="center" shrinkToFit="1"/>
    </xf>
    <xf numFmtId="182" fontId="36" fillId="5" borderId="42" xfId="8" applyNumberFormat="1" applyFont="1" applyFill="1" applyBorder="1" applyAlignment="1">
      <alignment vertical="center" shrinkToFit="1"/>
    </xf>
    <xf numFmtId="182" fontId="36" fillId="5" borderId="43" xfId="8" applyNumberFormat="1" applyFont="1" applyFill="1" applyBorder="1" applyAlignment="1">
      <alignment vertical="center" shrinkToFit="1"/>
    </xf>
    <xf numFmtId="0" fontId="36" fillId="5" borderId="127" xfId="8" applyFont="1" applyFill="1" applyBorder="1">
      <alignment vertical="center"/>
    </xf>
    <xf numFmtId="0" fontId="36" fillId="5" borderId="125" xfId="8" applyFont="1" applyFill="1" applyBorder="1" applyAlignment="1">
      <alignment horizontal="right" vertical="center"/>
    </xf>
    <xf numFmtId="0" fontId="36" fillId="5" borderId="161" xfId="8" applyFont="1" applyFill="1" applyBorder="1" applyAlignment="1">
      <alignment horizontal="right" vertical="center"/>
    </xf>
    <xf numFmtId="182" fontId="36" fillId="5" borderId="78" xfId="8" applyNumberFormat="1" applyFont="1" applyFill="1" applyBorder="1" applyAlignment="1">
      <alignment vertical="center" shrinkToFit="1"/>
    </xf>
    <xf numFmtId="182" fontId="36" fillId="5" borderId="47" xfId="8" applyNumberFormat="1" applyFont="1" applyFill="1" applyBorder="1" applyAlignment="1">
      <alignment vertical="center" shrinkToFit="1"/>
    </xf>
    <xf numFmtId="182" fontId="36" fillId="5" borderId="127" xfId="8" applyNumberFormat="1" applyFont="1" applyFill="1" applyBorder="1" applyAlignment="1">
      <alignment vertical="center" shrinkToFit="1"/>
    </xf>
    <xf numFmtId="182" fontId="36" fillId="5" borderId="125" xfId="8" applyNumberFormat="1" applyFont="1" applyFill="1" applyBorder="1" applyAlignment="1">
      <alignment vertical="center" shrinkToFit="1"/>
    </xf>
    <xf numFmtId="178" fontId="36" fillId="0" borderId="0" xfId="14" applyNumberFormat="1" applyFont="1" applyBorder="1" applyAlignment="1" applyProtection="1">
      <alignment horizontal="center" vertical="center" shrinkToFit="1"/>
    </xf>
    <xf numFmtId="0" fontId="77" fillId="5" borderId="0" xfId="8" applyFont="1" applyFill="1">
      <alignment vertical="center"/>
    </xf>
    <xf numFmtId="0" fontId="36" fillId="5" borderId="39" xfId="8" applyFont="1" applyFill="1" applyBorder="1" applyAlignment="1">
      <alignment horizontal="left" vertical="center"/>
    </xf>
    <xf numFmtId="196" fontId="36" fillId="5" borderId="40" xfId="8" applyNumberFormat="1" applyFont="1" applyFill="1" applyBorder="1" applyAlignment="1">
      <alignment vertical="center" shrinkToFit="1"/>
    </xf>
    <xf numFmtId="196" fontId="36" fillId="5" borderId="41" xfId="8" applyNumberFormat="1" applyFont="1" applyFill="1" applyBorder="1" applyAlignment="1">
      <alignment vertical="center" shrinkToFit="1"/>
    </xf>
    <xf numFmtId="0" fontId="36" fillId="5" borderId="33" xfId="8" applyFont="1" applyFill="1" applyBorder="1" applyAlignment="1">
      <alignment horizontal="left" vertical="center"/>
    </xf>
    <xf numFmtId="0" fontId="36" fillId="5" borderId="41" xfId="8" applyFont="1" applyFill="1" applyBorder="1" applyAlignment="1">
      <alignment horizontal="left" vertical="center"/>
    </xf>
    <xf numFmtId="0" fontId="36" fillId="5" borderId="198" xfId="8" applyFont="1" applyFill="1" applyBorder="1">
      <alignment vertical="center"/>
    </xf>
    <xf numFmtId="0" fontId="36" fillId="5" borderId="162" xfId="8" applyFont="1" applyFill="1" applyBorder="1" applyAlignment="1">
      <alignment horizontal="left" vertical="center"/>
    </xf>
    <xf numFmtId="0" fontId="36" fillId="5" borderId="198" xfId="8" applyFont="1" applyFill="1" applyBorder="1" applyAlignment="1">
      <alignment horizontal="left" vertical="center"/>
    </xf>
    <xf numFmtId="196" fontId="36" fillId="5" borderId="45" xfId="8" applyNumberFormat="1" applyFont="1" applyFill="1" applyBorder="1" applyAlignment="1">
      <alignment vertical="center" shrinkToFit="1"/>
    </xf>
    <xf numFmtId="196" fontId="36" fillId="5" borderId="46" xfId="8" applyNumberFormat="1" applyFont="1" applyFill="1" applyBorder="1" applyAlignment="1">
      <alignment vertical="center" shrinkToFit="1"/>
    </xf>
    <xf numFmtId="0" fontId="36" fillId="5" borderId="45" xfId="8" applyFont="1" applyFill="1" applyBorder="1" applyAlignment="1">
      <alignment horizontal="left" vertical="center"/>
    </xf>
    <xf numFmtId="0" fontId="36" fillId="5" borderId="32" xfId="8" applyFont="1" applyFill="1" applyBorder="1" applyAlignment="1">
      <alignment horizontal="left" vertical="center"/>
    </xf>
    <xf numFmtId="0" fontId="36" fillId="5" borderId="46" xfId="8" applyFont="1" applyFill="1" applyBorder="1" applyAlignment="1">
      <alignment horizontal="left" vertical="center"/>
    </xf>
    <xf numFmtId="0" fontId="36" fillId="5" borderId="77" xfId="8" applyFont="1" applyFill="1" applyBorder="1">
      <alignment vertical="center"/>
    </xf>
    <xf numFmtId="0" fontId="36" fillId="5" borderId="77" xfId="8" applyFont="1" applyFill="1" applyBorder="1" applyAlignment="1">
      <alignment horizontal="left" vertical="center"/>
    </xf>
    <xf numFmtId="0" fontId="36" fillId="0" borderId="0" xfId="8" applyFont="1" applyAlignment="1">
      <alignment horizontal="left" vertical="center" wrapText="1"/>
    </xf>
    <xf numFmtId="0" fontId="36" fillId="5" borderId="46" xfId="8" applyFont="1" applyFill="1" applyBorder="1" applyAlignment="1">
      <alignment horizontal="center" vertical="center"/>
    </xf>
    <xf numFmtId="0" fontId="36" fillId="5" borderId="43" xfId="8" applyFont="1" applyFill="1" applyBorder="1" applyAlignment="1">
      <alignment horizontal="center" vertical="center"/>
    </xf>
    <xf numFmtId="0" fontId="36" fillId="5" borderId="97" xfId="8" applyFont="1" applyFill="1" applyBorder="1" applyAlignment="1">
      <alignment horizontal="left" vertical="center"/>
    </xf>
    <xf numFmtId="0" fontId="36" fillId="5" borderId="42" xfId="8" applyFont="1" applyFill="1" applyBorder="1" applyAlignment="1">
      <alignment horizontal="right" vertical="center"/>
    </xf>
    <xf numFmtId="0" fontId="36" fillId="5" borderId="125" xfId="8" applyFont="1" applyFill="1" applyBorder="1" applyAlignment="1">
      <alignment horizontal="center" vertical="center"/>
    </xf>
    <xf numFmtId="0" fontId="36" fillId="5" borderId="125" xfId="8" applyFont="1" applyFill="1" applyBorder="1" applyAlignment="1">
      <alignment horizontal="left" vertical="center"/>
    </xf>
    <xf numFmtId="0" fontId="36" fillId="5" borderId="161" xfId="8" applyFont="1" applyFill="1" applyBorder="1" applyAlignment="1">
      <alignment horizontal="left" vertical="center"/>
    </xf>
    <xf numFmtId="0" fontId="36" fillId="5" borderId="244" xfId="8" applyFont="1" applyFill="1" applyBorder="1" applyAlignment="1">
      <alignment horizontal="left" vertical="center"/>
    </xf>
    <xf numFmtId="0" fontId="36" fillId="0" borderId="40" xfId="8" applyFont="1" applyBorder="1" applyAlignment="1">
      <alignment horizontal="left" vertical="center"/>
    </xf>
    <xf numFmtId="0" fontId="36" fillId="0" borderId="39" xfId="8" applyFont="1" applyBorder="1">
      <alignment vertical="center"/>
    </xf>
    <xf numFmtId="0" fontId="36" fillId="0" borderId="47" xfId="8" applyFont="1" applyBorder="1" applyAlignment="1">
      <alignment horizontal="left" vertical="center"/>
    </xf>
    <xf numFmtId="0" fontId="36" fillId="0" borderId="127" xfId="8" applyFont="1" applyBorder="1">
      <alignment vertical="center"/>
    </xf>
    <xf numFmtId="0" fontId="36" fillId="5" borderId="199" xfId="8" applyFont="1" applyFill="1" applyBorder="1" applyAlignment="1">
      <alignment horizontal="left" vertical="center"/>
    </xf>
    <xf numFmtId="0" fontId="36" fillId="5" borderId="79" xfId="8" applyFont="1" applyFill="1" applyBorder="1" applyAlignment="1">
      <alignment horizontal="left" vertical="center"/>
    </xf>
    <xf numFmtId="0" fontId="36" fillId="7" borderId="203" xfId="8" applyFont="1" applyFill="1" applyBorder="1" applyAlignment="1">
      <alignment horizontal="center" vertical="center"/>
    </xf>
    <xf numFmtId="181" fontId="36" fillId="7" borderId="40" xfId="14" applyNumberFormat="1" applyFont="1" applyFill="1" applyBorder="1" applyAlignment="1" applyProtection="1">
      <alignment horizontal="right" vertical="center" shrinkToFit="1"/>
    </xf>
    <xf numFmtId="181" fontId="36" fillId="7" borderId="39" xfId="14" applyNumberFormat="1" applyFont="1" applyFill="1" applyBorder="1" applyAlignment="1" applyProtection="1">
      <alignment horizontal="right" vertical="center" shrinkToFit="1"/>
    </xf>
    <xf numFmtId="181" fontId="36" fillId="7" borderId="41" xfId="14" applyNumberFormat="1" applyFont="1" applyFill="1" applyBorder="1" applyAlignment="1" applyProtection="1">
      <alignment horizontal="right" vertical="center" shrinkToFit="1"/>
    </xf>
    <xf numFmtId="182" fontId="36" fillId="7" borderId="44" xfId="8" applyNumberFormat="1" applyFont="1" applyFill="1" applyBorder="1" applyAlignment="1">
      <alignment vertical="center" shrinkToFit="1"/>
    </xf>
    <xf numFmtId="182" fontId="36" fillId="7" borderId="46" xfId="8" applyNumberFormat="1" applyFont="1" applyFill="1" applyBorder="1" applyAlignment="1">
      <alignment vertical="center" shrinkToFit="1"/>
    </xf>
    <xf numFmtId="178" fontId="36" fillId="7" borderId="64" xfId="14" applyNumberFormat="1" applyFont="1" applyFill="1" applyBorder="1" applyAlignment="1" applyProtection="1">
      <alignment vertical="center" shrinkToFit="1"/>
    </xf>
    <xf numFmtId="178" fontId="36" fillId="7" borderId="72" xfId="14" applyNumberFormat="1" applyFont="1" applyFill="1" applyBorder="1" applyAlignment="1" applyProtection="1">
      <alignment vertical="center" shrinkToFit="1"/>
    </xf>
    <xf numFmtId="178" fontId="36" fillId="7" borderId="73" xfId="14" applyNumberFormat="1" applyFont="1" applyFill="1" applyBorder="1" applyAlignment="1" applyProtection="1">
      <alignment vertical="center" shrinkToFit="1"/>
    </xf>
    <xf numFmtId="0" fontId="36" fillId="6" borderId="39" xfId="8" applyFont="1" applyFill="1" applyBorder="1" applyAlignment="1">
      <alignment vertical="center" shrinkToFit="1"/>
    </xf>
    <xf numFmtId="0" fontId="36" fillId="6" borderId="40" xfId="8" applyFont="1" applyFill="1" applyBorder="1" applyAlignment="1">
      <alignment vertical="center" shrinkToFit="1"/>
    </xf>
    <xf numFmtId="0" fontId="36" fillId="6" borderId="41" xfId="8" applyFont="1" applyFill="1" applyBorder="1" applyAlignment="1">
      <alignment vertical="center" shrinkToFit="1"/>
    </xf>
    <xf numFmtId="0" fontId="36" fillId="6" borderId="42" xfId="8" applyFont="1" applyFill="1" applyBorder="1" applyAlignment="1">
      <alignment vertical="center" shrinkToFit="1"/>
    </xf>
    <xf numFmtId="0" fontId="36" fillId="6" borderId="0" xfId="8" applyFont="1" applyFill="1" applyAlignment="1">
      <alignment vertical="center" shrinkToFit="1"/>
    </xf>
    <xf numFmtId="0" fontId="36" fillId="6" borderId="43" xfId="8" applyFont="1" applyFill="1" applyBorder="1" applyAlignment="1">
      <alignment vertical="center" shrinkToFit="1"/>
    </xf>
    <xf numFmtId="0" fontId="36" fillId="6" borderId="44" xfId="8" applyFont="1" applyFill="1" applyBorder="1" applyAlignment="1">
      <alignment vertical="center" shrinkToFit="1"/>
    </xf>
    <xf numFmtId="0" fontId="36" fillId="6" borderId="45" xfId="8" applyFont="1" applyFill="1" applyBorder="1" applyAlignment="1">
      <alignment vertical="center" shrinkToFit="1"/>
    </xf>
    <xf numFmtId="0" fontId="36" fillId="6" borderId="46" xfId="8" applyFont="1" applyFill="1" applyBorder="1" applyAlignment="1">
      <alignment vertical="center" shrinkToFit="1"/>
    </xf>
    <xf numFmtId="178" fontId="36" fillId="0" borderId="0" xfId="14" applyNumberFormat="1" applyFont="1" applyBorder="1" applyAlignment="1" applyProtection="1">
      <alignment vertical="center" shrinkToFit="1"/>
    </xf>
    <xf numFmtId="178" fontId="36" fillId="0" borderId="0" xfId="14" applyNumberFormat="1" applyFont="1" applyBorder="1" applyAlignment="1" applyProtection="1">
      <alignment horizontal="right" vertical="center" shrinkToFit="1"/>
    </xf>
    <xf numFmtId="0" fontId="36" fillId="5" borderId="253" xfId="8" applyFont="1" applyFill="1" applyBorder="1" applyAlignment="1">
      <alignment vertical="center" wrapText="1"/>
    </xf>
    <xf numFmtId="0" fontId="36" fillId="5" borderId="39" xfId="8" applyFont="1" applyFill="1" applyBorder="1">
      <alignment vertical="center"/>
    </xf>
    <xf numFmtId="0" fontId="36" fillId="5" borderId="40" xfId="8" applyFont="1" applyFill="1" applyBorder="1">
      <alignment vertical="center"/>
    </xf>
    <xf numFmtId="0" fontId="36" fillId="5" borderId="41" xfId="8" applyFont="1" applyFill="1" applyBorder="1">
      <alignment vertical="center"/>
    </xf>
    <xf numFmtId="0" fontId="36" fillId="5" borderId="296" xfId="8" applyFont="1" applyFill="1" applyBorder="1" applyAlignment="1">
      <alignment vertical="center" wrapText="1"/>
    </xf>
    <xf numFmtId="0" fontId="36" fillId="5" borderId="46" xfId="8" applyFont="1" applyFill="1" applyBorder="1">
      <alignment vertical="center"/>
    </xf>
    <xf numFmtId="0" fontId="36" fillId="5" borderId="0" xfId="8" applyFont="1" applyFill="1" applyAlignment="1">
      <alignment horizontal="center" vertical="center" shrinkToFit="1"/>
    </xf>
    <xf numFmtId="209" fontId="36" fillId="0" borderId="0" xfId="8" applyNumberFormat="1" applyFont="1" applyAlignment="1">
      <alignment horizontal="center" vertical="center"/>
    </xf>
    <xf numFmtId="49" fontId="36" fillId="5" borderId="0" xfId="8" applyNumberFormat="1" applyFont="1" applyFill="1" applyAlignment="1">
      <alignment horizontal="center" vertical="center" shrinkToFit="1"/>
    </xf>
    <xf numFmtId="178" fontId="36" fillId="5" borderId="0" xfId="14" applyNumberFormat="1" applyFont="1" applyFill="1" applyBorder="1" applyAlignment="1" applyProtection="1">
      <alignment vertical="center" shrinkToFit="1"/>
    </xf>
    <xf numFmtId="0" fontId="36" fillId="7" borderId="42" xfId="8" applyFont="1" applyFill="1" applyBorder="1">
      <alignment vertical="center"/>
    </xf>
    <xf numFmtId="0" fontId="36" fillId="7" borderId="0" xfId="8" applyFont="1" applyFill="1">
      <alignment vertical="center"/>
    </xf>
    <xf numFmtId="0" fontId="36" fillId="7" borderId="43" xfId="8" applyFont="1" applyFill="1" applyBorder="1">
      <alignment vertical="center"/>
    </xf>
    <xf numFmtId="0" fontId="36" fillId="7" borderId="45" xfId="8" applyFont="1" applyFill="1" applyBorder="1" applyAlignment="1">
      <alignment horizontal="left" vertical="center"/>
    </xf>
    <xf numFmtId="0" fontId="36" fillId="7" borderId="113" xfId="8" applyFont="1" applyFill="1" applyBorder="1" applyAlignment="1">
      <alignment vertical="top" shrinkToFit="1"/>
    </xf>
    <xf numFmtId="49" fontId="36" fillId="7" borderId="45" xfId="8" applyNumberFormat="1" applyFont="1" applyFill="1" applyBorder="1" applyAlignment="1">
      <alignment horizontal="center" vertical="top" shrinkToFit="1"/>
    </xf>
    <xf numFmtId="0" fontId="36" fillId="7" borderId="44" xfId="8" applyFont="1" applyFill="1" applyBorder="1" applyAlignment="1">
      <alignment vertical="top" shrinkToFit="1"/>
    </xf>
    <xf numFmtId="49" fontId="36" fillId="7" borderId="46" xfId="8" applyNumberFormat="1" applyFont="1" applyFill="1" applyBorder="1" applyAlignment="1">
      <alignment horizontal="center" vertical="top" shrinkToFit="1"/>
    </xf>
    <xf numFmtId="0" fontId="36" fillId="6" borderId="113" xfId="8" applyFont="1" applyFill="1" applyBorder="1" applyAlignment="1">
      <alignment vertical="top" shrinkToFit="1"/>
    </xf>
    <xf numFmtId="49" fontId="36" fillId="0" borderId="45" xfId="8" applyNumberFormat="1" applyFont="1" applyBorder="1" applyAlignment="1">
      <alignment horizontal="center" vertical="top" shrinkToFit="1"/>
    </xf>
    <xf numFmtId="0" fontId="36" fillId="6" borderId="44" xfId="8" applyFont="1" applyFill="1" applyBorder="1" applyAlignment="1">
      <alignment vertical="top" shrinkToFit="1"/>
    </xf>
    <xf numFmtId="49" fontId="36" fillId="0" borderId="46" xfId="8" applyNumberFormat="1" applyFont="1" applyBorder="1" applyAlignment="1">
      <alignment horizontal="center" vertical="top" shrinkToFit="1"/>
    </xf>
    <xf numFmtId="0" fontId="36" fillId="6" borderId="300" xfId="8" applyFont="1" applyFill="1" applyBorder="1" applyAlignment="1">
      <alignment vertical="top" shrinkToFit="1"/>
    </xf>
    <xf numFmtId="49" fontId="36" fillId="0" borderId="0" xfId="8" applyNumberFormat="1" applyFont="1" applyAlignment="1">
      <alignment horizontal="center" vertical="top" shrinkToFit="1"/>
    </xf>
    <xf numFmtId="0" fontId="36" fillId="6" borderId="42" xfId="8" applyFont="1" applyFill="1" applyBorder="1" applyAlignment="1">
      <alignment vertical="top" shrinkToFit="1"/>
    </xf>
    <xf numFmtId="49" fontId="36" fillId="0" borderId="43" xfId="8" applyNumberFormat="1" applyFont="1" applyBorder="1" applyAlignment="1">
      <alignment horizontal="center" vertical="top" shrinkToFit="1"/>
    </xf>
    <xf numFmtId="0" fontId="36" fillId="6" borderId="301" xfId="8" applyFont="1" applyFill="1" applyBorder="1" applyAlignment="1">
      <alignment vertical="top" shrinkToFit="1"/>
    </xf>
    <xf numFmtId="49" fontId="36" fillId="0" borderId="47" xfId="8" applyNumberFormat="1" applyFont="1" applyBorder="1" applyAlignment="1">
      <alignment horizontal="center" vertical="top" shrinkToFit="1"/>
    </xf>
    <xf numFmtId="0" fontId="36" fillId="6" borderId="127" xfId="8" applyFont="1" applyFill="1" applyBorder="1" applyAlignment="1">
      <alignment vertical="top" shrinkToFit="1"/>
    </xf>
    <xf numFmtId="49" fontId="36" fillId="0" borderId="125" xfId="8" applyNumberFormat="1" applyFont="1" applyBorder="1" applyAlignment="1">
      <alignment horizontal="center" vertical="top" shrinkToFit="1"/>
    </xf>
    <xf numFmtId="0" fontId="7" fillId="5" borderId="42" xfId="8" applyFont="1" applyFill="1" applyBorder="1">
      <alignment vertical="center"/>
    </xf>
    <xf numFmtId="0" fontId="32" fillId="5" borderId="0" xfId="8" applyFont="1" applyFill="1">
      <alignment vertical="center"/>
    </xf>
    <xf numFmtId="0" fontId="36" fillId="0" borderId="45" xfId="8" applyFont="1" applyBorder="1">
      <alignment vertical="center"/>
    </xf>
    <xf numFmtId="0" fontId="36" fillId="5" borderId="51" xfId="8" applyFont="1" applyFill="1" applyBorder="1">
      <alignment vertical="center"/>
    </xf>
    <xf numFmtId="0" fontId="7" fillId="0" borderId="52" xfId="8" applyFont="1" applyBorder="1" applyAlignment="1">
      <alignment horizontal="left" vertical="center"/>
    </xf>
    <xf numFmtId="0" fontId="6" fillId="5" borderId="51" xfId="8" applyFont="1" applyFill="1" applyBorder="1" applyAlignment="1">
      <alignment horizontal="left" vertical="center"/>
    </xf>
    <xf numFmtId="0" fontId="56" fillId="5" borderId="0" xfId="8" applyFont="1" applyFill="1" applyAlignment="1">
      <alignment horizontal="left" vertical="center"/>
    </xf>
    <xf numFmtId="0" fontId="56" fillId="0" borderId="0" xfId="8" applyFont="1" applyAlignment="1">
      <alignment horizontal="center" vertical="center"/>
    </xf>
    <xf numFmtId="0" fontId="58" fillId="0" borderId="0" xfId="8" applyFont="1">
      <alignment vertical="center"/>
    </xf>
    <xf numFmtId="0" fontId="37" fillId="0" borderId="0" xfId="8" applyFont="1" applyAlignment="1">
      <alignment horizontal="center" vertical="center"/>
    </xf>
    <xf numFmtId="0" fontId="56" fillId="0" borderId="52" xfId="8" applyFont="1" applyBorder="1">
      <alignment vertical="center"/>
    </xf>
    <xf numFmtId="0" fontId="36" fillId="5" borderId="0" xfId="8" applyFont="1" applyFill="1" applyAlignment="1">
      <alignment horizontal="right" vertical="top"/>
    </xf>
    <xf numFmtId="0" fontId="7" fillId="5" borderId="52" xfId="8" applyFont="1" applyFill="1" applyBorder="1" applyAlignment="1">
      <alignment horizontal="center" vertical="center"/>
    </xf>
    <xf numFmtId="0" fontId="7" fillId="5" borderId="180" xfId="8" applyFont="1" applyFill="1" applyBorder="1" applyAlignment="1">
      <alignment horizontal="center" vertical="center"/>
    </xf>
    <xf numFmtId="0" fontId="7" fillId="5" borderId="218" xfId="8" applyFont="1" applyFill="1" applyBorder="1" applyAlignment="1">
      <alignment horizontal="center" vertical="center"/>
    </xf>
    <xf numFmtId="0" fontId="7" fillId="5" borderId="181" xfId="8" applyFont="1" applyFill="1" applyBorder="1" applyAlignment="1">
      <alignment horizontal="center" vertical="center"/>
    </xf>
    <xf numFmtId="212" fontId="36" fillId="5" borderId="72" xfId="0" applyNumberFormat="1" applyFont="1" applyFill="1" applyBorder="1" applyAlignment="1">
      <alignment horizontal="center" vertical="center"/>
    </xf>
    <xf numFmtId="0" fontId="6" fillId="5" borderId="306" xfId="8" applyFont="1" applyFill="1" applyBorder="1" applyAlignment="1">
      <alignment vertical="center" wrapText="1"/>
    </xf>
    <xf numFmtId="0" fontId="6" fillId="5" borderId="47" xfId="8" applyFont="1" applyFill="1" applyBorder="1" applyAlignment="1">
      <alignment vertical="center" wrapText="1"/>
    </xf>
    <xf numFmtId="0" fontId="6" fillId="5" borderId="79" xfId="8" applyFont="1" applyFill="1" applyBorder="1" applyAlignment="1">
      <alignment horizontal="left" vertical="center"/>
    </xf>
    <xf numFmtId="0" fontId="64" fillId="0" borderId="51" xfId="8" applyFont="1" applyBorder="1" applyAlignment="1">
      <alignment horizontal="center" vertical="center"/>
    </xf>
    <xf numFmtId="0" fontId="36" fillId="0" borderId="51" xfId="0" applyFont="1" applyBorder="1" applyAlignment="1">
      <alignment vertical="top"/>
    </xf>
    <xf numFmtId="0" fontId="7" fillId="0" borderId="52" xfId="8" applyFont="1" applyBorder="1" applyAlignment="1">
      <alignment horizontal="left" vertical="center" wrapText="1"/>
    </xf>
    <xf numFmtId="0" fontId="7" fillId="0" borderId="0" xfId="8" applyFont="1" applyAlignment="1">
      <alignment horizontal="left" vertical="center" wrapText="1"/>
    </xf>
    <xf numFmtId="0" fontId="7" fillId="5" borderId="45" xfId="8" applyFont="1" applyFill="1" applyBorder="1" applyAlignment="1">
      <alignment vertical="center" shrinkToFit="1"/>
    </xf>
    <xf numFmtId="212" fontId="36" fillId="5" borderId="0" xfId="0" applyNumberFormat="1" applyFont="1" applyFill="1" applyAlignment="1">
      <alignment horizontal="left" vertical="center"/>
    </xf>
    <xf numFmtId="212" fontId="7" fillId="5" borderId="0" xfId="0" applyNumberFormat="1" applyFont="1" applyFill="1" applyAlignment="1">
      <alignment horizontal="center" vertical="center"/>
    </xf>
    <xf numFmtId="213" fontId="8" fillId="0" borderId="0" xfId="0" applyNumberFormat="1" applyFont="1" applyAlignment="1">
      <alignment horizontal="left" vertical="center" wrapText="1"/>
    </xf>
    <xf numFmtId="192" fontId="7" fillId="5" borderId="0" xfId="8" applyNumberFormat="1" applyFont="1" applyFill="1" applyAlignment="1">
      <alignment horizontal="center" vertical="center"/>
    </xf>
    <xf numFmtId="0" fontId="6" fillId="5" borderId="0" xfId="8" applyFont="1" applyFill="1" applyAlignment="1">
      <alignment horizontal="left" vertical="center" wrapText="1"/>
    </xf>
    <xf numFmtId="0" fontId="6" fillId="5" borderId="163" xfId="8" applyFont="1" applyFill="1" applyBorder="1" applyAlignment="1">
      <alignment horizontal="left" vertical="center" wrapText="1"/>
    </xf>
    <xf numFmtId="0" fontId="6" fillId="5" borderId="40" xfId="8" applyFont="1" applyFill="1" applyBorder="1" applyAlignment="1">
      <alignment horizontal="left" vertical="center" wrapText="1"/>
    </xf>
    <xf numFmtId="0" fontId="7" fillId="5" borderId="161" xfId="8" applyFont="1" applyFill="1" applyBorder="1" applyAlignment="1">
      <alignment horizontal="left" vertical="center"/>
    </xf>
    <xf numFmtId="0" fontId="7" fillId="5" borderId="79" xfId="8" applyFont="1" applyFill="1" applyBorder="1" applyAlignment="1">
      <alignment horizontal="left" vertical="center"/>
    </xf>
    <xf numFmtId="0" fontId="7" fillId="5" borderId="45" xfId="8" applyFont="1" applyFill="1" applyBorder="1" applyAlignment="1">
      <alignment vertical="center" wrapText="1"/>
    </xf>
    <xf numFmtId="0" fontId="7" fillId="5" borderId="89" xfId="8" applyFont="1" applyFill="1" applyBorder="1">
      <alignment vertical="center"/>
    </xf>
    <xf numFmtId="0" fontId="7" fillId="5" borderId="64" xfId="8" applyFont="1" applyFill="1" applyBorder="1">
      <alignment vertical="center"/>
    </xf>
    <xf numFmtId="0" fontId="7" fillId="5" borderId="73" xfId="8" applyFont="1" applyFill="1" applyBorder="1">
      <alignment vertical="center"/>
    </xf>
    <xf numFmtId="0" fontId="7" fillId="5" borderId="50" xfId="8" applyFont="1" applyFill="1" applyBorder="1">
      <alignment vertical="center"/>
    </xf>
    <xf numFmtId="0" fontId="8" fillId="0" borderId="51" xfId="0" applyFont="1" applyBorder="1">
      <alignment vertical="center"/>
    </xf>
    <xf numFmtId="0" fontId="36" fillId="5" borderId="52" xfId="8" applyFont="1" applyFill="1" applyBorder="1" applyAlignment="1">
      <alignment horizontal="left" vertical="center" shrinkToFit="1"/>
    </xf>
    <xf numFmtId="0" fontId="36" fillId="5" borderId="53" xfId="8" applyFont="1" applyFill="1" applyBorder="1" applyAlignment="1">
      <alignment vertical="top" wrapText="1"/>
    </xf>
    <xf numFmtId="0" fontId="36" fillId="0" borderId="53" xfId="8" applyFont="1" applyBorder="1" applyAlignment="1">
      <alignment horizontal="center" vertical="center"/>
    </xf>
    <xf numFmtId="0" fontId="60" fillId="5" borderId="53" xfId="8" applyFont="1" applyFill="1" applyBorder="1" applyAlignment="1">
      <alignment horizontal="right" vertical="top"/>
    </xf>
    <xf numFmtId="0" fontId="7" fillId="0" borderId="52" xfId="8" applyFont="1" applyBorder="1" applyAlignment="1">
      <alignment horizontal="left" vertical="top" wrapText="1"/>
    </xf>
    <xf numFmtId="0" fontId="7" fillId="0" borderId="52" xfId="8" applyFont="1" applyBorder="1" applyAlignment="1">
      <alignment horizontal="left" vertical="top"/>
    </xf>
    <xf numFmtId="0" fontId="7" fillId="0" borderId="0" xfId="8" applyFont="1" applyAlignment="1">
      <alignment horizontal="left" vertical="top" wrapText="1"/>
    </xf>
    <xf numFmtId="0" fontId="7" fillId="0" borderId="53" xfId="8" applyFont="1" applyBorder="1" applyAlignment="1">
      <alignment horizontal="left" vertical="top"/>
    </xf>
    <xf numFmtId="0" fontId="7" fillId="0" borderId="53" xfId="8" applyFont="1" applyBorder="1" applyAlignment="1">
      <alignment horizontal="left" vertical="top" wrapText="1"/>
    </xf>
    <xf numFmtId="0" fontId="36" fillId="0" borderId="51" xfId="8" applyFont="1" applyBorder="1" applyAlignment="1">
      <alignment horizontal="left" vertical="center"/>
    </xf>
    <xf numFmtId="0" fontId="8" fillId="5" borderId="0" xfId="8" applyFont="1" applyFill="1">
      <alignment vertical="center"/>
    </xf>
    <xf numFmtId="0" fontId="7" fillId="0" borderId="47" xfId="8" applyFont="1" applyBorder="1" applyAlignment="1">
      <alignment horizontal="center" vertical="center"/>
    </xf>
    <xf numFmtId="0" fontId="6" fillId="0" borderId="47" xfId="8" applyFont="1" applyBorder="1">
      <alignment vertical="center"/>
    </xf>
    <xf numFmtId="0" fontId="36" fillId="0" borderId="47" xfId="8" applyFont="1" applyBorder="1" applyAlignment="1">
      <alignment horizontal="center" vertical="center"/>
    </xf>
    <xf numFmtId="0" fontId="7" fillId="0" borderId="161" xfId="8" applyFont="1" applyBorder="1">
      <alignment vertical="center"/>
    </xf>
    <xf numFmtId="0" fontId="33" fillId="0" borderId="0" xfId="8" applyFont="1" applyAlignment="1">
      <alignment horizontal="left" vertical="center"/>
    </xf>
    <xf numFmtId="0" fontId="8" fillId="0" borderId="0" xfId="8" applyFont="1" applyAlignment="1">
      <alignment horizontal="left" vertical="center"/>
    </xf>
    <xf numFmtId="0" fontId="7" fillId="0" borderId="162" xfId="8" applyFont="1" applyBorder="1" applyAlignment="1">
      <alignment horizontal="left" vertical="top"/>
    </xf>
    <xf numFmtId="0" fontId="78" fillId="0" borderId="0" xfId="8" applyFont="1">
      <alignment vertical="center"/>
    </xf>
    <xf numFmtId="0" fontId="43" fillId="0" borderId="0" xfId="8" applyFont="1" applyAlignment="1">
      <alignment horizontal="left" vertical="center"/>
    </xf>
    <xf numFmtId="0" fontId="98" fillId="0" borderId="0" xfId="8" applyFont="1" applyAlignment="1">
      <alignment horizontal="left" vertical="center"/>
    </xf>
    <xf numFmtId="0" fontId="32" fillId="0" borderId="244" xfId="8" applyFont="1" applyBorder="1" applyAlignment="1">
      <alignment horizontal="center" vertical="center"/>
    </xf>
    <xf numFmtId="0" fontId="32" fillId="0" borderId="163" xfId="8" applyFont="1" applyBorder="1" applyAlignment="1">
      <alignment horizontal="center" vertical="center"/>
    </xf>
    <xf numFmtId="0" fontId="99" fillId="0" borderId="0" xfId="8" applyFont="1">
      <alignment vertical="center"/>
    </xf>
    <xf numFmtId="0" fontId="99" fillId="5" borderId="0" xfId="8" applyFont="1" applyFill="1" applyAlignment="1">
      <alignment horizontal="left" vertical="center"/>
    </xf>
    <xf numFmtId="0" fontId="100" fillId="5" borderId="0" xfId="8" applyFont="1" applyFill="1" applyAlignment="1">
      <alignment horizontal="left" vertical="center"/>
    </xf>
    <xf numFmtId="0" fontId="60" fillId="0" borderId="0" xfId="0" applyFont="1">
      <alignment vertical="center"/>
    </xf>
    <xf numFmtId="0" fontId="36" fillId="0" borderId="52" xfId="8" applyFont="1" applyBorder="1">
      <alignment vertical="center"/>
    </xf>
    <xf numFmtId="0" fontId="7" fillId="0" borderId="53" xfId="8" applyFont="1" applyBorder="1" applyAlignment="1">
      <alignment horizontal="left" vertical="center"/>
    </xf>
    <xf numFmtId="0" fontId="7" fillId="0" borderId="0" xfId="8" applyFont="1" applyAlignment="1">
      <alignment horizontal="left" vertical="center" wrapText="1" shrinkToFit="1"/>
    </xf>
    <xf numFmtId="0" fontId="12" fillId="5" borderId="52" xfId="8" applyFont="1" applyFill="1" applyBorder="1" applyAlignment="1">
      <alignment horizontal="left" vertical="center"/>
    </xf>
    <xf numFmtId="0" fontId="63" fillId="5" borderId="53" xfId="8" applyFont="1" applyFill="1" applyBorder="1" applyAlignment="1">
      <alignment horizontal="center" vertical="center"/>
    </xf>
    <xf numFmtId="0" fontId="63" fillId="5" borderId="0" xfId="8" applyFont="1" applyFill="1" applyAlignment="1">
      <alignment horizontal="left" vertical="center"/>
    </xf>
    <xf numFmtId="0" fontId="33" fillId="0" borderId="49" xfId="8" applyFont="1" applyBorder="1">
      <alignment vertical="center"/>
    </xf>
    <xf numFmtId="0" fontId="98" fillId="5" borderId="0" xfId="8" applyFont="1" applyFill="1" applyAlignment="1">
      <alignment horizontal="left" vertical="center"/>
    </xf>
    <xf numFmtId="0" fontId="7" fillId="0" borderId="10" xfId="8" applyFont="1" applyBorder="1">
      <alignment vertical="center"/>
    </xf>
    <xf numFmtId="0" fontId="7" fillId="0" borderId="11" xfId="8" applyFont="1" applyBorder="1">
      <alignment vertical="center"/>
    </xf>
    <xf numFmtId="0" fontId="7" fillId="0" borderId="54" xfId="8" applyFont="1" applyBorder="1">
      <alignment vertical="center"/>
    </xf>
    <xf numFmtId="202" fontId="7" fillId="5" borderId="0" xfId="8" applyNumberFormat="1" applyFont="1" applyFill="1" applyAlignment="1">
      <alignment horizontal="right" vertical="center"/>
    </xf>
    <xf numFmtId="202" fontId="7" fillId="5" borderId="0" xfId="8" applyNumberFormat="1" applyFont="1" applyFill="1" applyAlignment="1">
      <alignment horizontal="left" vertical="center"/>
    </xf>
    <xf numFmtId="3" fontId="7" fillId="5" borderId="0" xfId="8" applyNumberFormat="1" applyFont="1" applyFill="1" applyAlignment="1">
      <alignment horizontal="right" vertical="center"/>
    </xf>
    <xf numFmtId="3" fontId="7" fillId="5" borderId="0" xfId="8" applyNumberFormat="1" applyFont="1" applyFill="1" applyAlignment="1">
      <alignment horizontal="center" vertical="center"/>
    </xf>
    <xf numFmtId="0" fontId="7" fillId="5" borderId="11" xfId="8" applyFont="1" applyFill="1" applyBorder="1" applyAlignment="1">
      <alignment horizontal="center" vertical="center"/>
    </xf>
    <xf numFmtId="0" fontId="63" fillId="5" borderId="0" xfId="8" applyFont="1" applyFill="1">
      <alignment vertical="center"/>
    </xf>
    <xf numFmtId="0" fontId="36" fillId="5" borderId="50" xfId="8" applyFont="1" applyFill="1" applyBorder="1" applyAlignment="1">
      <alignment horizontal="center" vertical="center"/>
    </xf>
    <xf numFmtId="0" fontId="36" fillId="0" borderId="51" xfId="8" applyFont="1" applyBorder="1" applyAlignment="1">
      <alignment vertical="center" wrapText="1"/>
    </xf>
    <xf numFmtId="0" fontId="7" fillId="5" borderId="0" xfId="10" applyFont="1" applyFill="1" applyAlignment="1">
      <alignment horizontal="left" vertical="center"/>
    </xf>
    <xf numFmtId="0" fontId="7" fillId="5" borderId="0" xfId="10" applyFont="1" applyFill="1">
      <alignment vertical="center"/>
    </xf>
    <xf numFmtId="0" fontId="36" fillId="5" borderId="53" xfId="8" applyFont="1" applyFill="1" applyBorder="1" applyAlignment="1">
      <alignment horizontal="center"/>
    </xf>
    <xf numFmtId="0" fontId="7" fillId="5" borderId="0" xfId="10" applyFont="1" applyFill="1" applyAlignment="1">
      <alignment horizontal="center" vertical="center"/>
    </xf>
    <xf numFmtId="0" fontId="34" fillId="5" borderId="0" xfId="10" applyFont="1" applyFill="1" applyAlignment="1">
      <alignment horizontal="left" vertical="center"/>
    </xf>
    <xf numFmtId="0" fontId="6" fillId="5" borderId="52" xfId="8" applyFont="1" applyFill="1" applyBorder="1">
      <alignment vertical="center"/>
    </xf>
    <xf numFmtId="0" fontId="63" fillId="5" borderId="53" xfId="8" applyFont="1" applyFill="1" applyBorder="1" applyAlignment="1">
      <alignment horizontal="right" vertical="center"/>
    </xf>
    <xf numFmtId="0" fontId="98" fillId="5" borderId="53" xfId="8" applyFont="1" applyFill="1" applyBorder="1" applyAlignment="1">
      <alignment horizontal="right" vertical="center"/>
    </xf>
    <xf numFmtId="0" fontId="101" fillId="5" borderId="53" xfId="8" applyFont="1" applyFill="1" applyBorder="1" applyAlignment="1">
      <alignment horizontal="right" vertical="center"/>
    </xf>
    <xf numFmtId="0" fontId="56" fillId="5" borderId="49" xfId="8"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2" fillId="0" borderId="0" xfId="0" applyFont="1" applyAlignment="1">
      <alignment horizontal="left" vertical="center" wrapText="1"/>
    </xf>
    <xf numFmtId="0" fontId="47" fillId="0" borderId="0" xfId="0" applyFont="1" applyAlignment="1">
      <alignment horizontal="left" vertical="center" wrapText="1"/>
    </xf>
    <xf numFmtId="0" fontId="36" fillId="5" borderId="53" xfId="8" applyFont="1" applyFill="1" applyBorder="1" applyAlignment="1">
      <alignment horizontal="center" vertical="center" shrinkToFit="1"/>
    </xf>
    <xf numFmtId="0" fontId="7" fillId="5" borderId="40" xfId="8" applyFont="1" applyFill="1" applyBorder="1" applyAlignment="1">
      <alignment horizontal="center" vertical="center"/>
    </xf>
    <xf numFmtId="0" fontId="7" fillId="0" borderId="40" xfId="8" applyFont="1" applyBorder="1" applyAlignment="1">
      <alignment horizontal="center" vertical="center"/>
    </xf>
    <xf numFmtId="209" fontId="7" fillId="5" borderId="40" xfId="8" applyNumberFormat="1" applyFont="1" applyFill="1" applyBorder="1" applyAlignment="1">
      <alignment horizontal="center" vertical="center"/>
    </xf>
    <xf numFmtId="0" fontId="6" fillId="5" borderId="47" xfId="8" applyFont="1" applyFill="1" applyBorder="1">
      <alignment vertical="center"/>
    </xf>
    <xf numFmtId="0" fontId="7" fillId="5" borderId="78" xfId="8" applyFont="1" applyFill="1" applyBorder="1" applyAlignment="1">
      <alignment horizontal="center" vertical="center"/>
    </xf>
    <xf numFmtId="0" fontId="63" fillId="5" borderId="0" xfId="8" applyFont="1" applyFill="1" applyAlignment="1">
      <alignment horizontal="center" vertical="center"/>
    </xf>
    <xf numFmtId="0" fontId="12" fillId="0" borderId="40" xfId="8" applyFont="1" applyBorder="1">
      <alignment vertical="center"/>
    </xf>
    <xf numFmtId="177" fontId="7" fillId="0" borderId="0" xfId="13" applyFont="1" applyBorder="1" applyAlignment="1" applyProtection="1">
      <alignment vertical="center"/>
    </xf>
    <xf numFmtId="0" fontId="77" fillId="0" borderId="0" xfId="8" applyFont="1" applyAlignment="1">
      <alignment horizontal="center" vertical="center"/>
    </xf>
    <xf numFmtId="0" fontId="36" fillId="0" borderId="0" xfId="9" applyFont="1">
      <alignment vertical="center"/>
    </xf>
    <xf numFmtId="0" fontId="36" fillId="5" borderId="49" xfId="8" applyFont="1" applyFill="1" applyBorder="1" applyAlignment="1">
      <alignment horizontal="left" vertical="center" wrapText="1"/>
    </xf>
    <xf numFmtId="0" fontId="35" fillId="5" borderId="49" xfId="8" applyFont="1" applyFill="1" applyBorder="1" applyAlignment="1">
      <alignment horizontal="left" vertical="center" wrapText="1"/>
    </xf>
    <xf numFmtId="0" fontId="35" fillId="5" borderId="0" xfId="8" applyFont="1" applyFill="1" applyAlignment="1">
      <alignment horizontal="left" vertical="center" wrapText="1"/>
    </xf>
    <xf numFmtId="0" fontId="36" fillId="5" borderId="49" xfId="8" applyFont="1" applyFill="1" applyBorder="1" applyAlignment="1">
      <alignment vertical="center" wrapText="1"/>
    </xf>
    <xf numFmtId="0" fontId="36" fillId="0" borderId="49" xfId="0" applyFont="1" applyBorder="1" applyAlignment="1">
      <alignment vertical="top"/>
    </xf>
    <xf numFmtId="0" fontId="36" fillId="5" borderId="53" xfId="8" applyFont="1" applyFill="1" applyBorder="1" applyAlignment="1">
      <alignment horizontal="center" vertical="top" shrinkToFit="1"/>
    </xf>
    <xf numFmtId="0" fontId="8" fillId="0" borderId="49" xfId="0" applyFont="1" applyBorder="1" applyAlignment="1">
      <alignment vertical="top" wrapText="1"/>
    </xf>
    <xf numFmtId="0" fontId="7" fillId="0" borderId="0" xfId="8" applyFont="1" applyAlignment="1">
      <alignment vertical="top"/>
    </xf>
    <xf numFmtId="0" fontId="32" fillId="0" borderId="161" xfId="8" applyFont="1" applyBorder="1" applyAlignment="1">
      <alignment horizontal="center" vertical="center"/>
    </xf>
    <xf numFmtId="0" fontId="36" fillId="5" borderId="50" xfId="8" applyFont="1" applyFill="1" applyBorder="1" applyAlignment="1">
      <alignment horizontal="left" vertical="center"/>
    </xf>
    <xf numFmtId="0" fontId="7" fillId="5" borderId="39" xfId="8" applyFont="1" applyFill="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7" fillId="5" borderId="39" xfId="8" applyFont="1" applyFill="1" applyBorder="1" applyAlignment="1">
      <alignment vertical="center" wrapText="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0" xfId="0" applyFont="1" applyAlignment="1">
      <alignment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8" fillId="0" borderId="46" xfId="0" applyFont="1" applyBorder="1" applyAlignment="1">
      <alignment vertical="center" wrapText="1"/>
    </xf>
    <xf numFmtId="0" fontId="7" fillId="5" borderId="0" xfId="9" applyFont="1" applyFill="1">
      <alignment vertical="center"/>
    </xf>
    <xf numFmtId="0" fontId="6" fillId="5" borderId="0" xfId="9" applyFont="1" applyFill="1">
      <alignment vertical="center"/>
    </xf>
    <xf numFmtId="0" fontId="36" fillId="5" borderId="0" xfId="9" applyFont="1" applyFill="1">
      <alignment vertical="center"/>
    </xf>
    <xf numFmtId="0" fontId="7" fillId="0" borderId="0" xfId="0" applyFont="1" applyAlignment="1">
      <alignment horizontal="left" vertical="top"/>
    </xf>
    <xf numFmtId="0" fontId="8" fillId="0" borderId="0" xfId="0" applyFont="1" applyAlignment="1">
      <alignment horizontal="left" vertical="top" wrapText="1"/>
    </xf>
    <xf numFmtId="0" fontId="36" fillId="0" borderId="52" xfId="8" applyFont="1" applyBorder="1" applyAlignment="1">
      <alignment horizontal="left" vertical="top"/>
    </xf>
    <xf numFmtId="0" fontId="36" fillId="0" borderId="0" xfId="0" applyFont="1" applyAlignment="1">
      <alignment horizontal="left" vertical="center" shrinkToFit="1"/>
    </xf>
    <xf numFmtId="0" fontId="36" fillId="5" borderId="51" xfId="8" applyFont="1" applyFill="1" applyBorder="1" applyAlignment="1">
      <alignment vertical="top"/>
    </xf>
    <xf numFmtId="0" fontId="7" fillId="0" borderId="45" xfId="8" applyFont="1" applyBorder="1" applyAlignment="1">
      <alignment horizontal="left" vertical="center"/>
    </xf>
    <xf numFmtId="0" fontId="36" fillId="5" borderId="78" xfId="8" applyFont="1" applyFill="1" applyBorder="1" applyAlignment="1">
      <alignment horizontal="left" vertical="center"/>
    </xf>
    <xf numFmtId="0" fontId="13" fillId="5" borderId="53" xfId="8" applyFont="1" applyFill="1" applyBorder="1" applyAlignment="1">
      <alignment horizontal="left" vertical="center"/>
    </xf>
    <xf numFmtId="0" fontId="104" fillId="5" borderId="53" xfId="8" applyFont="1" applyFill="1" applyBorder="1" applyAlignment="1">
      <alignment horizontal="left" vertical="center"/>
    </xf>
    <xf numFmtId="0" fontId="104" fillId="5" borderId="53" xfId="8" applyFont="1" applyFill="1" applyBorder="1" applyAlignment="1">
      <alignment horizontal="right" vertical="center"/>
    </xf>
    <xf numFmtId="0" fontId="104" fillId="5" borderId="0" xfId="8" applyFont="1" applyFill="1" applyAlignment="1">
      <alignment horizontal="left" vertical="center"/>
    </xf>
    <xf numFmtId="0" fontId="36" fillId="0" borderId="53" xfId="0" applyFont="1" applyBorder="1" applyAlignment="1">
      <alignment vertical="top"/>
    </xf>
    <xf numFmtId="0" fontId="7" fillId="5" borderId="51" xfId="8" applyFont="1" applyFill="1" applyBorder="1">
      <alignment vertical="center"/>
    </xf>
    <xf numFmtId="216" fontId="7" fillId="5" borderId="0" xfId="14" applyNumberFormat="1" applyFont="1" applyFill="1" applyBorder="1" applyAlignment="1" applyProtection="1">
      <alignment vertical="center"/>
    </xf>
    <xf numFmtId="217" fontId="7" fillId="0" borderId="0" xfId="8" applyNumberFormat="1" applyFont="1" applyAlignment="1">
      <alignment horizontal="right" vertical="center"/>
    </xf>
    <xf numFmtId="189" fontId="7" fillId="0" borderId="0" xfId="8" applyNumberFormat="1" applyFont="1">
      <alignment vertical="center"/>
    </xf>
    <xf numFmtId="0" fontId="36" fillId="5" borderId="53" xfId="8" applyFont="1" applyFill="1" applyBorder="1" applyAlignment="1">
      <alignment horizontal="center" vertical="center" wrapText="1"/>
    </xf>
    <xf numFmtId="177" fontId="7" fillId="5" borderId="47" xfId="13" applyFont="1" applyFill="1" applyBorder="1" applyAlignment="1" applyProtection="1">
      <alignment vertical="center"/>
    </xf>
    <xf numFmtId="177" fontId="36" fillId="5" borderId="78" xfId="13" applyFont="1" applyFill="1" applyBorder="1" applyAlignment="1" applyProtection="1">
      <alignment vertical="center"/>
    </xf>
    <xf numFmtId="177" fontId="36" fillId="5" borderId="47" xfId="13" applyFont="1" applyFill="1" applyBorder="1" applyAlignment="1" applyProtection="1">
      <alignment vertical="center"/>
    </xf>
    <xf numFmtId="0" fontId="36" fillId="0" borderId="51" xfId="9" applyFont="1" applyBorder="1">
      <alignment vertical="center"/>
    </xf>
    <xf numFmtId="0" fontId="7" fillId="5" borderId="0" xfId="8" applyFont="1" applyFill="1" applyAlignment="1">
      <alignment horizontal="left" vertical="center" wrapText="1"/>
    </xf>
    <xf numFmtId="0" fontId="13" fillId="5" borderId="0" xfId="8" applyFont="1" applyFill="1" applyAlignment="1">
      <alignment horizontal="left" vertical="top" wrapText="1"/>
    </xf>
    <xf numFmtId="0" fontId="35" fillId="0" borderId="0" xfId="8" applyFont="1" applyAlignment="1">
      <alignment horizontal="left" vertical="center" wrapText="1"/>
    </xf>
    <xf numFmtId="0" fontId="13" fillId="5" borderId="0" xfId="8" applyFont="1" applyFill="1">
      <alignment vertical="center"/>
    </xf>
    <xf numFmtId="0" fontId="13" fillId="5" borderId="0" xfId="8" applyFont="1" applyFill="1" applyAlignment="1">
      <alignment vertical="center" wrapText="1"/>
    </xf>
    <xf numFmtId="0" fontId="12" fillId="0" borderId="53" xfId="8" applyFont="1" applyBorder="1">
      <alignment vertical="center"/>
    </xf>
    <xf numFmtId="0" fontId="7" fillId="0" borderId="47" xfId="8" applyFont="1" applyBorder="1" applyAlignment="1">
      <alignment horizontal="left" vertical="center"/>
    </xf>
    <xf numFmtId="0" fontId="36" fillId="5" borderId="162" xfId="8" applyFont="1" applyFill="1" applyBorder="1">
      <alignment vertical="center"/>
    </xf>
    <xf numFmtId="0" fontId="7" fillId="0" borderId="53" xfId="8" applyFont="1" applyBorder="1" applyAlignment="1">
      <alignment horizontal="right" vertical="top"/>
    </xf>
    <xf numFmtId="0" fontId="36" fillId="0" borderId="51" xfId="0" applyFont="1" applyBorder="1">
      <alignment vertical="center"/>
    </xf>
    <xf numFmtId="0" fontId="35" fillId="0" borderId="0" xfId="0" applyFont="1">
      <alignment vertical="center"/>
    </xf>
    <xf numFmtId="0" fontId="35" fillId="0" borderId="40" xfId="8" applyFont="1" applyBorder="1">
      <alignment vertical="center"/>
    </xf>
    <xf numFmtId="0" fontId="35" fillId="0" borderId="41" xfId="8" applyFont="1" applyBorder="1">
      <alignment vertical="center"/>
    </xf>
    <xf numFmtId="0" fontId="66" fillId="0" borderId="42" xfId="8" applyFont="1" applyBorder="1" applyAlignment="1">
      <alignment horizontal="right" vertical="center"/>
    </xf>
    <xf numFmtId="0" fontId="79" fillId="0" borderId="0" xfId="8" applyFont="1">
      <alignment vertical="center"/>
    </xf>
    <xf numFmtId="0" fontId="35" fillId="0" borderId="43" xfId="8" applyFont="1" applyBorder="1">
      <alignment vertical="center"/>
    </xf>
    <xf numFmtId="0" fontId="35" fillId="0" borderId="43" xfId="8" applyFont="1" applyBorder="1" applyAlignment="1">
      <alignment vertical="top" wrapText="1"/>
    </xf>
    <xf numFmtId="0" fontId="36" fillId="5" borderId="53" xfId="8" applyFont="1" applyFill="1" applyBorder="1" applyAlignment="1">
      <alignment horizontal="center" vertical="top"/>
    </xf>
    <xf numFmtId="0" fontId="35" fillId="0" borderId="43" xfId="8" applyFont="1" applyBorder="1" applyAlignment="1">
      <alignment horizontal="left" vertical="top" wrapText="1"/>
    </xf>
    <xf numFmtId="0" fontId="77" fillId="0" borderId="51" xfId="8" applyFont="1" applyBorder="1" applyAlignment="1">
      <alignment horizontal="center" vertical="center"/>
    </xf>
    <xf numFmtId="0" fontId="12" fillId="5" borderId="52" xfId="8" applyFont="1" applyFill="1" applyBorder="1">
      <alignment vertical="center"/>
    </xf>
    <xf numFmtId="0" fontId="13" fillId="5" borderId="52" xfId="8" applyFont="1" applyFill="1" applyBorder="1" applyAlignment="1">
      <alignment horizontal="left" vertical="center"/>
    </xf>
    <xf numFmtId="0" fontId="12" fillId="0" borderId="52" xfId="0" applyFont="1" applyBorder="1">
      <alignment vertical="center"/>
    </xf>
    <xf numFmtId="0" fontId="12" fillId="0" borderId="39" xfId="8" applyFont="1" applyBorder="1">
      <alignment vertical="center"/>
    </xf>
    <xf numFmtId="0" fontId="77" fillId="0" borderId="42" xfId="8" applyFont="1" applyBorder="1">
      <alignment vertical="center"/>
    </xf>
    <xf numFmtId="0" fontId="12" fillId="0" borderId="52" xfId="8" applyFont="1" applyBorder="1">
      <alignment vertical="center"/>
    </xf>
    <xf numFmtId="0" fontId="12" fillId="0" borderId="42" xfId="8" applyFont="1" applyBorder="1">
      <alignment vertical="center"/>
    </xf>
    <xf numFmtId="0" fontId="13" fillId="0" borderId="43" xfId="8" applyFont="1" applyBorder="1" applyAlignment="1">
      <alignment vertical="center" wrapText="1"/>
    </xf>
    <xf numFmtId="0" fontId="12" fillId="0" borderId="0" xfId="0" applyFont="1" applyAlignment="1">
      <alignment horizontal="left" vertical="center"/>
    </xf>
    <xf numFmtId="0" fontId="12" fillId="0" borderId="52" xfId="0" applyFont="1" applyBorder="1" applyAlignment="1">
      <alignment horizontal="left" vertical="center"/>
    </xf>
    <xf numFmtId="0" fontId="13" fillId="0" borderId="43" xfId="8" applyFont="1" applyBorder="1" applyAlignment="1">
      <alignment horizontal="left" vertical="center" wrapText="1"/>
    </xf>
    <xf numFmtId="0" fontId="36" fillId="0" borderId="45" xfId="8" applyFont="1" applyBorder="1" applyAlignment="1">
      <alignment vertical="center" wrapText="1"/>
    </xf>
    <xf numFmtId="0" fontId="36" fillId="0" borderId="46" xfId="8" applyFont="1" applyBorder="1" applyAlignment="1">
      <alignment vertical="center" wrapText="1"/>
    </xf>
    <xf numFmtId="0" fontId="13" fillId="5" borderId="53" xfId="8" applyFont="1" applyFill="1" applyBorder="1" applyAlignment="1">
      <alignment vertical="center" wrapText="1"/>
    </xf>
    <xf numFmtId="0" fontId="13" fillId="5" borderId="51" xfId="8" applyFont="1" applyFill="1" applyBorder="1" applyAlignment="1">
      <alignment vertical="center" wrapText="1"/>
    </xf>
    <xf numFmtId="0" fontId="34" fillId="0" borderId="161" xfId="8" applyFont="1" applyBorder="1">
      <alignment vertical="center"/>
    </xf>
    <xf numFmtId="0" fontId="34" fillId="0" borderId="79" xfId="8" applyFont="1" applyBorder="1">
      <alignment vertical="center"/>
    </xf>
    <xf numFmtId="0" fontId="7" fillId="0" borderId="50" xfId="8" applyFont="1" applyBorder="1">
      <alignment vertical="center"/>
    </xf>
    <xf numFmtId="0" fontId="7" fillId="5" borderId="53" xfId="8" applyFont="1" applyFill="1" applyBorder="1">
      <alignment vertical="center"/>
    </xf>
    <xf numFmtId="0" fontId="56" fillId="5" borderId="0" xfId="8" applyFont="1" applyFill="1">
      <alignment vertical="center"/>
    </xf>
    <xf numFmtId="0" fontId="106" fillId="5" borderId="0" xfId="0" applyFont="1" applyFill="1" applyAlignment="1">
      <alignment vertical="top" wrapText="1"/>
    </xf>
    <xf numFmtId="0" fontId="106" fillId="5" borderId="51" xfId="0" applyFont="1" applyFill="1" applyBorder="1" applyAlignment="1">
      <alignment vertical="top" wrapText="1"/>
    </xf>
    <xf numFmtId="0" fontId="13" fillId="5" borderId="0" xfId="8" applyFont="1" applyFill="1" applyAlignment="1">
      <alignment vertical="top" wrapText="1"/>
    </xf>
    <xf numFmtId="0" fontId="7" fillId="5" borderId="0" xfId="8" applyFont="1" applyFill="1" applyAlignment="1">
      <alignment horizontal="right" vertical="top" shrinkToFit="1"/>
    </xf>
    <xf numFmtId="0" fontId="107" fillId="5" borderId="0" xfId="8" applyFont="1" applyFill="1" applyAlignment="1">
      <alignment vertical="top"/>
    </xf>
    <xf numFmtId="0" fontId="7" fillId="5" borderId="47" xfId="8" applyFont="1" applyFill="1" applyBorder="1" applyAlignment="1">
      <alignment vertical="center" wrapText="1"/>
    </xf>
    <xf numFmtId="0" fontId="33" fillId="0" borderId="244" xfId="8" applyFont="1" applyBorder="1">
      <alignment vertical="center"/>
    </xf>
    <xf numFmtId="0" fontId="86" fillId="0" borderId="40" xfId="8" applyFont="1" applyBorder="1">
      <alignment vertical="center"/>
    </xf>
    <xf numFmtId="0" fontId="35" fillId="0" borderId="51" xfId="8" applyFont="1" applyBorder="1" applyAlignment="1">
      <alignment horizontal="left" vertical="center"/>
    </xf>
    <xf numFmtId="0" fontId="33" fillId="0" borderId="49" xfId="8" applyFont="1" applyBorder="1" applyAlignment="1">
      <alignment horizontal="left" vertical="center"/>
    </xf>
    <xf numFmtId="0" fontId="34" fillId="0" borderId="0" xfId="8" applyFont="1" applyAlignment="1">
      <alignment horizontal="left"/>
    </xf>
    <xf numFmtId="0" fontId="34" fillId="0" borderId="0" xfId="8" applyFont="1" applyAlignment="1"/>
    <xf numFmtId="177" fontId="34" fillId="0" borderId="0" xfId="13" applyFont="1" applyBorder="1" applyAlignment="1" applyProtection="1">
      <alignment vertical="center"/>
    </xf>
    <xf numFmtId="0" fontId="35" fillId="0" borderId="49" xfId="0" applyFont="1" applyBorder="1" applyAlignment="1">
      <alignment vertical="top" wrapText="1"/>
    </xf>
    <xf numFmtId="0" fontId="35" fillId="0" borderId="0" xfId="8" applyFont="1" applyAlignment="1">
      <alignment shrinkToFit="1"/>
    </xf>
    <xf numFmtId="0" fontId="34" fillId="0" borderId="0" xfId="8" applyFont="1" applyAlignment="1">
      <alignment horizontal="center" shrinkToFit="1"/>
    </xf>
    <xf numFmtId="0" fontId="35" fillId="0" borderId="0" xfId="8" applyFont="1" applyAlignment="1"/>
    <xf numFmtId="0" fontId="35" fillId="0" borderId="51" xfId="0" applyFont="1" applyBorder="1">
      <alignment vertical="center"/>
    </xf>
    <xf numFmtId="0" fontId="35" fillId="0" borderId="49" xfId="0" applyFont="1" applyBorder="1">
      <alignment vertical="center"/>
    </xf>
    <xf numFmtId="177" fontId="35" fillId="0" borderId="0" xfId="13" applyFont="1" applyBorder="1" applyAlignment="1" applyProtection="1">
      <alignment vertical="center"/>
    </xf>
    <xf numFmtId="0" fontId="41" fillId="0" borderId="0" xfId="8" applyFont="1" applyAlignment="1">
      <alignment vertical="top" wrapText="1"/>
    </xf>
    <xf numFmtId="0" fontId="41" fillId="0" borderId="51" xfId="8" applyFont="1" applyBorder="1" applyAlignment="1">
      <alignment vertical="top" wrapText="1"/>
    </xf>
    <xf numFmtId="0" fontId="41" fillId="0" borderId="49" xfId="8" applyFont="1" applyBorder="1" applyAlignment="1">
      <alignment vertical="top" wrapText="1"/>
    </xf>
    <xf numFmtId="0" fontId="39" fillId="0" borderId="0" xfId="8" applyFont="1" applyAlignment="1">
      <alignment horizontal="left" vertical="center"/>
    </xf>
    <xf numFmtId="0" fontId="39" fillId="0" borderId="0" xfId="8" applyFont="1" applyAlignment="1">
      <alignment vertical="center" wrapText="1"/>
    </xf>
    <xf numFmtId="0" fontId="39" fillId="0" borderId="52" xfId="8" applyFont="1" applyBorder="1">
      <alignment vertical="center"/>
    </xf>
    <xf numFmtId="0" fontId="83" fillId="0" borderId="49" xfId="8" applyFont="1" applyBorder="1" applyAlignment="1">
      <alignment horizontal="left" vertical="center"/>
    </xf>
    <xf numFmtId="0" fontId="43" fillId="0" borderId="51" xfId="8" applyFont="1" applyBorder="1" applyAlignment="1">
      <alignment horizontal="left" vertical="center"/>
    </xf>
    <xf numFmtId="0" fontId="43" fillId="0" borderId="49" xfId="8" applyFont="1" applyBorder="1" applyAlignment="1">
      <alignment horizontal="left" vertical="center"/>
    </xf>
    <xf numFmtId="0" fontId="34" fillId="0" borderId="41" xfId="8" applyFont="1" applyBorder="1" applyAlignment="1">
      <alignment horizontal="left" vertical="center"/>
    </xf>
    <xf numFmtId="0" fontId="35" fillId="0" borderId="40" xfId="8" applyFont="1" applyBorder="1" applyAlignment="1">
      <alignment vertical="center" shrinkToFit="1"/>
    </xf>
    <xf numFmtId="0" fontId="34" fillId="0" borderId="70" xfId="8" applyFont="1" applyBorder="1" applyAlignment="1">
      <alignment horizontal="left" vertical="center"/>
    </xf>
    <xf numFmtId="0" fontId="34" fillId="0" borderId="68" xfId="8" applyFont="1" applyBorder="1">
      <alignment vertical="center"/>
    </xf>
    <xf numFmtId="0" fontId="34" fillId="0" borderId="69" xfId="8" applyFont="1" applyBorder="1">
      <alignment vertical="center"/>
    </xf>
    <xf numFmtId="0" fontId="35" fillId="0" borderId="69" xfId="8" applyFont="1" applyBorder="1" applyAlignment="1">
      <alignment vertical="center" shrinkToFit="1"/>
    </xf>
    <xf numFmtId="0" fontId="34" fillId="0" borderId="70" xfId="8" applyFont="1" applyBorder="1">
      <alignment vertical="center"/>
    </xf>
    <xf numFmtId="0" fontId="66" fillId="0" borderId="68" xfId="8" applyFont="1" applyBorder="1">
      <alignment vertical="center"/>
    </xf>
    <xf numFmtId="0" fontId="15" fillId="0" borderId="51" xfId="0" applyFont="1" applyBorder="1">
      <alignment vertical="center"/>
    </xf>
    <xf numFmtId="0" fontId="15" fillId="0" borderId="49" xfId="0" applyFont="1" applyBorder="1">
      <alignment vertical="center"/>
    </xf>
    <xf numFmtId="0" fontId="34" fillId="0" borderId="46" xfId="8" applyFont="1" applyBorder="1" applyAlignment="1">
      <alignment horizontal="left" vertical="center"/>
    </xf>
    <xf numFmtId="0" fontId="35" fillId="0" borderId="45" xfId="8" applyFont="1" applyBorder="1" applyAlignment="1">
      <alignment vertical="center" shrinkToFit="1"/>
    </xf>
    <xf numFmtId="0" fontId="34" fillId="0" borderId="46" xfId="8" applyFont="1" applyBorder="1">
      <alignment vertical="center"/>
    </xf>
    <xf numFmtId="0" fontId="35" fillId="0" borderId="53" xfId="8" applyFont="1" applyBorder="1" applyAlignment="1">
      <alignment horizontal="center" vertical="center" shrinkToFit="1"/>
    </xf>
    <xf numFmtId="0" fontId="35" fillId="0" borderId="49" xfId="8" applyFont="1" applyBorder="1" applyAlignment="1">
      <alignment horizontal="left" vertical="center" wrapText="1" shrinkToFit="1"/>
    </xf>
    <xf numFmtId="0" fontId="34" fillId="0" borderId="11" xfId="8" applyFont="1" applyBorder="1" applyAlignment="1">
      <alignment shrinkToFit="1"/>
    </xf>
    <xf numFmtId="0" fontId="34" fillId="0" borderId="45" xfId="8" applyFont="1" applyBorder="1" applyAlignment="1">
      <alignment horizontal="left" vertical="center"/>
    </xf>
    <xf numFmtId="0" fontId="39" fillId="0" borderId="0" xfId="8" applyFont="1" applyAlignment="1">
      <alignment horizontal="center" vertical="center"/>
    </xf>
    <xf numFmtId="0" fontId="39" fillId="0" borderId="0" xfId="8" applyFont="1" applyAlignment="1">
      <alignment horizontal="center" shrinkToFit="1"/>
    </xf>
    <xf numFmtId="0" fontId="39" fillId="0" borderId="0" xfId="8" applyFont="1" applyAlignment="1">
      <alignment shrinkToFit="1"/>
    </xf>
    <xf numFmtId="0" fontId="39" fillId="0" borderId="0" xfId="8" applyFont="1" applyAlignment="1">
      <alignment horizontal="center"/>
    </xf>
    <xf numFmtId="0" fontId="39" fillId="0" borderId="0" xfId="8" applyFont="1" applyAlignment="1">
      <alignment horizontal="right" vertical="center"/>
    </xf>
    <xf numFmtId="0" fontId="7" fillId="0" borderId="77" xfId="8" applyFont="1" applyBorder="1" applyAlignment="1">
      <alignment horizontal="left" vertical="center"/>
    </xf>
    <xf numFmtId="0" fontId="34" fillId="0" borderId="47" xfId="8" applyFont="1" applyBorder="1" applyAlignment="1">
      <alignment horizontal="left" vertical="center"/>
    </xf>
    <xf numFmtId="0" fontId="34" fillId="0" borderId="47" xfId="8" applyFont="1" applyBorder="1" applyAlignment="1">
      <alignment vertical="center" wrapText="1"/>
    </xf>
    <xf numFmtId="0" fontId="35" fillId="0" borderId="78" xfId="8" applyFont="1" applyBorder="1" applyAlignment="1">
      <alignment horizontal="left" vertical="center"/>
    </xf>
    <xf numFmtId="0" fontId="35" fillId="0" borderId="47" xfId="8" applyFont="1" applyBorder="1" applyAlignment="1">
      <alignment horizontal="left" vertical="center"/>
    </xf>
    <xf numFmtId="0" fontId="35" fillId="0" borderId="47" xfId="8" applyFont="1" applyBorder="1">
      <alignment vertical="center"/>
    </xf>
    <xf numFmtId="0" fontId="35" fillId="0" borderId="79" xfId="0" applyFont="1" applyBorder="1">
      <alignment vertical="center"/>
    </xf>
    <xf numFmtId="0" fontId="38" fillId="5" borderId="244" xfId="8" applyFont="1" applyFill="1" applyBorder="1">
      <alignment vertical="center"/>
    </xf>
    <xf numFmtId="0" fontId="86" fillId="5" borderId="40" xfId="8" applyFont="1" applyFill="1" applyBorder="1">
      <alignment vertical="center"/>
    </xf>
    <xf numFmtId="0" fontId="35" fillId="5" borderId="53" xfId="8" applyFont="1" applyFill="1" applyBorder="1" applyAlignment="1">
      <alignment horizontal="center" vertical="center" wrapText="1"/>
    </xf>
    <xf numFmtId="0" fontId="34" fillId="5" borderId="0" xfId="8" applyFont="1" applyFill="1" applyAlignment="1"/>
    <xf numFmtId="0" fontId="35" fillId="5" borderId="53" xfId="8" applyFont="1" applyFill="1" applyBorder="1" applyAlignment="1">
      <alignment horizontal="left" vertical="center" shrinkToFit="1"/>
    </xf>
    <xf numFmtId="177" fontId="34" fillId="5" borderId="0" xfId="13" applyFont="1" applyFill="1" applyBorder="1" applyAlignment="1" applyProtection="1">
      <alignment vertical="center"/>
    </xf>
    <xf numFmtId="177" fontId="35" fillId="5" borderId="53" xfId="13" applyFont="1" applyFill="1" applyBorder="1" applyAlignment="1" applyProtection="1">
      <alignment vertical="center"/>
    </xf>
    <xf numFmtId="0" fontId="35" fillId="0" borderId="53" xfId="8" applyFont="1" applyBorder="1" applyAlignment="1">
      <alignment horizontal="left" vertical="top"/>
    </xf>
    <xf numFmtId="0" fontId="64" fillId="5" borderId="0" xfId="8" applyFont="1" applyFill="1" applyAlignment="1">
      <alignment horizontal="left" vertical="center"/>
    </xf>
    <xf numFmtId="0" fontId="79" fillId="0" borderId="0" xfId="8" applyFont="1" applyAlignment="1">
      <alignment horizontal="center" vertical="center"/>
    </xf>
    <xf numFmtId="0" fontId="79" fillId="0" borderId="51" xfId="8" applyFont="1" applyBorder="1" applyAlignment="1">
      <alignment horizontal="center" vertical="center"/>
    </xf>
    <xf numFmtId="0" fontId="15" fillId="0" borderId="0" xfId="8" applyFont="1">
      <alignment vertical="center"/>
    </xf>
    <xf numFmtId="0" fontId="15" fillId="5" borderId="0" xfId="8" applyFont="1" applyFill="1">
      <alignment vertical="center"/>
    </xf>
    <xf numFmtId="0" fontId="15" fillId="5" borderId="0" xfId="8" applyFont="1" applyFill="1" applyAlignment="1">
      <alignment horizontal="left" vertical="center"/>
    </xf>
    <xf numFmtId="0" fontId="86" fillId="0" borderId="0" xfId="8" applyFont="1">
      <alignment vertical="center"/>
    </xf>
    <xf numFmtId="0" fontId="35" fillId="0" borderId="51" xfId="9" applyFont="1" applyBorder="1">
      <alignment vertical="center"/>
    </xf>
    <xf numFmtId="0" fontId="35" fillId="0" borderId="0" xfId="9" applyFont="1">
      <alignment vertical="center"/>
    </xf>
    <xf numFmtId="0" fontId="56" fillId="5" borderId="0" xfId="8" applyFont="1" applyFill="1" applyAlignment="1">
      <alignment vertical="center" wrapText="1"/>
    </xf>
    <xf numFmtId="0" fontId="36" fillId="0" borderId="51" xfId="0" applyFont="1" applyBorder="1" applyAlignment="1">
      <alignment vertical="top" wrapText="1"/>
    </xf>
    <xf numFmtId="0" fontId="7" fillId="5" borderId="0" xfId="8" applyFont="1" applyFill="1" applyAlignment="1">
      <alignment horizontal="left" vertical="top" wrapText="1"/>
    </xf>
    <xf numFmtId="177" fontId="63" fillId="5" borderId="53" xfId="13" applyFont="1" applyFill="1" applyBorder="1" applyAlignment="1" applyProtection="1">
      <alignment vertical="center"/>
    </xf>
    <xf numFmtId="177" fontId="63" fillId="5" borderId="0" xfId="13" applyFont="1" applyFill="1" applyBorder="1" applyAlignment="1" applyProtection="1">
      <alignment vertical="center"/>
    </xf>
    <xf numFmtId="0" fontId="63" fillId="5" borderId="89" xfId="8" applyFont="1" applyFill="1" applyBorder="1" applyAlignment="1">
      <alignment horizontal="left" vertical="center"/>
    </xf>
    <xf numFmtId="0" fontId="7" fillId="5" borderId="13" xfId="8" applyFont="1" applyFill="1" applyBorder="1">
      <alignment vertical="center"/>
    </xf>
    <xf numFmtId="0" fontId="7" fillId="0" borderId="40" xfId="8" applyFont="1" applyBorder="1" applyAlignment="1">
      <alignment vertical="center" shrinkToFit="1"/>
    </xf>
    <xf numFmtId="0" fontId="7" fillId="5" borderId="40" xfId="8" applyFont="1" applyFill="1" applyBorder="1" applyAlignment="1">
      <alignment vertical="center" shrinkToFit="1"/>
    </xf>
    <xf numFmtId="0" fontId="7" fillId="5" borderId="41" xfId="8" applyFont="1" applyFill="1" applyBorder="1" applyAlignment="1">
      <alignment horizontal="left" vertical="center" shrinkToFit="1"/>
    </xf>
    <xf numFmtId="0" fontId="7" fillId="5" borderId="41" xfId="8" applyFont="1" applyFill="1" applyBorder="1" applyAlignment="1">
      <alignment horizontal="left" vertical="center"/>
    </xf>
    <xf numFmtId="0" fontId="6" fillId="5" borderId="13" xfId="8" applyFont="1" applyFill="1" applyBorder="1" applyAlignment="1">
      <alignment horizontal="left" vertical="center"/>
    </xf>
    <xf numFmtId="0" fontId="7" fillId="0" borderId="44" xfId="8" applyFont="1" applyBorder="1" applyAlignment="1">
      <alignment vertical="center" shrinkToFit="1"/>
    </xf>
    <xf numFmtId="0" fontId="7" fillId="5" borderId="46" xfId="8" applyFont="1" applyFill="1" applyBorder="1" applyAlignment="1">
      <alignment vertical="center" shrinkToFit="1"/>
    </xf>
    <xf numFmtId="0" fontId="7" fillId="5" borderId="43" xfId="8" applyFont="1" applyFill="1" applyBorder="1" applyAlignment="1">
      <alignment horizontal="left" vertical="center"/>
    </xf>
    <xf numFmtId="176" fontId="63" fillId="5" borderId="0" xfId="14" applyFont="1" applyFill="1" applyBorder="1" applyAlignment="1" applyProtection="1">
      <alignment vertical="center"/>
    </xf>
    <xf numFmtId="0" fontId="56" fillId="5" borderId="0" xfId="8" applyFont="1" applyFill="1" applyAlignment="1">
      <alignment horizontal="left" vertical="top"/>
    </xf>
    <xf numFmtId="0" fontId="56" fillId="5" borderId="47" xfId="8" applyFont="1" applyFill="1" applyBorder="1">
      <alignment vertical="center"/>
    </xf>
    <xf numFmtId="0" fontId="56" fillId="5" borderId="47" xfId="8" applyFont="1" applyFill="1" applyBorder="1" applyAlignment="1">
      <alignment horizontal="left" vertical="center"/>
    </xf>
    <xf numFmtId="0" fontId="7" fillId="5" borderId="89" xfId="8" applyFont="1" applyFill="1" applyBorder="1" applyAlignment="1">
      <alignment horizontal="left" vertical="center"/>
    </xf>
    <xf numFmtId="0" fontId="7" fillId="5" borderId="10" xfId="8" applyFont="1" applyFill="1" applyBorder="1" applyAlignment="1">
      <alignment horizontal="left" vertical="center"/>
    </xf>
    <xf numFmtId="0" fontId="7" fillId="5" borderId="11" xfId="8" applyFont="1" applyFill="1" applyBorder="1" applyAlignment="1">
      <alignment horizontal="left" vertical="center"/>
    </xf>
    <xf numFmtId="0" fontId="7" fillId="5" borderId="54" xfId="8" applyFont="1" applyFill="1" applyBorder="1" applyAlignment="1">
      <alignment horizontal="left" vertical="center"/>
    </xf>
    <xf numFmtId="0" fontId="7" fillId="5" borderId="40" xfId="8" applyFont="1" applyFill="1" applyBorder="1" applyAlignment="1">
      <alignment vertical="center" wrapText="1"/>
    </xf>
    <xf numFmtId="0" fontId="7" fillId="5" borderId="41" xfId="8" applyFont="1" applyFill="1" applyBorder="1" applyAlignment="1">
      <alignment vertical="center" wrapText="1"/>
    </xf>
    <xf numFmtId="0" fontId="7" fillId="5" borderId="11" xfId="8" applyFont="1" applyFill="1" applyBorder="1" applyAlignment="1">
      <alignment vertical="center" wrapText="1"/>
    </xf>
    <xf numFmtId="0" fontId="7" fillId="5" borderId="54" xfId="8" applyFont="1" applyFill="1" applyBorder="1" applyAlignment="1">
      <alignment vertical="center" wrapText="1"/>
    </xf>
    <xf numFmtId="0" fontId="60" fillId="5" borderId="53" xfId="8" applyFont="1" applyFill="1" applyBorder="1">
      <alignment vertical="center"/>
    </xf>
    <xf numFmtId="0" fontId="8" fillId="0" borderId="0" xfId="0" applyFont="1" applyAlignment="1">
      <alignment horizontal="left" vertical="top"/>
    </xf>
    <xf numFmtId="177" fontId="7" fillId="5" borderId="53" xfId="13" applyFont="1" applyFill="1" applyBorder="1" applyAlignment="1" applyProtection="1">
      <alignment vertical="center"/>
    </xf>
    <xf numFmtId="0" fontId="8" fillId="0" borderId="0" xfId="0" applyFont="1" applyAlignment="1">
      <alignment horizontal="left" vertical="center" wrapText="1"/>
    </xf>
    <xf numFmtId="0" fontId="5" fillId="0" borderId="0" xfId="0" applyFont="1" applyBorder="1" applyAlignment="1">
      <alignment horizontal="distributed" vertical="center" indent="2"/>
    </xf>
    <xf numFmtId="0" fontId="6" fillId="0" borderId="0" xfId="0" applyFont="1" applyBorder="1" applyAlignment="1">
      <alignment horizontal="center" vertical="center" shrinkToFit="1"/>
    </xf>
    <xf numFmtId="0" fontId="6" fillId="0" borderId="0" xfId="0" applyFont="1" applyBorder="1" applyAlignment="1">
      <alignment horizontal="center" vertical="center"/>
    </xf>
    <xf numFmtId="0" fontId="8" fillId="0" borderId="38" xfId="0" applyFont="1" applyBorder="1" applyAlignment="1">
      <alignment horizontal="distributed" vertical="center" indent="2"/>
    </xf>
    <xf numFmtId="0" fontId="5" fillId="0" borderId="0" xfId="0" applyFont="1" applyBorder="1" applyAlignment="1">
      <alignment horizontal="center" vertical="center"/>
    </xf>
    <xf numFmtId="0" fontId="6" fillId="0" borderId="0" xfId="0" applyFont="1" applyBorder="1">
      <alignment vertical="center"/>
    </xf>
    <xf numFmtId="0" fontId="13" fillId="0" borderId="0" xfId="0" applyFont="1" applyBorder="1" applyAlignment="1">
      <alignment horizontal="left" vertical="top" wrapText="1"/>
    </xf>
    <xf numFmtId="0" fontId="8" fillId="0" borderId="32" xfId="0" applyFont="1" applyBorder="1" applyAlignment="1">
      <alignment horizontal="center" vertical="center"/>
    </xf>
    <xf numFmtId="0" fontId="8" fillId="0" borderId="34" xfId="0" applyFont="1" applyBorder="1" applyAlignment="1">
      <alignment horizontal="center" vertical="center" shrinkToFit="1"/>
    </xf>
    <xf numFmtId="0" fontId="6" fillId="0" borderId="35" xfId="0" applyFont="1" applyBorder="1" applyAlignment="1">
      <alignment horizontal="right" vertical="center"/>
    </xf>
    <xf numFmtId="0" fontId="8" fillId="0" borderId="36" xfId="0" applyFont="1" applyBorder="1" applyAlignment="1">
      <alignment horizontal="center" vertical="center"/>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15" fillId="0" borderId="38" xfId="0" applyFont="1" applyBorder="1" applyAlignment="1">
      <alignment horizontal="distributed" vertical="center" indent="2"/>
    </xf>
    <xf numFmtId="0" fontId="8" fillId="0" borderId="11" xfId="0" applyFont="1" applyBorder="1" applyAlignment="1">
      <alignment horizontal="center" vertical="center"/>
    </xf>
    <xf numFmtId="0" fontId="8" fillId="0" borderId="11" xfId="0" applyFont="1" applyBorder="1" applyAlignment="1">
      <alignment horizontal="center" vertical="center" shrinkToFit="1"/>
    </xf>
    <xf numFmtId="0" fontId="8" fillId="0" borderId="11" xfId="0" applyFont="1" applyBorder="1" applyAlignment="1">
      <alignment horizontal="right" vertical="center" shrinkToFit="1"/>
    </xf>
    <xf numFmtId="0" fontId="8" fillId="0" borderId="12" xfId="0" applyFont="1" applyBorder="1" applyAlignment="1">
      <alignment horizontal="center" vertical="center" shrinkToFit="1"/>
    </xf>
    <xf numFmtId="0" fontId="8" fillId="0" borderId="0" xfId="0" applyFont="1" applyBorder="1" applyAlignment="1">
      <alignment horizontal="left" vertical="top" wrapText="1"/>
    </xf>
    <xf numFmtId="0" fontId="6" fillId="0" borderId="19" xfId="0" applyFont="1" applyBorder="1" applyAlignment="1">
      <alignment horizontal="distributed" vertical="center"/>
    </xf>
    <xf numFmtId="0" fontId="8" fillId="0" borderId="19" xfId="0" applyFont="1" applyBorder="1" applyAlignment="1">
      <alignment horizontal="center" vertical="center" shrinkToFit="1"/>
    </xf>
    <xf numFmtId="0" fontId="6" fillId="0" borderId="11" xfId="0" applyFont="1" applyBorder="1" applyAlignment="1">
      <alignment horizontal="distributed" vertical="center"/>
    </xf>
    <xf numFmtId="0" fontId="6" fillId="0" borderId="24" xfId="0" applyFont="1" applyBorder="1" applyAlignment="1">
      <alignment horizontal="distributed" vertical="center"/>
    </xf>
    <xf numFmtId="0" fontId="8" fillId="0" borderId="24" xfId="0" applyFont="1" applyBorder="1" applyAlignment="1">
      <alignment horizontal="center" vertical="center" shrinkToFit="1"/>
    </xf>
    <xf numFmtId="0" fontId="6" fillId="0" borderId="27" xfId="0" applyFont="1" applyBorder="1" applyAlignment="1">
      <alignment horizontal="center" vertical="center" textRotation="255"/>
    </xf>
    <xf numFmtId="0" fontId="8" fillId="0" borderId="28" xfId="0" applyFont="1" applyBorder="1" applyAlignment="1">
      <alignment horizontal="distributed" vertical="center"/>
    </xf>
    <xf numFmtId="0" fontId="6" fillId="0" borderId="29" xfId="0" applyFont="1" applyBorder="1" applyAlignment="1">
      <alignment horizontal="right" vertical="center"/>
    </xf>
    <xf numFmtId="0" fontId="8" fillId="0" borderId="30" xfId="0" applyFont="1" applyBorder="1" applyAlignment="1">
      <alignment horizontal="center" vertical="center"/>
    </xf>
    <xf numFmtId="0" fontId="8" fillId="0" borderId="30" xfId="0" applyFont="1" applyBorder="1" applyAlignment="1">
      <alignment horizontal="center" vertical="center" shrinkToFit="1"/>
    </xf>
    <xf numFmtId="0" fontId="8" fillId="0" borderId="30" xfId="0" applyFont="1" applyBorder="1" applyAlignment="1">
      <alignment horizontal="right" vertical="center" shrinkToFit="1"/>
    </xf>
    <xf numFmtId="0" fontId="8" fillId="0" borderId="31" xfId="0" applyFont="1" applyBorder="1" applyAlignment="1">
      <alignment horizontal="center" vertical="center" shrinkToFit="1"/>
    </xf>
    <xf numFmtId="0" fontId="8" fillId="0" borderId="33" xfId="0" applyFont="1" applyBorder="1" applyAlignment="1">
      <alignment horizontal="distributed" vertical="center"/>
    </xf>
    <xf numFmtId="0" fontId="6" fillId="0" borderId="10" xfId="0" applyFont="1" applyBorder="1" applyAlignment="1">
      <alignment horizontal="right" vertical="center"/>
    </xf>
    <xf numFmtId="0" fontId="5" fillId="0" borderId="1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6" fillId="0" borderId="17" xfId="0" applyFont="1" applyBorder="1" applyAlignment="1">
      <alignment horizontal="center" vertical="center"/>
    </xf>
    <xf numFmtId="0" fontId="5" fillId="0" borderId="14"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wrapText="1" indent="2" shrinkToFit="1"/>
    </xf>
    <xf numFmtId="0" fontId="6" fillId="0" borderId="3" xfId="0" applyFont="1" applyBorder="1" applyAlignment="1">
      <alignment horizontal="center" vertical="center"/>
    </xf>
    <xf numFmtId="0" fontId="6" fillId="0" borderId="4" xfId="0" applyFont="1" applyBorder="1" applyAlignment="1">
      <alignment horizontal="center" vertical="center" shrinkToFit="1"/>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1" fillId="0" borderId="43" xfId="7" applyFont="1" applyBorder="1" applyAlignment="1">
      <alignment horizontal="left" vertical="center" shrinkToFit="1"/>
    </xf>
    <xf numFmtId="0" fontId="108" fillId="0" borderId="43" xfId="7" applyBorder="1" applyAlignment="1">
      <alignment horizontal="left" vertical="center"/>
    </xf>
    <xf numFmtId="0" fontId="26" fillId="0" borderId="43" xfId="7" applyFont="1" applyBorder="1" applyAlignment="1">
      <alignment horizontal="left" vertical="center"/>
    </xf>
    <xf numFmtId="0" fontId="22" fillId="0" borderId="46" xfId="2" applyFont="1" applyBorder="1" applyAlignment="1" applyProtection="1">
      <alignment horizontal="left" vertical="center" shrinkToFit="1"/>
    </xf>
    <xf numFmtId="0" fontId="108" fillId="0" borderId="46" xfId="7" applyBorder="1" applyAlignment="1">
      <alignment horizontal="left" vertical="center"/>
    </xf>
    <xf numFmtId="0" fontId="26" fillId="0" borderId="46" xfId="7" applyFont="1" applyBorder="1" applyAlignment="1">
      <alignment horizontal="left" vertical="center"/>
    </xf>
    <xf numFmtId="0" fontId="26" fillId="0" borderId="43" xfId="7" applyFont="1" applyBorder="1" applyAlignment="1">
      <alignment horizontal="left" vertical="center" shrinkToFit="1"/>
    </xf>
    <xf numFmtId="0" fontId="21" fillId="0" borderId="0" xfId="7" applyFont="1" applyBorder="1" applyAlignment="1">
      <alignment horizontal="left" vertical="center" shrinkToFit="1"/>
    </xf>
    <xf numFmtId="0" fontId="21" fillId="0" borderId="43" xfId="7" applyFont="1" applyBorder="1" applyAlignment="1">
      <alignment vertical="center" shrinkToFit="1"/>
    </xf>
    <xf numFmtId="0" fontId="28" fillId="0" borderId="43" xfId="7" applyFont="1" applyBorder="1" applyAlignment="1">
      <alignment horizontal="left" vertical="center" shrinkToFit="1"/>
    </xf>
    <xf numFmtId="0" fontId="31" fillId="0" borderId="43" xfId="7" applyFont="1" applyBorder="1" applyAlignment="1">
      <alignment vertical="center" shrinkToFit="1"/>
    </xf>
    <xf numFmtId="0" fontId="24" fillId="2" borderId="43" xfId="2" applyFont="1" applyFill="1" applyBorder="1" applyAlignment="1" applyProtection="1">
      <alignment horizontal="left" vertical="center" shrinkToFit="1"/>
    </xf>
    <xf numFmtId="0" fontId="31" fillId="0" borderId="43" xfId="7" applyFont="1" applyBorder="1" applyAlignment="1">
      <alignment horizontal="left" vertical="center" shrinkToFit="1"/>
    </xf>
    <xf numFmtId="0" fontId="24" fillId="2" borderId="0" xfId="2" applyFont="1" applyFill="1" applyBorder="1" applyAlignment="1" applyProtection="1">
      <alignment horizontal="left" vertical="center" shrinkToFit="1"/>
    </xf>
    <xf numFmtId="0" fontId="23" fillId="0" borderId="0" xfId="2" applyFont="1" applyBorder="1" applyAlignment="1" applyProtection="1">
      <alignment horizontal="left" vertical="center" shrinkToFit="1"/>
    </xf>
    <xf numFmtId="0" fontId="29" fillId="0" borderId="43" xfId="7" applyFont="1" applyBorder="1" applyAlignment="1">
      <alignment horizontal="left" vertical="center" shrinkToFit="1"/>
    </xf>
    <xf numFmtId="0" fontId="22" fillId="0" borderId="43" xfId="2" applyFont="1" applyBorder="1" applyAlignment="1" applyProtection="1">
      <alignment horizontal="left" vertical="center" shrinkToFit="1"/>
    </xf>
    <xf numFmtId="0" fontId="27" fillId="2" borderId="0" xfId="2" applyFont="1" applyFill="1" applyBorder="1" applyAlignment="1" applyProtection="1">
      <alignment horizontal="left" vertical="center" shrinkToFit="1"/>
    </xf>
    <xf numFmtId="0" fontId="20" fillId="0" borderId="0" xfId="7" applyFont="1" applyBorder="1" applyAlignment="1">
      <alignment horizontal="center" vertical="center" wrapText="1"/>
    </xf>
    <xf numFmtId="0" fontId="21" fillId="0" borderId="40" xfId="7" applyFont="1" applyBorder="1" applyAlignment="1">
      <alignment horizontal="center" vertical="center" shrinkToFit="1"/>
    </xf>
    <xf numFmtId="0" fontId="21" fillId="0" borderId="41" xfId="7" applyFont="1" applyBorder="1" applyAlignment="1">
      <alignment horizontal="center" vertical="center" shrinkToFit="1"/>
    </xf>
    <xf numFmtId="0" fontId="24" fillId="2" borderId="40" xfId="2" applyFont="1" applyFill="1" applyBorder="1" applyAlignment="1" applyProtection="1">
      <alignment horizontal="left" vertical="center" shrinkToFit="1"/>
    </xf>
    <xf numFmtId="0" fontId="21" fillId="0" borderId="41" xfId="7" applyFont="1" applyBorder="1" applyAlignment="1">
      <alignment horizontal="left" vertical="center" shrinkToFit="1"/>
    </xf>
    <xf numFmtId="0" fontId="25" fillId="2" borderId="41" xfId="2" applyFont="1" applyFill="1" applyBorder="1" applyAlignment="1" applyProtection="1">
      <alignment horizontal="left" vertical="center" shrinkToFit="1"/>
    </xf>
    <xf numFmtId="0" fontId="47" fillId="0" borderId="0" xfId="0" applyFont="1" applyBorder="1" applyAlignment="1" applyProtection="1">
      <alignment horizontal="left" vertical="center" wrapText="1"/>
      <protection locked="0"/>
    </xf>
    <xf numFmtId="0" fontId="7" fillId="0" borderId="0" xfId="8" applyFont="1" applyBorder="1" applyAlignment="1" applyProtection="1">
      <alignment horizontal="center" vertical="center"/>
      <protection locked="0"/>
    </xf>
    <xf numFmtId="0" fontId="34" fillId="0" borderId="0" xfId="8" applyFont="1" applyBorder="1" applyAlignment="1" applyProtection="1">
      <alignment horizontal="center" vertical="center"/>
      <protection locked="0"/>
    </xf>
    <xf numFmtId="0" fontId="34" fillId="0" borderId="0" xfId="8" applyFont="1" applyBorder="1" applyAlignment="1" applyProtection="1">
      <alignment horizontal="left" vertical="center"/>
      <protection locked="0"/>
    </xf>
    <xf numFmtId="0" fontId="34" fillId="0" borderId="0" xfId="8" applyFont="1" applyBorder="1" applyAlignment="1" applyProtection="1">
      <alignment horizontal="distributed" vertical="center"/>
      <protection locked="0"/>
    </xf>
    <xf numFmtId="0" fontId="34" fillId="0" borderId="45" xfId="8" applyFont="1" applyBorder="1" applyAlignment="1" applyProtection="1">
      <alignment horizontal="center" vertical="center"/>
      <protection locked="0"/>
    </xf>
    <xf numFmtId="186" fontId="7" fillId="0" borderId="38" xfId="8" applyNumberFormat="1" applyFont="1" applyBorder="1" applyAlignment="1" applyProtection="1">
      <alignment horizontal="center" vertical="center"/>
      <protection locked="0"/>
    </xf>
    <xf numFmtId="183" fontId="7" fillId="4" borderId="38" xfId="8" applyNumberFormat="1" applyFont="1" applyFill="1" applyBorder="1" applyAlignment="1" applyProtection="1">
      <alignment horizontal="right" vertical="center"/>
      <protection locked="0"/>
    </xf>
    <xf numFmtId="0" fontId="36" fillId="0" borderId="10" xfId="8" applyFont="1" applyBorder="1" applyAlignment="1" applyProtection="1">
      <alignment horizontal="left" vertical="center" wrapText="1"/>
      <protection locked="0"/>
    </xf>
    <xf numFmtId="178" fontId="7" fillId="4" borderId="11" xfId="8" applyNumberFormat="1" applyFont="1" applyFill="1" applyBorder="1" applyAlignment="1" applyProtection="1">
      <alignment horizontal="right" vertical="center" shrinkToFit="1"/>
      <protection locked="0"/>
    </xf>
    <xf numFmtId="184" fontId="7" fillId="0" borderId="11" xfId="8" applyNumberFormat="1" applyFont="1" applyBorder="1" applyAlignment="1" applyProtection="1">
      <alignment horizontal="left" vertical="center" shrinkToFit="1"/>
      <protection locked="0"/>
    </xf>
    <xf numFmtId="4" fontId="7" fillId="3" borderId="11" xfId="8" applyNumberFormat="1" applyFont="1" applyFill="1" applyBorder="1" applyProtection="1">
      <alignment vertical="center"/>
      <protection locked="0"/>
    </xf>
    <xf numFmtId="0" fontId="7" fillId="3" borderId="38" xfId="8" applyFont="1" applyFill="1" applyBorder="1" applyAlignment="1" applyProtection="1">
      <alignment horizontal="center" vertical="center"/>
      <protection locked="0"/>
    </xf>
    <xf numFmtId="0" fontId="7" fillId="0" borderId="44" xfId="8" applyFont="1" applyBorder="1" applyAlignment="1" applyProtection="1">
      <alignment horizontal="center" vertical="center"/>
      <protection locked="0"/>
    </xf>
    <xf numFmtId="183" fontId="7" fillId="0" borderId="32" xfId="8" applyNumberFormat="1" applyFont="1" applyBorder="1" applyAlignment="1" applyProtection="1">
      <alignment horizontal="right" vertical="center"/>
      <protection locked="0"/>
    </xf>
    <xf numFmtId="0" fontId="36" fillId="0" borderId="44" xfId="8" applyFont="1" applyBorder="1" applyAlignment="1" applyProtection="1">
      <alignment horizontal="left" vertical="center" wrapText="1"/>
      <protection locked="0"/>
    </xf>
    <xf numFmtId="178" fontId="7" fillId="3" borderId="45" xfId="8" applyNumberFormat="1" applyFont="1" applyFill="1" applyBorder="1" applyAlignment="1" applyProtection="1">
      <alignment vertical="center" shrinkToFit="1"/>
      <protection locked="0"/>
    </xf>
    <xf numFmtId="184" fontId="7" fillId="0" borderId="45" xfId="8" applyNumberFormat="1" applyFont="1" applyBorder="1" applyAlignment="1" applyProtection="1">
      <alignment horizontal="left" vertical="center" shrinkToFit="1"/>
      <protection locked="0"/>
    </xf>
    <xf numFmtId="4" fontId="7" fillId="3" borderId="45" xfId="8" applyNumberFormat="1" applyFont="1" applyFill="1" applyBorder="1" applyAlignment="1" applyProtection="1">
      <alignment vertical="center" shrinkToFit="1"/>
      <protection locked="0"/>
    </xf>
    <xf numFmtId="0" fontId="7" fillId="3" borderId="32" xfId="8" applyFont="1" applyFill="1" applyBorder="1" applyAlignment="1" applyProtection="1">
      <alignment horizontal="center" vertical="center" shrinkToFit="1"/>
      <protection locked="0"/>
    </xf>
    <xf numFmtId="186" fontId="7" fillId="0" borderId="76" xfId="8" applyNumberFormat="1" applyFont="1" applyBorder="1" applyAlignment="1" applyProtection="1">
      <alignment horizontal="center" vertical="center"/>
      <protection locked="0"/>
    </xf>
    <xf numFmtId="186" fontId="7" fillId="0" borderId="10" xfId="8" applyNumberFormat="1" applyFont="1" applyBorder="1" applyAlignment="1" applyProtection="1">
      <alignment horizontal="center" vertical="center" shrinkToFit="1"/>
      <protection locked="0"/>
    </xf>
    <xf numFmtId="183" fontId="7" fillId="0" borderId="38" xfId="8" applyNumberFormat="1" applyFont="1" applyBorder="1" applyAlignment="1" applyProtection="1">
      <alignment horizontal="right" vertical="center"/>
      <protection locked="0"/>
    </xf>
    <xf numFmtId="178" fontId="7" fillId="0" borderId="11" xfId="8" applyNumberFormat="1" applyFont="1" applyBorder="1" applyAlignment="1" applyProtection="1">
      <alignment horizontal="right" vertical="center" shrinkToFit="1"/>
      <protection locked="0"/>
    </xf>
    <xf numFmtId="184" fontId="7" fillId="0" borderId="69" xfId="8" applyNumberFormat="1" applyFont="1" applyBorder="1" applyAlignment="1" applyProtection="1">
      <alignment horizontal="left" vertical="center" shrinkToFit="1"/>
      <protection locked="0"/>
    </xf>
    <xf numFmtId="4" fontId="7" fillId="0" borderId="11" xfId="8" applyNumberFormat="1" applyFont="1" applyBorder="1" applyAlignment="1" applyProtection="1">
      <alignment horizontal="right" vertical="center" shrinkToFit="1"/>
      <protection locked="0"/>
    </xf>
    <xf numFmtId="0" fontId="7" fillId="0" borderId="38" xfId="8" applyFont="1" applyBorder="1" applyAlignment="1" applyProtection="1">
      <alignment horizontal="center" vertical="center" shrinkToFit="1"/>
      <protection locked="0"/>
    </xf>
    <xf numFmtId="186" fontId="7" fillId="0" borderId="33" xfId="8" applyNumberFormat="1" applyFont="1" applyBorder="1" applyAlignment="1" applyProtection="1">
      <alignment horizontal="center" vertical="center"/>
      <protection locked="0"/>
    </xf>
    <xf numFmtId="187" fontId="7" fillId="3" borderId="39" xfId="8" applyNumberFormat="1" applyFont="1" applyFill="1" applyBorder="1" applyAlignment="1" applyProtection="1">
      <alignment horizontal="center" vertical="center"/>
      <protection locked="0"/>
    </xf>
    <xf numFmtId="183" fontId="7" fillId="3" borderId="33" xfId="8" applyNumberFormat="1" applyFont="1" applyFill="1" applyBorder="1" applyAlignment="1" applyProtection="1">
      <alignment horizontal="right" vertical="center"/>
      <protection locked="0"/>
    </xf>
    <xf numFmtId="0" fontId="7" fillId="0" borderId="33" xfId="8" applyFont="1" applyBorder="1" applyAlignment="1" applyProtection="1">
      <alignment horizontal="center" vertical="center" shrinkToFit="1"/>
      <protection locked="0"/>
    </xf>
    <xf numFmtId="0" fontId="7" fillId="0" borderId="66" xfId="8" applyFont="1" applyBorder="1" applyAlignment="1" applyProtection="1">
      <alignment horizontal="center" vertical="center"/>
      <protection locked="0"/>
    </xf>
    <xf numFmtId="182" fontId="7" fillId="0" borderId="68" xfId="8" applyNumberFormat="1" applyFont="1" applyBorder="1" applyAlignment="1" applyProtection="1">
      <alignment horizontal="center" vertical="center" shrinkToFit="1"/>
      <protection locked="0"/>
    </xf>
    <xf numFmtId="183" fontId="7" fillId="0" borderId="67" xfId="8" applyNumberFormat="1" applyFont="1" applyBorder="1" applyAlignment="1" applyProtection="1">
      <alignment horizontal="right" vertical="center"/>
      <protection locked="0"/>
    </xf>
    <xf numFmtId="178" fontId="7" fillId="0" borderId="69" xfId="8" applyNumberFormat="1" applyFont="1" applyBorder="1" applyProtection="1">
      <alignment vertical="center"/>
      <protection locked="0"/>
    </xf>
    <xf numFmtId="178" fontId="7" fillId="0" borderId="69" xfId="8" applyNumberFormat="1" applyFont="1" applyBorder="1" applyAlignment="1" applyProtection="1">
      <alignment horizontal="right" vertical="center" shrinkToFit="1"/>
      <protection locked="0"/>
    </xf>
    <xf numFmtId="4" fontId="7" fillId="3" borderId="69" xfId="8" applyNumberFormat="1" applyFont="1" applyFill="1" applyBorder="1" applyProtection="1">
      <alignment vertical="center"/>
      <protection locked="0"/>
    </xf>
    <xf numFmtId="0" fontId="7" fillId="3" borderId="67" xfId="8" applyFont="1" applyFill="1" applyBorder="1" applyAlignment="1" applyProtection="1">
      <alignment horizontal="center" vertical="center"/>
      <protection locked="0"/>
    </xf>
    <xf numFmtId="0" fontId="7" fillId="0" borderId="58" xfId="8" applyFont="1" applyBorder="1" applyAlignment="1" applyProtection="1">
      <alignment horizontal="center" vertical="center"/>
      <protection locked="0"/>
    </xf>
    <xf numFmtId="186" fontId="7" fillId="0" borderId="64" xfId="8" applyNumberFormat="1" applyFont="1" applyBorder="1" applyAlignment="1" applyProtection="1">
      <alignment horizontal="center" vertical="center"/>
      <protection locked="0"/>
    </xf>
    <xf numFmtId="183" fontId="7" fillId="3" borderId="63" xfId="8" applyNumberFormat="1" applyFont="1" applyFill="1" applyBorder="1" applyAlignment="1" applyProtection="1">
      <alignment horizontal="right" vertical="center"/>
      <protection locked="0"/>
    </xf>
    <xf numFmtId="0" fontId="7" fillId="0" borderId="72" xfId="8" applyFont="1" applyBorder="1" applyAlignment="1" applyProtection="1">
      <alignment horizontal="left" vertical="center"/>
      <protection locked="0"/>
    </xf>
    <xf numFmtId="0" fontId="7" fillId="0" borderId="72" xfId="8" applyFont="1" applyBorder="1" applyProtection="1">
      <alignment vertical="center"/>
      <protection locked="0"/>
    </xf>
    <xf numFmtId="178" fontId="7" fillId="3" borderId="72" xfId="8" applyNumberFormat="1" applyFont="1" applyFill="1" applyBorder="1" applyAlignment="1" applyProtection="1">
      <alignment horizontal="right" vertical="center"/>
      <protection locked="0"/>
    </xf>
    <xf numFmtId="4" fontId="7" fillId="3" borderId="72" xfId="8" applyNumberFormat="1" applyFont="1" applyFill="1" applyBorder="1" applyAlignment="1" applyProtection="1">
      <alignment horizontal="right" vertical="center"/>
      <protection locked="0"/>
    </xf>
    <xf numFmtId="0" fontId="7" fillId="0" borderId="63" xfId="8" applyFont="1" applyBorder="1" applyAlignment="1" applyProtection="1">
      <alignment horizontal="center" vertical="center"/>
      <protection locked="0"/>
    </xf>
    <xf numFmtId="178" fontId="7" fillId="0" borderId="69" xfId="8" applyNumberFormat="1" applyFont="1" applyBorder="1" applyAlignment="1" applyProtection="1">
      <alignment horizontal="right" vertical="center"/>
      <protection locked="0"/>
    </xf>
    <xf numFmtId="0" fontId="7" fillId="0" borderId="58" xfId="8" applyFont="1" applyBorder="1" applyAlignment="1" applyProtection="1">
      <alignment horizontal="center" vertical="center" wrapText="1" shrinkToFit="1"/>
      <protection locked="0"/>
    </xf>
    <xf numFmtId="186" fontId="7" fillId="0" borderId="63" xfId="8" applyNumberFormat="1" applyFont="1" applyBorder="1" applyAlignment="1" applyProtection="1">
      <alignment horizontal="center" vertical="center"/>
      <protection locked="0"/>
    </xf>
    <xf numFmtId="183" fontId="7" fillId="3" borderId="63" xfId="8" applyNumberFormat="1" applyFont="1" applyFill="1" applyBorder="1" applyAlignment="1" applyProtection="1">
      <alignment horizontal="center" vertical="center"/>
      <protection locked="0"/>
    </xf>
    <xf numFmtId="0" fontId="7" fillId="0" borderId="72" xfId="8" applyFont="1" applyBorder="1" applyAlignment="1" applyProtection="1">
      <alignment horizontal="left" vertical="center" shrinkToFit="1"/>
      <protection locked="0"/>
    </xf>
    <xf numFmtId="0" fontId="7" fillId="0" borderId="74" xfId="8" applyFont="1" applyBorder="1" applyAlignment="1" applyProtection="1">
      <alignment horizontal="center" vertical="center" textRotation="255"/>
      <protection locked="0"/>
    </xf>
    <xf numFmtId="0" fontId="7" fillId="0" borderId="56" xfId="8" applyFont="1" applyBorder="1" applyAlignment="1" applyProtection="1">
      <alignment horizontal="center" vertical="center"/>
      <protection locked="0"/>
    </xf>
    <xf numFmtId="182" fontId="7" fillId="0" borderId="60" xfId="8" applyNumberFormat="1" applyFont="1" applyBorder="1" applyAlignment="1" applyProtection="1">
      <alignment horizontal="center" vertical="center" shrinkToFit="1"/>
      <protection locked="0"/>
    </xf>
    <xf numFmtId="183" fontId="7" fillId="0" borderId="61" xfId="8" applyNumberFormat="1" applyFont="1" applyBorder="1" applyAlignment="1" applyProtection="1">
      <alignment horizontal="right" vertical="center"/>
      <protection locked="0"/>
    </xf>
    <xf numFmtId="0" fontId="36" fillId="0" borderId="60" xfId="8" applyFont="1" applyBorder="1" applyAlignment="1" applyProtection="1">
      <alignment horizontal="left" vertical="center"/>
      <protection locked="0"/>
    </xf>
    <xf numFmtId="178" fontId="7" fillId="0" borderId="71" xfId="8" applyNumberFormat="1" applyFont="1" applyBorder="1" applyProtection="1">
      <alignment vertical="center"/>
      <protection locked="0"/>
    </xf>
    <xf numFmtId="178" fontId="7" fillId="0" borderId="71" xfId="8" applyNumberFormat="1" applyFont="1" applyBorder="1" applyAlignment="1" applyProtection="1">
      <alignment horizontal="right" vertical="center" shrinkToFit="1"/>
      <protection locked="0"/>
    </xf>
    <xf numFmtId="184" fontId="7" fillId="0" borderId="71" xfId="8" applyNumberFormat="1" applyFont="1" applyBorder="1" applyAlignment="1" applyProtection="1">
      <alignment horizontal="left" vertical="center" shrinkToFit="1"/>
      <protection locked="0"/>
    </xf>
    <xf numFmtId="4" fontId="7" fillId="3" borderId="71" xfId="8" applyNumberFormat="1" applyFont="1" applyFill="1" applyBorder="1" applyProtection="1">
      <alignment vertical="center"/>
      <protection locked="0"/>
    </xf>
    <xf numFmtId="0" fontId="7" fillId="3" borderId="61" xfId="8" applyFont="1" applyFill="1" applyBorder="1" applyAlignment="1" applyProtection="1">
      <alignment horizontal="center" vertical="center"/>
      <protection locked="0"/>
    </xf>
    <xf numFmtId="182" fontId="7" fillId="0" borderId="42" xfId="8" applyNumberFormat="1" applyFont="1" applyBorder="1" applyAlignment="1" applyProtection="1">
      <alignment horizontal="center" vertical="center" shrinkToFit="1"/>
      <protection locked="0"/>
    </xf>
    <xf numFmtId="0" fontId="36" fillId="0" borderId="68" xfId="8" applyFont="1" applyBorder="1" applyAlignment="1" applyProtection="1">
      <alignment horizontal="left" vertical="center" shrinkToFit="1"/>
      <protection locked="0"/>
    </xf>
    <xf numFmtId="184" fontId="7" fillId="0" borderId="0" xfId="8" applyNumberFormat="1" applyFont="1" applyBorder="1" applyAlignment="1" applyProtection="1">
      <alignment horizontal="left" vertical="center" shrinkToFit="1"/>
      <protection locked="0"/>
    </xf>
    <xf numFmtId="4" fontId="7" fillId="3" borderId="0" xfId="8" applyNumberFormat="1" applyFont="1" applyFill="1" applyBorder="1" applyAlignment="1" applyProtection="1">
      <alignment horizontal="right" vertical="center"/>
      <protection locked="0"/>
    </xf>
    <xf numFmtId="4" fontId="7" fillId="0" borderId="43" xfId="8" applyNumberFormat="1" applyFont="1" applyBorder="1" applyAlignment="1" applyProtection="1">
      <alignment horizontal="left" vertical="center"/>
      <protection locked="0"/>
    </xf>
    <xf numFmtId="0" fontId="36" fillId="0" borderId="0" xfId="8" applyFont="1" applyBorder="1" applyAlignment="1" applyProtection="1">
      <alignment horizontal="left" vertical="center"/>
      <protection locked="0"/>
    </xf>
    <xf numFmtId="178" fontId="7" fillId="3" borderId="0" xfId="8" applyNumberFormat="1" applyFont="1" applyFill="1" applyBorder="1" applyAlignment="1" applyProtection="1">
      <alignment horizontal="right" vertical="center" shrinkToFit="1"/>
      <protection locked="0"/>
    </xf>
    <xf numFmtId="0" fontId="36" fillId="0" borderId="71" xfId="8" applyFont="1" applyBorder="1" applyAlignment="1" applyProtection="1">
      <alignment horizontal="center" vertical="center"/>
      <protection locked="0"/>
    </xf>
    <xf numFmtId="178" fontId="7" fillId="3" borderId="71" xfId="8" applyNumberFormat="1" applyFont="1" applyFill="1" applyBorder="1" applyAlignment="1" applyProtection="1">
      <alignment horizontal="right" vertical="center" shrinkToFit="1"/>
      <protection locked="0"/>
    </xf>
    <xf numFmtId="0" fontId="34" fillId="0" borderId="38" xfId="8" applyFont="1" applyBorder="1" applyAlignment="1" applyProtection="1">
      <alignment horizontal="center" vertical="center"/>
      <protection locked="0"/>
    </xf>
    <xf numFmtId="0" fontId="34" fillId="0" borderId="10" xfId="8" applyFont="1" applyBorder="1" applyAlignment="1" applyProtection="1">
      <alignment horizontal="center" vertical="center" wrapText="1"/>
      <protection locked="0"/>
    </xf>
    <xf numFmtId="0" fontId="34" fillId="0" borderId="10" xfId="8" applyFont="1" applyBorder="1" applyAlignment="1" applyProtection="1">
      <alignment horizontal="center" vertical="center"/>
      <protection locked="0"/>
    </xf>
    <xf numFmtId="0" fontId="34" fillId="0" borderId="54" xfId="8" applyFont="1" applyBorder="1" applyAlignment="1" applyProtection="1">
      <alignment horizontal="center" vertical="center" wrapText="1"/>
      <protection locked="0"/>
    </xf>
    <xf numFmtId="0" fontId="7" fillId="0" borderId="39" xfId="8" applyFont="1" applyBorder="1" applyAlignment="1" applyProtection="1">
      <alignment horizontal="center" vertical="center" textRotation="255" shrinkToFit="1"/>
      <protection locked="0"/>
    </xf>
    <xf numFmtId="0" fontId="7" fillId="0" borderId="65" xfId="8" applyFont="1" applyBorder="1" applyAlignment="1" applyProtection="1">
      <alignment horizontal="center" vertical="center"/>
      <protection locked="0"/>
    </xf>
    <xf numFmtId="182" fontId="7" fillId="0" borderId="59" xfId="8" applyNumberFormat="1" applyFont="1" applyBorder="1" applyAlignment="1" applyProtection="1">
      <alignment horizontal="center" vertical="center"/>
      <protection locked="0"/>
    </xf>
    <xf numFmtId="183" fontId="7" fillId="0" borderId="59" xfId="8" applyNumberFormat="1" applyFont="1" applyBorder="1" applyAlignment="1" applyProtection="1">
      <alignment horizontal="center" vertical="center"/>
      <protection locked="0"/>
    </xf>
    <xf numFmtId="0" fontId="36" fillId="0" borderId="40" xfId="8" applyFont="1" applyBorder="1" applyProtection="1">
      <alignment vertical="center"/>
      <protection locked="0"/>
    </xf>
    <xf numFmtId="178" fontId="7" fillId="3" borderId="40" xfId="8" applyNumberFormat="1" applyFont="1" applyFill="1" applyBorder="1" applyAlignment="1" applyProtection="1">
      <alignment horizontal="right" vertical="center"/>
      <protection locked="0"/>
    </xf>
    <xf numFmtId="184" fontId="7" fillId="0" borderId="40" xfId="8" applyNumberFormat="1" applyFont="1" applyBorder="1" applyAlignment="1" applyProtection="1">
      <alignment horizontal="left" vertical="center" shrinkToFit="1"/>
      <protection locked="0"/>
    </xf>
    <xf numFmtId="4" fontId="7" fillId="3" borderId="40" xfId="8" applyNumberFormat="1" applyFont="1" applyFill="1" applyBorder="1" applyAlignment="1" applyProtection="1">
      <alignment horizontal="right" vertical="center"/>
      <protection locked="0"/>
    </xf>
    <xf numFmtId="0" fontId="7" fillId="0" borderId="41" xfId="8" applyFont="1" applyBorder="1" applyAlignment="1" applyProtection="1">
      <alignment horizontal="left" vertical="center"/>
      <protection locked="0"/>
    </xf>
    <xf numFmtId="0" fontId="7" fillId="3" borderId="33" xfId="8" applyFont="1" applyFill="1" applyBorder="1" applyAlignment="1" applyProtection="1">
      <alignment horizontal="center" vertical="center"/>
      <protection locked="0"/>
    </xf>
    <xf numFmtId="182" fontId="7" fillId="0" borderId="67" xfId="8" applyNumberFormat="1" applyFont="1" applyBorder="1" applyAlignment="1" applyProtection="1">
      <alignment horizontal="center" vertical="center"/>
      <protection locked="0"/>
    </xf>
    <xf numFmtId="185" fontId="7" fillId="0" borderId="67" xfId="8" applyNumberFormat="1" applyFont="1" applyBorder="1" applyAlignment="1" applyProtection="1">
      <alignment horizontal="center" vertical="center"/>
      <protection locked="0"/>
    </xf>
    <xf numFmtId="178" fontId="7" fillId="3" borderId="69" xfId="8" applyNumberFormat="1" applyFont="1" applyFill="1" applyBorder="1" applyAlignment="1">
      <alignment horizontal="right" vertical="center"/>
    </xf>
    <xf numFmtId="4" fontId="7" fillId="3" borderId="69" xfId="8" applyNumberFormat="1" applyFont="1" applyFill="1" applyBorder="1" applyAlignment="1" applyProtection="1">
      <alignment horizontal="right" vertical="center"/>
      <protection locked="0"/>
    </xf>
    <xf numFmtId="178" fontId="7" fillId="3" borderId="0" xfId="8" applyNumberFormat="1" applyFont="1" applyFill="1" applyBorder="1" applyAlignment="1" applyProtection="1">
      <alignment horizontal="right" vertical="center"/>
      <protection locked="0"/>
    </xf>
    <xf numFmtId="178" fontId="36" fillId="0" borderId="0" xfId="8" applyNumberFormat="1" applyFont="1" applyBorder="1" applyAlignment="1" applyProtection="1">
      <alignment horizontal="left" vertical="center"/>
      <protection locked="0"/>
    </xf>
    <xf numFmtId="0" fontId="35" fillId="0" borderId="51" xfId="8" applyFont="1" applyBorder="1" applyAlignment="1" applyProtection="1">
      <alignment horizontal="left" vertical="top" wrapText="1"/>
      <protection locked="0"/>
    </xf>
    <xf numFmtId="0" fontId="36" fillId="0" borderId="0" xfId="8" applyFont="1" applyBorder="1" applyAlignment="1" applyProtection="1">
      <alignment horizontal="right" vertical="center"/>
      <protection locked="0"/>
    </xf>
    <xf numFmtId="0" fontId="42" fillId="0" borderId="52" xfId="8" applyFont="1" applyBorder="1" applyAlignment="1" applyProtection="1">
      <alignment horizontal="left" vertical="center"/>
      <protection locked="0"/>
    </xf>
    <xf numFmtId="0" fontId="33" fillId="0" borderId="0" xfId="8" applyFont="1" applyBorder="1" applyAlignment="1" applyProtection="1">
      <alignment horizontal="left" vertical="center"/>
      <protection locked="0"/>
    </xf>
    <xf numFmtId="0" fontId="7" fillId="0" borderId="55" xfId="8" applyFont="1" applyBorder="1" applyAlignment="1" applyProtection="1">
      <alignment horizontal="center" vertical="center" shrinkToFit="1"/>
      <protection locked="0"/>
    </xf>
    <xf numFmtId="180" fontId="7" fillId="3" borderId="56" xfId="8" applyNumberFormat="1" applyFont="1" applyFill="1" applyBorder="1" applyAlignment="1" applyProtection="1">
      <alignment horizontal="center" vertical="center"/>
      <protection locked="0"/>
    </xf>
    <xf numFmtId="0" fontId="7" fillId="0" borderId="57" xfId="8" applyFont="1" applyBorder="1" applyAlignment="1" applyProtection="1">
      <alignment horizontal="center" vertical="center" shrinkToFit="1"/>
      <protection locked="0"/>
    </xf>
    <xf numFmtId="180" fontId="7" fillId="3" borderId="58" xfId="8" applyNumberFormat="1" applyFont="1" applyFill="1" applyBorder="1" applyAlignment="1" applyProtection="1">
      <alignment horizontal="center" vertical="center"/>
      <protection locked="0"/>
    </xf>
    <xf numFmtId="178" fontId="7" fillId="0" borderId="59" xfId="8" applyNumberFormat="1" applyFont="1" applyBorder="1" applyAlignment="1" applyProtection="1">
      <alignment horizontal="center" vertical="center"/>
      <protection locked="0"/>
    </xf>
    <xf numFmtId="178" fontId="7" fillId="0" borderId="60" xfId="8" applyNumberFormat="1" applyFont="1" applyBorder="1" applyAlignment="1" applyProtection="1">
      <alignment horizontal="center" vertical="center"/>
      <protection locked="0"/>
    </xf>
    <xf numFmtId="178" fontId="7" fillId="0" borderId="61" xfId="8" applyNumberFormat="1" applyFont="1" applyBorder="1" applyAlignment="1" applyProtection="1">
      <alignment horizontal="center" vertical="center"/>
      <protection locked="0"/>
    </xf>
    <xf numFmtId="178" fontId="7" fillId="0" borderId="62" xfId="8" applyNumberFormat="1" applyFont="1" applyBorder="1" applyAlignment="1" applyProtection="1">
      <alignment horizontal="center" vertical="center"/>
      <protection locked="0"/>
    </xf>
    <xf numFmtId="178" fontId="7" fillId="3" borderId="59" xfId="8" applyNumberFormat="1" applyFont="1" applyFill="1" applyBorder="1" applyAlignment="1" applyProtection="1">
      <alignment horizontal="center" vertical="center"/>
      <protection locked="0"/>
    </xf>
    <xf numFmtId="178" fontId="7" fillId="0" borderId="38" xfId="8" applyNumberFormat="1" applyFont="1" applyBorder="1" applyAlignment="1" applyProtection="1">
      <alignment horizontal="center" vertical="center" wrapText="1" shrinkToFit="1"/>
      <protection locked="0"/>
    </xf>
    <xf numFmtId="178" fontId="7" fillId="0" borderId="63" xfId="8" applyNumberFormat="1" applyFont="1" applyBorder="1" applyAlignment="1" applyProtection="1">
      <alignment horizontal="center" vertical="center"/>
      <protection locked="0"/>
    </xf>
    <xf numFmtId="178" fontId="7" fillId="0" borderId="64" xfId="8" applyNumberFormat="1" applyFont="1" applyBorder="1" applyAlignment="1" applyProtection="1">
      <alignment horizontal="center" vertical="center"/>
      <protection locked="0"/>
    </xf>
    <xf numFmtId="178" fontId="7" fillId="3" borderId="63" xfId="8" applyNumberFormat="1" applyFont="1" applyFill="1" applyBorder="1" applyAlignment="1" applyProtection="1">
      <alignment horizontal="center" vertical="center"/>
      <protection locked="0"/>
    </xf>
    <xf numFmtId="178" fontId="7" fillId="0" borderId="44" xfId="8" applyNumberFormat="1" applyFont="1" applyBorder="1" applyAlignment="1" applyProtection="1">
      <alignment horizontal="center" vertical="center"/>
      <protection locked="0"/>
    </xf>
    <xf numFmtId="178" fontId="7" fillId="0" borderId="10" xfId="8" applyNumberFormat="1" applyFont="1" applyBorder="1" applyAlignment="1" applyProtection="1">
      <alignment horizontal="center" vertical="center"/>
      <protection locked="0"/>
    </xf>
    <xf numFmtId="179" fontId="7" fillId="0" borderId="54" xfId="8" applyNumberFormat="1" applyFont="1" applyBorder="1" applyAlignment="1" applyProtection="1">
      <alignment horizontal="center" vertical="center" shrinkToFit="1"/>
      <protection locked="0"/>
    </xf>
    <xf numFmtId="178" fontId="7" fillId="0" borderId="46" xfId="8" applyNumberFormat="1" applyFont="1" applyBorder="1" applyAlignment="1" applyProtection="1">
      <alignment horizontal="center" vertical="center"/>
      <protection locked="0"/>
    </xf>
    <xf numFmtId="178" fontId="7" fillId="0" borderId="32" xfId="8" applyNumberFormat="1" applyFont="1" applyBorder="1" applyAlignment="1" applyProtection="1">
      <alignment horizontal="center" vertical="center"/>
      <protection locked="0"/>
    </xf>
    <xf numFmtId="178" fontId="7" fillId="3" borderId="32" xfId="8" applyNumberFormat="1" applyFont="1" applyFill="1" applyBorder="1" applyAlignment="1" applyProtection="1">
      <alignment horizontal="center" vertical="center"/>
      <protection locked="0"/>
    </xf>
    <xf numFmtId="49" fontId="32" fillId="0" borderId="0" xfId="8" applyNumberFormat="1" applyFont="1" applyBorder="1" applyAlignment="1" applyProtection="1">
      <alignment horizontal="center" vertical="center"/>
      <protection locked="0"/>
    </xf>
    <xf numFmtId="49" fontId="5" fillId="0" borderId="47" xfId="8" applyNumberFormat="1" applyFont="1" applyBorder="1" applyAlignment="1" applyProtection="1">
      <alignment horizontal="right" vertical="center"/>
      <protection locked="0"/>
    </xf>
    <xf numFmtId="0" fontId="23" fillId="0" borderId="0" xfId="2" applyFont="1" applyBorder="1" applyAlignment="1" applyProtection="1">
      <alignment horizontal="center" vertical="center"/>
      <protection locked="0"/>
    </xf>
    <xf numFmtId="0" fontId="32" fillId="0" borderId="18" xfId="8" applyFont="1" applyBorder="1" applyAlignment="1" applyProtection="1">
      <alignment horizontal="center" vertical="center"/>
      <protection locked="0"/>
    </xf>
    <xf numFmtId="0" fontId="32" fillId="0" borderId="48" xfId="8" applyFont="1" applyBorder="1" applyAlignment="1" applyProtection="1">
      <alignment horizontal="center" vertical="center"/>
      <protection locked="0"/>
    </xf>
    <xf numFmtId="0" fontId="7" fillId="0" borderId="10" xfId="8" applyFont="1" applyBorder="1" applyAlignment="1" applyProtection="1">
      <alignment horizontal="center" vertical="center"/>
      <protection locked="0"/>
    </xf>
    <xf numFmtId="0" fontId="7" fillId="0" borderId="38" xfId="8" applyFont="1" applyBorder="1" applyAlignment="1" applyProtection="1">
      <alignment horizontal="center" vertical="center"/>
      <protection locked="0"/>
    </xf>
    <xf numFmtId="0" fontId="7" fillId="0" borderId="54" xfId="8" applyFont="1" applyBorder="1" applyAlignment="1" applyProtection="1">
      <alignment horizontal="center" vertical="center"/>
      <protection locked="0"/>
    </xf>
    <xf numFmtId="0" fontId="7" fillId="0" borderId="0" xfId="8" applyFont="1" applyBorder="1" applyAlignment="1" applyProtection="1">
      <alignment horizontal="left" vertical="center"/>
      <protection locked="0"/>
    </xf>
    <xf numFmtId="0" fontId="37" fillId="0" borderId="51" xfId="0" applyFont="1" applyBorder="1" applyAlignment="1" applyProtection="1">
      <alignment horizontal="left" vertical="top" wrapText="1"/>
      <protection locked="0"/>
    </xf>
    <xf numFmtId="0" fontId="7" fillId="0" borderId="0" xfId="8" applyFont="1" applyBorder="1" applyAlignment="1" applyProtection="1">
      <alignment horizontal="distributed" vertical="center"/>
      <protection locked="0"/>
    </xf>
    <xf numFmtId="0" fontId="7" fillId="0" borderId="45" xfId="8" applyFont="1" applyBorder="1" applyAlignment="1" applyProtection="1">
      <alignment horizontal="center" vertical="center"/>
      <protection locked="0"/>
    </xf>
    <xf numFmtId="186" fontId="7" fillId="0" borderId="84" xfId="8" applyNumberFormat="1" applyFont="1" applyBorder="1" applyAlignment="1" applyProtection="1">
      <alignment horizontal="center" vertical="center"/>
      <protection locked="0"/>
    </xf>
    <xf numFmtId="0" fontId="36" fillId="0" borderId="85" xfId="8" applyFont="1" applyBorder="1" applyAlignment="1" applyProtection="1">
      <alignment horizontal="left" vertical="center" wrapText="1"/>
      <protection locked="0"/>
    </xf>
    <xf numFmtId="178" fontId="7" fillId="4" borderId="85" xfId="8" applyNumberFormat="1" applyFont="1" applyFill="1" applyBorder="1" applyAlignment="1" applyProtection="1">
      <alignment horizontal="right" vertical="center" shrinkToFit="1"/>
      <protection locked="0"/>
    </xf>
    <xf numFmtId="184" fontId="7" fillId="0" borderId="85" xfId="8" applyNumberFormat="1" applyFont="1" applyBorder="1" applyAlignment="1" applyProtection="1">
      <alignment horizontal="left" vertical="center" shrinkToFit="1"/>
      <protection locked="0"/>
    </xf>
    <xf numFmtId="178" fontId="7" fillId="3" borderId="11" xfId="8" applyNumberFormat="1" applyFont="1" applyFill="1" applyBorder="1" applyProtection="1">
      <alignment vertical="center"/>
      <protection locked="0"/>
    </xf>
    <xf numFmtId="4" fontId="7" fillId="3" borderId="45" xfId="8" applyNumberFormat="1" applyFont="1" applyFill="1" applyBorder="1" applyProtection="1">
      <alignment vertical="center"/>
      <protection locked="0"/>
    </xf>
    <xf numFmtId="178" fontId="7" fillId="0" borderId="11" xfId="8" applyNumberFormat="1" applyFont="1" applyBorder="1" applyAlignment="1" applyProtection="1">
      <alignment horizontal="right" vertical="center"/>
      <protection locked="0"/>
    </xf>
    <xf numFmtId="4" fontId="7" fillId="0" borderId="11" xfId="8" applyNumberFormat="1" applyFont="1" applyBorder="1" applyAlignment="1" applyProtection="1">
      <alignment horizontal="right" vertical="center"/>
      <protection locked="0"/>
    </xf>
    <xf numFmtId="187" fontId="7" fillId="3" borderId="10" xfId="8" applyNumberFormat="1" applyFont="1" applyFill="1" applyBorder="1" applyAlignment="1" applyProtection="1">
      <alignment horizontal="center" vertical="center"/>
      <protection locked="0"/>
    </xf>
    <xf numFmtId="183" fontId="7" fillId="3" borderId="38" xfId="8" applyNumberFormat="1" applyFont="1" applyFill="1" applyBorder="1" applyAlignment="1" applyProtection="1">
      <alignment horizontal="right" vertical="center"/>
      <protection locked="0"/>
    </xf>
    <xf numFmtId="0" fontId="7" fillId="0" borderId="67" xfId="8" applyFont="1" applyBorder="1" applyAlignment="1" applyProtection="1">
      <alignment horizontal="center" vertical="center"/>
      <protection locked="0"/>
    </xf>
    <xf numFmtId="0" fontId="7" fillId="0" borderId="83" xfId="8" applyFont="1" applyBorder="1" applyAlignment="1" applyProtection="1">
      <alignment horizontal="center" vertical="center" textRotation="255"/>
      <protection locked="0"/>
    </xf>
    <xf numFmtId="0" fontId="36" fillId="0" borderId="62" xfId="8" applyFont="1" applyBorder="1" applyAlignment="1" applyProtection="1">
      <alignment horizontal="left" vertical="center"/>
      <protection locked="0"/>
    </xf>
    <xf numFmtId="0" fontId="12" fillId="0" borderId="0" xfId="8" applyFont="1" applyBorder="1" applyAlignment="1" applyProtection="1">
      <alignment horizontal="left" wrapText="1"/>
      <protection locked="0"/>
    </xf>
    <xf numFmtId="183" fontId="7" fillId="0" borderId="67" xfId="8" applyNumberFormat="1" applyFont="1" applyBorder="1" applyAlignment="1" applyProtection="1">
      <alignment horizontal="center" vertical="center"/>
      <protection locked="0"/>
    </xf>
    <xf numFmtId="0" fontId="7" fillId="0" borderId="39" xfId="8" applyFont="1" applyBorder="1" applyAlignment="1" applyProtection="1">
      <alignment horizontal="center" vertical="center" textRotation="255"/>
      <protection locked="0"/>
    </xf>
    <xf numFmtId="0" fontId="7" fillId="0" borderId="81" xfId="8" applyFont="1" applyBorder="1" applyAlignment="1" applyProtection="1">
      <alignment horizontal="center" vertical="center"/>
      <protection locked="0"/>
    </xf>
    <xf numFmtId="182" fontId="7" fillId="0" borderId="33" xfId="8" applyNumberFormat="1" applyFont="1" applyBorder="1" applyAlignment="1" applyProtection="1">
      <alignment horizontal="center" vertical="center"/>
      <protection locked="0"/>
    </xf>
    <xf numFmtId="183" fontId="7" fillId="0" borderId="33" xfId="8" applyNumberFormat="1" applyFont="1" applyBorder="1" applyAlignment="1" applyProtection="1">
      <alignment horizontal="right" vertical="center"/>
      <protection locked="0"/>
    </xf>
    <xf numFmtId="0" fontId="7" fillId="0" borderId="58" xfId="8" applyFont="1" applyBorder="1" applyAlignment="1" applyProtection="1">
      <alignment horizontal="center" vertical="center" wrapText="1"/>
      <protection locked="0"/>
    </xf>
    <xf numFmtId="178" fontId="35" fillId="0" borderId="0" xfId="8" applyNumberFormat="1" applyFont="1" applyBorder="1" applyAlignment="1" applyProtection="1">
      <alignment horizontal="left" vertical="center"/>
      <protection locked="0"/>
    </xf>
    <xf numFmtId="0" fontId="36" fillId="0" borderId="51" xfId="8" applyFont="1" applyBorder="1" applyAlignment="1" applyProtection="1">
      <alignment vertical="top" wrapText="1"/>
      <protection locked="0"/>
    </xf>
    <xf numFmtId="0" fontId="7" fillId="0" borderId="10" xfId="8" applyFont="1" applyBorder="1" applyAlignment="1" applyProtection="1">
      <alignment horizontal="center" vertical="center" wrapText="1"/>
      <protection locked="0"/>
    </xf>
    <xf numFmtId="0" fontId="7" fillId="0" borderId="54" xfId="8" applyFont="1" applyBorder="1" applyAlignment="1" applyProtection="1">
      <alignment horizontal="center" vertical="center" wrapText="1"/>
      <protection locked="0"/>
    </xf>
    <xf numFmtId="179" fontId="7" fillId="0" borderId="0" xfId="8" applyNumberFormat="1" applyFont="1" applyBorder="1" applyAlignment="1" applyProtection="1">
      <alignment horizontal="center" vertical="center" shrinkToFit="1"/>
      <protection locked="0"/>
    </xf>
    <xf numFmtId="178" fontId="7" fillId="0" borderId="80" xfId="8" applyNumberFormat="1" applyFont="1" applyBorder="1" applyAlignment="1" applyProtection="1">
      <alignment horizontal="center" vertical="center" wrapText="1" shrinkToFit="1"/>
      <protection locked="0"/>
    </xf>
    <xf numFmtId="178" fontId="7" fillId="0" borderId="38" xfId="8" applyNumberFormat="1" applyFont="1" applyBorder="1" applyAlignment="1" applyProtection="1">
      <alignment horizontal="center" vertical="center"/>
      <protection locked="0"/>
    </xf>
    <xf numFmtId="178" fontId="7" fillId="3" borderId="38" xfId="8" applyNumberFormat="1" applyFont="1" applyFill="1" applyBorder="1" applyAlignment="1" applyProtection="1">
      <alignment horizontal="center" vertical="center"/>
      <protection locked="0"/>
    </xf>
    <xf numFmtId="0" fontId="7" fillId="5" borderId="0" xfId="8" applyFont="1" applyFill="1" applyBorder="1" applyAlignment="1">
      <alignment horizontal="left" vertical="center"/>
    </xf>
    <xf numFmtId="0" fontId="36" fillId="5" borderId="0" xfId="8" applyFont="1" applyFill="1" applyBorder="1" applyAlignment="1">
      <alignment horizontal="left" vertical="top" wrapText="1"/>
    </xf>
    <xf numFmtId="0" fontId="7" fillId="0" borderId="0" xfId="8" applyFont="1" applyBorder="1" applyAlignment="1">
      <alignment horizontal="left" vertical="center"/>
    </xf>
    <xf numFmtId="0" fontId="7" fillId="5" borderId="0" xfId="8" applyFont="1" applyFill="1" applyBorder="1" applyAlignment="1">
      <alignment horizontal="left" vertical="center" wrapText="1"/>
    </xf>
    <xf numFmtId="0" fontId="36" fillId="5" borderId="51" xfId="8" applyFont="1" applyFill="1" applyBorder="1" applyAlignment="1">
      <alignment horizontal="left" vertical="top" wrapText="1"/>
    </xf>
    <xf numFmtId="0" fontId="7" fillId="0" borderId="0" xfId="8" applyFont="1" applyBorder="1">
      <alignment vertical="center"/>
    </xf>
    <xf numFmtId="0" fontId="60" fillId="5" borderId="0" xfId="8" applyFont="1" applyFill="1" applyBorder="1" applyAlignment="1">
      <alignment horizontal="left" vertical="center"/>
    </xf>
    <xf numFmtId="0" fontId="36" fillId="5" borderId="51" xfId="8" applyFont="1" applyFill="1" applyBorder="1" applyAlignment="1">
      <alignment horizontal="center" vertical="top" wrapText="1"/>
    </xf>
    <xf numFmtId="49" fontId="32" fillId="0" borderId="0" xfId="8" applyNumberFormat="1" applyFont="1" applyBorder="1" applyAlignment="1">
      <alignment horizontal="center" vertical="center"/>
    </xf>
    <xf numFmtId="0" fontId="23" fillId="0" borderId="0" xfId="2" applyFont="1" applyBorder="1" applyAlignment="1" applyProtection="1">
      <alignment horizontal="center" vertical="center"/>
    </xf>
    <xf numFmtId="0" fontId="32" fillId="0" borderId="18" xfId="8" applyFont="1" applyBorder="1" applyAlignment="1">
      <alignment horizontal="center" vertical="center"/>
    </xf>
    <xf numFmtId="0" fontId="32" fillId="0" borderId="48" xfId="8" applyFont="1" applyBorder="1" applyAlignment="1">
      <alignment horizontal="center" vertical="center"/>
    </xf>
    <xf numFmtId="0" fontId="7" fillId="0" borderId="45" xfId="8" applyFont="1" applyBorder="1" applyAlignment="1">
      <alignment horizontal="center" vertical="center"/>
    </xf>
    <xf numFmtId="0" fontId="36" fillId="0" borderId="0" xfId="8" applyFont="1" applyBorder="1" applyAlignment="1">
      <alignment vertical="top" wrapText="1"/>
    </xf>
    <xf numFmtId="0" fontId="7" fillId="5" borderId="45" xfId="8" applyFont="1" applyFill="1" applyBorder="1" applyAlignment="1">
      <alignment horizontal="center" vertical="center"/>
    </xf>
    <xf numFmtId="0" fontId="36" fillId="5" borderId="51" xfId="8" applyFont="1" applyFill="1" applyBorder="1" applyAlignment="1">
      <alignment vertical="top" wrapText="1"/>
    </xf>
    <xf numFmtId="0" fontId="36" fillId="0" borderId="0" xfId="8" applyFont="1" applyBorder="1" applyAlignment="1">
      <alignment horizontal="left" vertical="center" shrinkToFit="1"/>
    </xf>
    <xf numFmtId="0" fontId="36" fillId="0" borderId="0" xfId="0" applyFont="1" applyBorder="1" applyAlignment="1">
      <alignment vertical="top" wrapText="1"/>
    </xf>
    <xf numFmtId="0" fontId="7" fillId="5" borderId="0" xfId="8" applyFont="1" applyFill="1" applyBorder="1" applyAlignment="1">
      <alignment horizontal="center" vertical="center"/>
    </xf>
    <xf numFmtId="192" fontId="34" fillId="0" borderId="10" xfId="8" applyNumberFormat="1" applyFont="1" applyBorder="1" applyAlignment="1" applyProtection="1">
      <alignment horizontal="right" vertical="center"/>
      <protection locked="0"/>
    </xf>
    <xf numFmtId="190" fontId="34" fillId="0" borderId="10" xfId="8" applyNumberFormat="1" applyFont="1" applyBorder="1" applyAlignment="1" applyProtection="1">
      <alignment horizontal="right" vertical="center"/>
      <protection locked="0"/>
    </xf>
    <xf numFmtId="0" fontId="35" fillId="0" borderId="79" xfId="8" applyFont="1" applyBorder="1" applyAlignment="1" applyProtection="1">
      <alignment horizontal="left" vertical="top" wrapText="1"/>
      <protection locked="0"/>
    </xf>
    <xf numFmtId="0" fontId="34" fillId="0" borderId="106" xfId="8" applyFont="1" applyBorder="1" applyAlignment="1" applyProtection="1">
      <alignment horizontal="center" vertical="center" shrinkToFit="1"/>
      <protection locked="0"/>
    </xf>
    <xf numFmtId="0" fontId="34" fillId="5" borderId="11" xfId="8" applyFont="1" applyFill="1" applyBorder="1" applyAlignment="1" applyProtection="1">
      <alignment horizontal="right" vertical="center"/>
      <protection locked="0"/>
    </xf>
    <xf numFmtId="181" fontId="34" fillId="3" borderId="11" xfId="8" applyNumberFormat="1" applyFont="1" applyFill="1" applyBorder="1" applyAlignment="1" applyProtection="1">
      <alignment horizontal="right" vertical="center"/>
      <protection locked="0"/>
    </xf>
    <xf numFmtId="0" fontId="34" fillId="5" borderId="54" xfId="8" applyFont="1" applyFill="1" applyBorder="1" applyAlignment="1" applyProtection="1">
      <alignment horizontal="center" vertical="center" shrinkToFit="1"/>
      <protection locked="0"/>
    </xf>
    <xf numFmtId="0" fontId="35" fillId="5" borderId="0" xfId="8" applyFont="1" applyFill="1" applyBorder="1" applyAlignment="1" applyProtection="1">
      <alignment horizontal="left" vertical="center" shrinkToFit="1"/>
      <protection locked="0"/>
    </xf>
    <xf numFmtId="0" fontId="15" fillId="0" borderId="44" xfId="0" applyFont="1" applyBorder="1" applyAlignment="1" applyProtection="1">
      <alignment horizontal="center" vertical="center"/>
      <protection locked="0"/>
    </xf>
    <xf numFmtId="0" fontId="35" fillId="0" borderId="89" xfId="8" applyFont="1" applyBorder="1" applyAlignment="1" applyProtection="1">
      <alignment horizontal="left" vertical="center"/>
      <protection locked="0"/>
    </xf>
    <xf numFmtId="0" fontId="34" fillId="5" borderId="45" xfId="8" applyFont="1" applyFill="1" applyBorder="1" applyAlignment="1" applyProtection="1">
      <alignment horizontal="right" vertical="center"/>
      <protection locked="0"/>
    </xf>
    <xf numFmtId="181" fontId="34" fillId="0" borderId="45" xfId="8" applyNumberFormat="1" applyFont="1" applyBorder="1" applyAlignment="1">
      <alignment horizontal="right" vertical="center"/>
    </xf>
    <xf numFmtId="0" fontId="34" fillId="5" borderId="46" xfId="8" applyFont="1" applyFill="1" applyBorder="1" applyAlignment="1" applyProtection="1">
      <alignment horizontal="center" vertical="center" shrinkToFit="1"/>
      <protection locked="0"/>
    </xf>
    <xf numFmtId="0" fontId="36" fillId="0" borderId="0" xfId="8" applyFont="1" applyBorder="1" applyAlignment="1" applyProtection="1">
      <alignment horizontal="center" vertical="top" wrapText="1"/>
      <protection locked="0"/>
    </xf>
    <xf numFmtId="0" fontId="7" fillId="0" borderId="129" xfId="8" applyFont="1" applyBorder="1" applyAlignment="1" applyProtection="1">
      <alignment horizontal="center" vertical="center"/>
      <protection locked="0"/>
    </xf>
    <xf numFmtId="0" fontId="7" fillId="0" borderId="130" xfId="8" applyFont="1" applyBorder="1" applyAlignment="1" applyProtection="1">
      <alignment horizontal="center" vertical="center"/>
      <protection locked="0"/>
    </xf>
    <xf numFmtId="0" fontId="7" fillId="5" borderId="131" xfId="8" applyFont="1" applyFill="1" applyBorder="1" applyAlignment="1" applyProtection="1">
      <alignment horizontal="right" vertical="center"/>
      <protection locked="0"/>
    </xf>
    <xf numFmtId="181" fontId="7" fillId="3" borderId="131" xfId="8" applyNumberFormat="1" applyFont="1" applyFill="1" applyBorder="1" applyAlignment="1" applyProtection="1">
      <alignment horizontal="right" vertical="center"/>
      <protection locked="0"/>
    </xf>
    <xf numFmtId="0" fontId="7" fillId="5" borderId="132" xfId="8" applyFont="1" applyFill="1" applyBorder="1" applyAlignment="1" applyProtection="1">
      <alignment horizontal="center" vertical="center" shrinkToFit="1"/>
      <protection locked="0"/>
    </xf>
    <xf numFmtId="0" fontId="36" fillId="0" borderId="133" xfId="8" applyFont="1" applyBorder="1" applyAlignment="1" applyProtection="1">
      <alignment horizontal="center" vertical="center" wrapText="1" shrinkToFit="1"/>
      <protection locked="0"/>
    </xf>
    <xf numFmtId="0" fontId="7" fillId="5" borderId="124" xfId="8" applyFont="1" applyFill="1" applyBorder="1" applyAlignment="1" applyProtection="1">
      <alignment horizontal="center" vertical="center"/>
      <protection locked="0"/>
    </xf>
    <xf numFmtId="0" fontId="36" fillId="0" borderId="78" xfId="8" applyFont="1" applyBorder="1" applyAlignment="1" applyProtection="1">
      <alignment horizontal="left" vertical="center" wrapText="1"/>
      <protection locked="0"/>
    </xf>
    <xf numFmtId="0" fontId="7" fillId="5" borderId="47" xfId="8" applyFont="1" applyFill="1" applyBorder="1" applyAlignment="1" applyProtection="1">
      <alignment horizontal="right" vertical="center"/>
      <protection locked="0"/>
    </xf>
    <xf numFmtId="181" fontId="7" fillId="0" borderId="47" xfId="8" applyNumberFormat="1" applyFont="1" applyBorder="1" applyAlignment="1" applyProtection="1">
      <alignment horizontal="right" vertical="center"/>
      <protection locked="0"/>
    </xf>
    <xf numFmtId="0" fontId="7" fillId="5" borderId="125" xfId="8" applyFont="1" applyFill="1" applyBorder="1" applyAlignment="1" applyProtection="1">
      <alignment horizontal="center" vertical="center" shrinkToFit="1"/>
      <protection locked="0"/>
    </xf>
    <xf numFmtId="0" fontId="13" fillId="0" borderId="0" xfId="8" applyFont="1" applyBorder="1" applyAlignment="1" applyProtection="1">
      <alignment horizontal="left" vertical="top" wrapText="1"/>
      <protection locked="0"/>
    </xf>
    <xf numFmtId="0" fontId="7" fillId="5" borderId="106" xfId="8" applyFont="1" applyFill="1" applyBorder="1" applyAlignment="1" applyProtection="1">
      <alignment horizontal="center" vertical="center" wrapText="1"/>
      <protection locked="0"/>
    </xf>
    <xf numFmtId="0" fontId="36" fillId="0" borderId="107" xfId="8" applyFont="1" applyBorder="1" applyAlignment="1" applyProtection="1">
      <alignment vertical="center" wrapText="1"/>
      <protection locked="0"/>
    </xf>
    <xf numFmtId="0" fontId="7" fillId="5" borderId="11" xfId="8" applyFont="1" applyFill="1" applyBorder="1" applyAlignment="1" applyProtection="1">
      <alignment horizontal="right" vertical="center"/>
      <protection locked="0"/>
    </xf>
    <xf numFmtId="181" fontId="7" fillId="0" borderId="11" xfId="8" applyNumberFormat="1" applyFont="1" applyBorder="1" applyAlignment="1" applyProtection="1">
      <alignment horizontal="right" vertical="center"/>
      <protection locked="0"/>
    </xf>
    <xf numFmtId="0" fontId="7" fillId="5" borderId="54" xfId="8" applyFont="1" applyFill="1" applyBorder="1" applyAlignment="1" applyProtection="1">
      <alignment horizontal="center" vertical="center" shrinkToFit="1"/>
      <protection locked="0"/>
    </xf>
    <xf numFmtId="0" fontId="7" fillId="0" borderId="123" xfId="8" applyFont="1" applyBorder="1" applyAlignment="1" applyProtection="1">
      <alignment horizontal="center" vertical="center"/>
      <protection locked="0"/>
    </xf>
    <xf numFmtId="0" fontId="60" fillId="0" borderId="107" xfId="8" applyFont="1" applyBorder="1" applyAlignment="1" applyProtection="1">
      <alignment horizontal="left" vertical="center" wrapText="1"/>
      <protection locked="0"/>
    </xf>
    <xf numFmtId="181" fontId="7" fillId="0" borderId="11" xfId="8" applyNumberFormat="1" applyFont="1" applyBorder="1" applyAlignment="1">
      <alignment horizontal="right" vertical="center"/>
    </xf>
    <xf numFmtId="0" fontId="7" fillId="5" borderId="121" xfId="8" applyFont="1" applyFill="1" applyBorder="1" applyAlignment="1" applyProtection="1">
      <alignment horizontal="center" vertical="center"/>
      <protection locked="0"/>
    </xf>
    <xf numFmtId="0" fontId="7" fillId="5" borderId="50" xfId="8" applyFont="1" applyFill="1" applyBorder="1" applyAlignment="1" applyProtection="1">
      <alignment horizontal="right" vertical="center"/>
      <protection locked="0"/>
    </xf>
    <xf numFmtId="178" fontId="7" fillId="3" borderId="40" xfId="8" applyNumberFormat="1" applyFont="1" applyFill="1" applyBorder="1" applyProtection="1">
      <alignment vertical="center"/>
      <protection locked="0"/>
    </xf>
    <xf numFmtId="0" fontId="7" fillId="5" borderId="40" xfId="8" applyFont="1" applyFill="1" applyBorder="1" applyAlignment="1" applyProtection="1">
      <alignment horizontal="left" vertical="center"/>
      <protection locked="0"/>
    </xf>
    <xf numFmtId="0" fontId="7" fillId="5" borderId="40" xfId="8" applyFont="1" applyFill="1" applyBorder="1" applyAlignment="1" applyProtection="1">
      <alignment horizontal="right" vertical="center"/>
      <protection locked="0"/>
    </xf>
    <xf numFmtId="181" fontId="7" fillId="3" borderId="40" xfId="8" applyNumberFormat="1" applyFont="1" applyFill="1" applyBorder="1" applyAlignment="1" applyProtection="1">
      <alignment horizontal="right" vertical="center"/>
      <protection locked="0"/>
    </xf>
    <xf numFmtId="0" fontId="7" fillId="5" borderId="41" xfId="8" applyFont="1" applyFill="1" applyBorder="1" applyAlignment="1" applyProtection="1">
      <alignment horizontal="center" vertical="center" shrinkToFit="1"/>
      <protection locked="0"/>
    </xf>
    <xf numFmtId="0" fontId="36" fillId="5" borderId="122" xfId="8" applyFont="1" applyFill="1" applyBorder="1" applyAlignment="1" applyProtection="1">
      <alignment horizontal="left" vertical="center" wrapText="1"/>
      <protection locked="0"/>
    </xf>
    <xf numFmtId="0" fontId="12" fillId="5" borderId="118" xfId="8" applyFont="1" applyFill="1" applyBorder="1" applyAlignment="1" applyProtection="1">
      <alignment horizontal="left" vertical="center"/>
      <protection locked="0"/>
    </xf>
    <xf numFmtId="0" fontId="7" fillId="0" borderId="119" xfId="8" applyFont="1" applyBorder="1" applyProtection="1">
      <alignment vertical="center"/>
      <protection locked="0"/>
    </xf>
    <xf numFmtId="0" fontId="7" fillId="5" borderId="119" xfId="8" applyFont="1" applyFill="1" applyBorder="1" applyAlignment="1" applyProtection="1">
      <alignment horizontal="left" vertical="center"/>
      <protection locked="0"/>
    </xf>
    <xf numFmtId="0" fontId="12" fillId="5" borderId="119" xfId="8" applyFont="1" applyFill="1" applyBorder="1" applyAlignment="1" applyProtection="1">
      <alignment horizontal="center" vertical="center" shrinkToFit="1"/>
      <protection locked="0"/>
    </xf>
    <xf numFmtId="0" fontId="63" fillId="0" borderId="119" xfId="8" applyFont="1" applyBorder="1" applyAlignment="1" applyProtection="1">
      <alignment horizontal="right" vertical="center"/>
      <protection locked="0"/>
    </xf>
    <xf numFmtId="194" fontId="7" fillId="3" borderId="119" xfId="8" applyNumberFormat="1" applyFont="1" applyFill="1" applyBorder="1" applyAlignment="1" applyProtection="1">
      <alignment horizontal="right" vertical="center"/>
      <protection locked="0"/>
    </xf>
    <xf numFmtId="0" fontId="7" fillId="0" borderId="120" xfId="8" applyFont="1" applyBorder="1" applyAlignment="1" applyProtection="1">
      <alignment horizontal="center" vertical="center" shrinkToFit="1"/>
      <protection locked="0"/>
    </xf>
    <xf numFmtId="0" fontId="12" fillId="0" borderId="0" xfId="8" applyFont="1" applyBorder="1" applyAlignment="1" applyProtection="1">
      <alignment horizontal="left" vertical="top" wrapText="1"/>
      <protection locked="0"/>
    </xf>
    <xf numFmtId="0" fontId="12" fillId="5" borderId="114" xfId="8" applyFont="1" applyFill="1" applyBorder="1" applyAlignment="1" applyProtection="1">
      <alignment horizontal="center" vertical="center" wrapText="1"/>
      <protection locked="0"/>
    </xf>
    <xf numFmtId="0" fontId="12" fillId="5" borderId="115" xfId="8" applyFont="1" applyFill="1" applyBorder="1" applyAlignment="1" applyProtection="1">
      <alignment horizontal="left" vertical="center"/>
      <protection locked="0"/>
    </xf>
    <xf numFmtId="0" fontId="7" fillId="0" borderId="116" xfId="8" applyFont="1" applyBorder="1" applyProtection="1">
      <alignment vertical="center"/>
      <protection locked="0"/>
    </xf>
    <xf numFmtId="0" fontId="7" fillId="5" borderId="116" xfId="8" applyFont="1" applyFill="1" applyBorder="1" applyAlignment="1" applyProtection="1">
      <alignment horizontal="left" vertical="center"/>
      <protection locked="0"/>
    </xf>
    <xf numFmtId="0" fontId="12" fillId="5" borderId="116" xfId="8" applyFont="1" applyFill="1" applyBorder="1" applyAlignment="1" applyProtection="1">
      <alignment horizontal="center" vertical="center" shrinkToFit="1"/>
      <protection locked="0"/>
    </xf>
    <xf numFmtId="0" fontId="63" fillId="0" borderId="116" xfId="8" applyFont="1" applyBorder="1" applyAlignment="1" applyProtection="1">
      <alignment horizontal="right" vertical="center"/>
      <protection locked="0"/>
    </xf>
    <xf numFmtId="194" fontId="7" fillId="3" borderId="116" xfId="8" applyNumberFormat="1" applyFont="1" applyFill="1" applyBorder="1" applyAlignment="1" applyProtection="1">
      <alignment horizontal="right" vertical="center"/>
      <protection locked="0"/>
    </xf>
    <xf numFmtId="0" fontId="7" fillId="0" borderId="117" xfId="8" applyFont="1" applyBorder="1" applyAlignment="1" applyProtection="1">
      <alignment horizontal="center" vertical="center" shrinkToFit="1"/>
      <protection locked="0"/>
    </xf>
    <xf numFmtId="194" fontId="7" fillId="3" borderId="72" xfId="8" applyNumberFormat="1" applyFont="1" applyFill="1" applyBorder="1" applyAlignment="1" applyProtection="1">
      <alignment horizontal="right" vertical="center"/>
      <protection locked="0"/>
    </xf>
    <xf numFmtId="0" fontId="7" fillId="0" borderId="73" xfId="8" applyFont="1" applyBorder="1" applyAlignment="1" applyProtection="1">
      <alignment horizontal="center" vertical="center" shrinkToFit="1"/>
      <protection locked="0"/>
    </xf>
    <xf numFmtId="0" fontId="36" fillId="5" borderId="0" xfId="8" applyFont="1" applyFill="1" applyBorder="1" applyAlignment="1" applyProtection="1">
      <alignment horizontal="left" vertical="top" wrapText="1"/>
      <protection locked="0"/>
    </xf>
    <xf numFmtId="0" fontId="7" fillId="5" borderId="110" xfId="8" applyFont="1" applyFill="1" applyBorder="1" applyAlignment="1" applyProtection="1">
      <alignment horizontal="left" vertical="center"/>
      <protection locked="0"/>
    </xf>
    <xf numFmtId="0" fontId="7" fillId="0" borderId="111" xfId="8" applyFont="1" applyBorder="1" applyProtection="1">
      <alignment vertical="center"/>
      <protection locked="0"/>
    </xf>
    <xf numFmtId="0" fontId="7" fillId="5" borderId="111" xfId="8" applyFont="1" applyFill="1" applyBorder="1" applyAlignment="1" applyProtection="1">
      <alignment horizontal="center" vertical="center"/>
      <protection locked="0"/>
    </xf>
    <xf numFmtId="0" fontId="7" fillId="5" borderId="111" xfId="8" applyFont="1" applyFill="1" applyBorder="1" applyAlignment="1" applyProtection="1">
      <alignment horizontal="center" vertical="center" shrinkToFit="1"/>
      <protection locked="0"/>
    </xf>
    <xf numFmtId="0" fontId="63" fillId="0" borderId="111" xfId="8" applyFont="1" applyBorder="1" applyAlignment="1" applyProtection="1">
      <alignment horizontal="right" vertical="center"/>
      <protection locked="0"/>
    </xf>
    <xf numFmtId="194" fontId="7" fillId="3" borderId="111" xfId="8" applyNumberFormat="1" applyFont="1" applyFill="1" applyBorder="1" applyAlignment="1" applyProtection="1">
      <alignment horizontal="right" vertical="center"/>
      <protection locked="0"/>
    </xf>
    <xf numFmtId="0" fontId="7" fillId="0" borderId="112" xfId="8" applyFont="1" applyBorder="1" applyAlignment="1" applyProtection="1">
      <alignment horizontal="center" vertical="center" shrinkToFit="1"/>
      <protection locked="0"/>
    </xf>
    <xf numFmtId="0" fontId="36" fillId="5" borderId="0" xfId="8" applyFont="1" applyFill="1" applyBorder="1" applyAlignment="1" applyProtection="1">
      <alignment horizontal="left" vertical="top"/>
      <protection locked="0"/>
    </xf>
    <xf numFmtId="0" fontId="7" fillId="5" borderId="113" xfId="8" applyFont="1" applyFill="1" applyBorder="1" applyAlignment="1" applyProtection="1">
      <alignment horizontal="left" vertical="center"/>
      <protection locked="0"/>
    </xf>
    <xf numFmtId="0" fontId="7" fillId="5" borderId="72" xfId="8" applyFont="1" applyFill="1" applyBorder="1" applyAlignment="1" applyProtection="1">
      <alignment horizontal="center" vertical="center"/>
      <protection locked="0"/>
    </xf>
    <xf numFmtId="0" fontId="7" fillId="5" borderId="72" xfId="8" applyFont="1" applyFill="1" applyBorder="1" applyAlignment="1" applyProtection="1">
      <alignment horizontal="center" vertical="center" shrinkToFit="1"/>
      <protection locked="0"/>
    </xf>
    <xf numFmtId="0" fontId="63" fillId="0" borderId="72" xfId="8" applyFont="1" applyBorder="1" applyAlignment="1" applyProtection="1">
      <alignment horizontal="right" vertical="center"/>
      <protection locked="0"/>
    </xf>
    <xf numFmtId="0" fontId="7" fillId="5" borderId="107" xfId="8" applyFont="1" applyFill="1" applyBorder="1" applyAlignment="1" applyProtection="1">
      <alignment horizontal="right" vertical="center"/>
      <protection locked="0"/>
    </xf>
    <xf numFmtId="0" fontId="7" fillId="0" borderId="11" xfId="8" applyFont="1" applyBorder="1" applyProtection="1">
      <alignment vertical="center"/>
      <protection locked="0"/>
    </xf>
    <xf numFmtId="0" fontId="7" fillId="5" borderId="11" xfId="8" applyFont="1" applyFill="1" applyBorder="1" applyAlignment="1" applyProtection="1">
      <alignment horizontal="left" vertical="center"/>
      <protection locked="0"/>
    </xf>
    <xf numFmtId="0" fontId="7" fillId="5" borderId="11" xfId="8" applyFont="1" applyFill="1" applyBorder="1" applyAlignment="1" applyProtection="1">
      <alignment horizontal="center" vertical="center" shrinkToFit="1"/>
      <protection locked="0"/>
    </xf>
    <xf numFmtId="0" fontId="63" fillId="0" borderId="11" xfId="8" applyFont="1" applyBorder="1" applyAlignment="1" applyProtection="1">
      <alignment horizontal="right" vertical="center"/>
      <protection locked="0"/>
    </xf>
    <xf numFmtId="194" fontId="7" fillId="3" borderId="11" xfId="8" applyNumberFormat="1" applyFont="1" applyFill="1" applyBorder="1" applyAlignment="1" applyProtection="1">
      <alignment horizontal="right" vertical="center"/>
      <protection locked="0"/>
    </xf>
    <xf numFmtId="0" fontId="7" fillId="0" borderId="54" xfId="8" applyFont="1" applyBorder="1" applyAlignment="1" applyProtection="1">
      <alignment horizontal="center" vertical="center" shrinkToFit="1"/>
      <protection locked="0"/>
    </xf>
    <xf numFmtId="0" fontId="34" fillId="0" borderId="0" xfId="8" applyFont="1" applyBorder="1" applyAlignment="1" applyProtection="1">
      <alignment horizontal="center" vertical="top" textRotation="255"/>
      <protection locked="0"/>
    </xf>
    <xf numFmtId="0" fontId="7" fillId="0" borderId="98" xfId="8" applyFont="1" applyBorder="1" applyAlignment="1" applyProtection="1">
      <alignment horizontal="center" vertical="center"/>
      <protection locked="0"/>
    </xf>
    <xf numFmtId="0" fontId="7" fillId="5" borderId="99" xfId="8" applyFont="1" applyFill="1" applyBorder="1" applyAlignment="1" applyProtection="1">
      <alignment horizontal="center" vertical="center"/>
      <protection locked="0"/>
    </xf>
    <xf numFmtId="0" fontId="7" fillId="0" borderId="100" xfId="8" applyFont="1" applyBorder="1" applyAlignment="1" applyProtection="1">
      <alignment horizontal="center" vertical="center" wrapText="1"/>
      <protection locked="0"/>
    </xf>
    <xf numFmtId="0" fontId="7" fillId="0" borderId="101" xfId="8" applyFont="1" applyBorder="1" applyAlignment="1" applyProtection="1">
      <alignment horizontal="center" vertical="center" textRotation="255"/>
      <protection locked="0"/>
    </xf>
    <xf numFmtId="0" fontId="7" fillId="0" borderId="28" xfId="8" applyFont="1" applyBorder="1" applyAlignment="1" applyProtection="1">
      <alignment horizontal="center" vertical="center" textRotation="255"/>
      <protection locked="0"/>
    </xf>
    <xf numFmtId="0" fontId="7" fillId="5" borderId="102" xfId="8" applyFont="1" applyFill="1" applyBorder="1" applyAlignment="1" applyProtection="1">
      <alignment horizontal="center" vertical="center" wrapText="1"/>
      <protection locked="0"/>
    </xf>
    <xf numFmtId="0" fontId="7" fillId="5" borderId="103" xfId="8" applyFont="1" applyFill="1" applyBorder="1" applyAlignment="1" applyProtection="1">
      <alignment horizontal="right" vertical="center"/>
      <protection locked="0"/>
    </xf>
    <xf numFmtId="0" fontId="7" fillId="0" borderId="30" xfId="8" applyFont="1" applyBorder="1" applyProtection="1">
      <alignment vertical="center"/>
      <protection locked="0"/>
    </xf>
    <xf numFmtId="0" fontId="7" fillId="5" borderId="30" xfId="8" applyFont="1" applyFill="1" applyBorder="1" applyAlignment="1" applyProtection="1">
      <alignment horizontal="left" vertical="center"/>
      <protection locked="0"/>
    </xf>
    <xf numFmtId="0" fontId="7" fillId="5" borderId="30" xfId="8" applyFont="1" applyFill="1" applyBorder="1" applyAlignment="1" applyProtection="1">
      <alignment horizontal="center" vertical="center" shrinkToFit="1"/>
      <protection locked="0"/>
    </xf>
    <xf numFmtId="49" fontId="63" fillId="0" borderId="30" xfId="8" applyNumberFormat="1" applyFont="1" applyBorder="1" applyAlignment="1" applyProtection="1">
      <alignment horizontal="right" vertical="center"/>
      <protection locked="0"/>
    </xf>
    <xf numFmtId="194" fontId="7" fillId="3" borderId="30" xfId="8" applyNumberFormat="1" applyFont="1" applyFill="1" applyBorder="1" applyAlignment="1" applyProtection="1">
      <alignment horizontal="right" vertical="center"/>
      <protection locked="0"/>
    </xf>
    <xf numFmtId="0" fontId="7" fillId="0" borderId="104" xfId="8" applyFont="1" applyBorder="1" applyAlignment="1" applyProtection="1">
      <alignment horizontal="center" vertical="center" shrinkToFit="1"/>
      <protection locked="0"/>
    </xf>
    <xf numFmtId="0" fontId="36" fillId="5" borderId="105" xfId="8" applyFont="1" applyFill="1" applyBorder="1" applyAlignment="1" applyProtection="1">
      <alignment horizontal="left" vertical="center" wrapText="1"/>
      <protection locked="0"/>
    </xf>
    <xf numFmtId="0" fontId="34" fillId="0" borderId="0" xfId="8" applyFont="1" applyBorder="1" applyAlignment="1" applyProtection="1">
      <alignment horizontal="left" vertical="top" wrapText="1"/>
      <protection locked="0"/>
    </xf>
    <xf numFmtId="9" fontId="34" fillId="3" borderId="45" xfId="1" applyFont="1" applyFill="1" applyBorder="1" applyAlignment="1" applyProtection="1">
      <alignment horizontal="center" vertical="center"/>
      <protection locked="0"/>
    </xf>
    <xf numFmtId="0" fontId="34" fillId="0" borderId="45" xfId="8" applyFont="1" applyBorder="1" applyAlignment="1" applyProtection="1">
      <alignment horizontal="center" vertical="center" wrapText="1" shrinkToFit="1"/>
      <protection locked="0"/>
    </xf>
    <xf numFmtId="9" fontId="34" fillId="0" borderId="97" xfId="1" applyFont="1" applyBorder="1" applyAlignment="1" applyProtection="1">
      <alignment horizontal="center" vertical="center"/>
      <protection locked="0"/>
    </xf>
    <xf numFmtId="0" fontId="34" fillId="0" borderId="53" xfId="8" applyFont="1" applyBorder="1" applyAlignment="1" applyProtection="1">
      <alignment horizontal="center" vertical="center" shrinkToFit="1"/>
      <protection locked="0"/>
    </xf>
    <xf numFmtId="0" fontId="34" fillId="0" borderId="45" xfId="8" applyFont="1" applyBorder="1" applyAlignment="1" applyProtection="1">
      <alignment horizontal="center" vertical="center" shrinkToFit="1"/>
      <protection locked="0"/>
    </xf>
    <xf numFmtId="0" fontId="34" fillId="5" borderId="0" xfId="8" applyFont="1" applyFill="1" applyBorder="1" applyAlignment="1" applyProtection="1">
      <alignment horizontal="left" vertical="center" shrinkToFit="1"/>
      <protection locked="0"/>
    </xf>
    <xf numFmtId="193" fontId="34" fillId="3" borderId="45" xfId="8" applyNumberFormat="1" applyFont="1" applyFill="1" applyBorder="1" applyAlignment="1" applyProtection="1">
      <alignment horizontal="center" vertical="center"/>
      <protection locked="0"/>
    </xf>
    <xf numFmtId="178" fontId="34" fillId="3" borderId="45" xfId="8" applyNumberFormat="1" applyFont="1" applyFill="1" applyBorder="1" applyAlignment="1" applyProtection="1">
      <alignment horizontal="center" vertical="center"/>
      <protection locked="0"/>
    </xf>
    <xf numFmtId="0" fontId="34" fillId="5" borderId="0" xfId="8" applyFont="1" applyFill="1" applyBorder="1" applyAlignment="1" applyProtection="1">
      <alignment horizontal="distributed" vertical="center"/>
      <protection locked="0"/>
    </xf>
    <xf numFmtId="0" fontId="35" fillId="0" borderId="53" xfId="8" applyFont="1" applyBorder="1" applyAlignment="1" applyProtection="1">
      <alignment horizontal="left" vertical="top"/>
      <protection locked="0"/>
    </xf>
    <xf numFmtId="0" fontId="35" fillId="5" borderId="0" xfId="8" applyFont="1" applyFill="1" applyBorder="1" applyAlignment="1" applyProtection="1">
      <alignment horizontal="left" vertical="top" wrapText="1"/>
      <protection locked="0"/>
    </xf>
    <xf numFmtId="0" fontId="34" fillId="0" borderId="51" xfId="8" applyFont="1" applyBorder="1" applyAlignment="1" applyProtection="1">
      <alignment horizontal="justify" vertical="center" wrapText="1"/>
      <protection locked="0"/>
    </xf>
    <xf numFmtId="0" fontId="35" fillId="0" borderId="93" xfId="8" applyFont="1" applyBorder="1" applyAlignment="1" applyProtection="1">
      <alignment horizontal="center" vertical="center"/>
      <protection locked="0"/>
    </xf>
    <xf numFmtId="190" fontId="34" fillId="3" borderId="94" xfId="8" applyNumberFormat="1" applyFont="1" applyFill="1" applyBorder="1" applyAlignment="1" applyProtection="1">
      <alignment horizontal="right" vertical="center"/>
      <protection locked="0"/>
    </xf>
    <xf numFmtId="0" fontId="35" fillId="0" borderId="95" xfId="8" applyFont="1" applyBorder="1" applyAlignment="1" applyProtection="1">
      <alignment horizontal="left" vertical="center"/>
      <protection locked="0"/>
    </xf>
    <xf numFmtId="0" fontId="34" fillId="0" borderId="19" xfId="8" applyFont="1" applyBorder="1" applyAlignment="1" applyProtection="1">
      <alignment horizontal="center" vertical="center" wrapText="1"/>
      <protection locked="0"/>
    </xf>
    <xf numFmtId="0" fontId="35" fillId="0" borderId="51" xfId="8" applyFont="1" applyBorder="1" applyAlignment="1" applyProtection="1">
      <alignment horizontal="justify" vertical="top" wrapText="1"/>
      <protection locked="0"/>
    </xf>
    <xf numFmtId="0" fontId="34" fillId="0" borderId="38" xfId="8" applyFont="1" applyBorder="1" applyAlignment="1" applyProtection="1">
      <alignment horizontal="center" vertical="center" shrinkToFit="1"/>
      <protection locked="0"/>
    </xf>
    <xf numFmtId="191" fontId="34" fillId="3" borderId="93" xfId="8" applyNumberFormat="1" applyFont="1" applyFill="1" applyBorder="1" applyAlignment="1" applyProtection="1">
      <alignment horizontal="center" vertical="center"/>
      <protection locked="0"/>
    </xf>
    <xf numFmtId="192" fontId="34" fillId="3" borderId="94" xfId="8" applyNumberFormat="1" applyFont="1" applyFill="1" applyBorder="1" applyAlignment="1" applyProtection="1">
      <alignment horizontal="right" vertical="center"/>
      <protection locked="0"/>
    </xf>
    <xf numFmtId="0" fontId="34" fillId="0" borderId="0" xfId="8" applyFont="1" applyBorder="1" applyAlignment="1" applyProtection="1">
      <alignment horizontal="center" vertical="center" textRotation="255"/>
      <protection locked="0"/>
    </xf>
    <xf numFmtId="178" fontId="34" fillId="3" borderId="38" xfId="8" applyNumberFormat="1" applyFont="1" applyFill="1" applyBorder="1" applyAlignment="1" applyProtection="1">
      <alignment horizontal="center" vertical="center"/>
      <protection locked="0"/>
    </xf>
    <xf numFmtId="189" fontId="66" fillId="5" borderId="0" xfId="8" applyNumberFormat="1" applyFont="1" applyFill="1" applyBorder="1" applyAlignment="1" applyProtection="1">
      <alignment horizontal="center" vertical="center"/>
      <protection locked="0"/>
    </xf>
    <xf numFmtId="0" fontId="35" fillId="0" borderId="0" xfId="8" applyFont="1" applyBorder="1" applyAlignment="1" applyProtection="1">
      <alignment horizontal="left" vertical="center"/>
      <protection locked="0"/>
    </xf>
    <xf numFmtId="0" fontId="36" fillId="0" borderId="51" xfId="8" applyFont="1" applyBorder="1" applyAlignment="1" applyProtection="1">
      <alignment horizontal="left" vertical="top" wrapText="1"/>
      <protection locked="0"/>
    </xf>
    <xf numFmtId="0" fontId="34" fillId="0" borderId="45" xfId="8" applyFont="1" applyBorder="1" applyAlignment="1" applyProtection="1">
      <alignment horizontal="left" vertical="center"/>
      <protection locked="0"/>
    </xf>
    <xf numFmtId="0" fontId="35" fillId="0" borderId="38" xfId="8" applyFont="1" applyBorder="1" applyAlignment="1" applyProtection="1">
      <alignment horizontal="left" vertical="center" wrapText="1"/>
      <protection locked="0"/>
    </xf>
    <xf numFmtId="0" fontId="34" fillId="0" borderId="10" xfId="8" applyFont="1" applyBorder="1" applyAlignment="1" applyProtection="1">
      <alignment horizontal="right" vertical="center"/>
      <protection locked="0"/>
    </xf>
    <xf numFmtId="0" fontId="35" fillId="0" borderId="54" xfId="8" applyFont="1" applyBorder="1" applyAlignment="1" applyProtection="1">
      <alignment horizontal="left" vertical="center"/>
      <protection locked="0"/>
    </xf>
    <xf numFmtId="0" fontId="35" fillId="0" borderId="51" xfId="8" applyFont="1" applyBorder="1" applyAlignment="1" applyProtection="1">
      <alignment horizontal="justify" vertical="center" wrapText="1"/>
      <protection locked="0"/>
    </xf>
    <xf numFmtId="0" fontId="67" fillId="0" borderId="34" xfId="8" applyFont="1" applyBorder="1" applyAlignment="1" applyProtection="1">
      <alignment horizontal="center" vertical="center" wrapText="1"/>
      <protection locked="0"/>
    </xf>
    <xf numFmtId="178" fontId="34" fillId="3" borderId="35" xfId="8" applyNumberFormat="1" applyFont="1" applyFill="1" applyBorder="1" applyAlignment="1" applyProtection="1">
      <alignment horizontal="right" vertical="center"/>
      <protection locked="0"/>
    </xf>
    <xf numFmtId="0" fontId="35" fillId="0" borderId="92" xfId="8" applyFont="1" applyBorder="1" applyAlignment="1" applyProtection="1">
      <alignment horizontal="left" vertical="center"/>
      <protection locked="0"/>
    </xf>
    <xf numFmtId="178" fontId="7" fillId="5" borderId="38" xfId="8" applyNumberFormat="1" applyFont="1" applyFill="1" applyBorder="1" applyAlignment="1" applyProtection="1">
      <alignment horizontal="center" vertical="center"/>
      <protection locked="0"/>
    </xf>
    <xf numFmtId="178" fontId="7" fillId="5" borderId="10" xfId="8" applyNumberFormat="1" applyFont="1" applyFill="1" applyBorder="1" applyAlignment="1" applyProtection="1">
      <alignment horizontal="center" vertical="center"/>
      <protection locked="0"/>
    </xf>
    <xf numFmtId="188" fontId="7" fillId="5" borderId="38" xfId="8" applyNumberFormat="1" applyFont="1" applyFill="1" applyBorder="1" applyAlignment="1" applyProtection="1">
      <alignment horizontal="center" vertical="center"/>
      <protection locked="0"/>
    </xf>
    <xf numFmtId="188" fontId="7" fillId="5" borderId="38" xfId="8" applyNumberFormat="1" applyFont="1" applyFill="1" applyBorder="1" applyAlignment="1" applyProtection="1">
      <alignment horizontal="center" vertical="center" shrinkToFit="1"/>
      <protection locked="0"/>
    </xf>
    <xf numFmtId="178" fontId="7" fillId="5" borderId="54" xfId="8" applyNumberFormat="1" applyFont="1" applyFill="1" applyBorder="1" applyAlignment="1" applyProtection="1">
      <alignment horizontal="center" vertical="center"/>
      <protection locked="0"/>
    </xf>
    <xf numFmtId="0" fontId="34" fillId="0" borderId="0" xfId="8" applyFont="1" applyBorder="1" applyAlignment="1" applyProtection="1">
      <alignment horizontal="left" vertical="center" shrinkToFit="1"/>
      <protection locked="0"/>
    </xf>
    <xf numFmtId="0" fontId="7" fillId="5" borderId="10" xfId="8" applyFont="1" applyFill="1" applyBorder="1" applyAlignment="1" applyProtection="1">
      <alignment horizontal="center" vertical="center"/>
      <protection locked="0"/>
    </xf>
    <xf numFmtId="0" fontId="69" fillId="0" borderId="10" xfId="8" applyFont="1" applyBorder="1" applyAlignment="1" applyProtection="1">
      <alignment horizontal="center" vertical="center" shrinkToFit="1"/>
      <protection locked="0"/>
    </xf>
    <xf numFmtId="0" fontId="35" fillId="5" borderId="38" xfId="8" applyFont="1" applyFill="1" applyBorder="1" applyAlignment="1" applyProtection="1">
      <alignment horizontal="center" vertical="center"/>
      <protection locked="0"/>
    </xf>
    <xf numFmtId="0" fontId="7" fillId="5" borderId="38" xfId="8" applyFont="1" applyFill="1" applyBorder="1" applyAlignment="1" applyProtection="1">
      <alignment horizontal="center" vertical="center" shrinkToFit="1"/>
      <protection locked="0"/>
    </xf>
    <xf numFmtId="0" fontId="70" fillId="5" borderId="10" xfId="8" applyFont="1" applyFill="1" applyBorder="1" applyAlignment="1" applyProtection="1">
      <alignment horizontal="center" vertical="center" wrapText="1"/>
      <protection locked="0"/>
    </xf>
    <xf numFmtId="0" fontId="70" fillId="5" borderId="38" xfId="8" applyFont="1" applyFill="1" applyBorder="1" applyAlignment="1" applyProtection="1">
      <alignment horizontal="center" vertical="center" wrapText="1"/>
      <protection locked="0"/>
    </xf>
    <xf numFmtId="0" fontId="36" fillId="5" borderId="38" xfId="8" applyFont="1" applyFill="1" applyBorder="1" applyAlignment="1" applyProtection="1">
      <alignment horizontal="center" vertical="center" wrapText="1"/>
      <protection locked="0"/>
    </xf>
    <xf numFmtId="0" fontId="7" fillId="5" borderId="38" xfId="8" applyFont="1" applyFill="1" applyBorder="1" applyAlignment="1" applyProtection="1">
      <alignment horizontal="center" vertical="center"/>
      <protection locked="0"/>
    </xf>
    <xf numFmtId="177" fontId="7" fillId="5" borderId="38" xfId="13" applyFont="1" applyFill="1" applyBorder="1" applyAlignment="1" applyProtection="1">
      <alignment horizontal="center" vertical="center" wrapText="1"/>
      <protection locked="0"/>
    </xf>
    <xf numFmtId="0" fontId="69" fillId="0" borderId="38" xfId="8" applyFont="1" applyBorder="1" applyAlignment="1" applyProtection="1">
      <alignment horizontal="center" vertical="center" wrapText="1" shrinkToFit="1"/>
      <protection locked="0"/>
    </xf>
    <xf numFmtId="0" fontId="7" fillId="5" borderId="33" xfId="8" applyFont="1" applyFill="1" applyBorder="1" applyAlignment="1" applyProtection="1">
      <alignment horizontal="center" vertical="center" shrinkToFit="1"/>
      <protection locked="0"/>
    </xf>
    <xf numFmtId="0" fontId="65" fillId="0" borderId="47" xfId="8" applyFont="1" applyBorder="1" applyAlignment="1" applyProtection="1">
      <alignment horizontal="left" vertical="center"/>
      <protection locked="0"/>
    </xf>
    <xf numFmtId="49" fontId="66" fillId="0" borderId="0" xfId="8" applyNumberFormat="1" applyFont="1" applyBorder="1" applyAlignment="1" applyProtection="1">
      <alignment horizontal="center" vertical="center"/>
      <protection locked="0"/>
    </xf>
    <xf numFmtId="49" fontId="66" fillId="0" borderId="47" xfId="8" applyNumberFormat="1" applyFont="1" applyBorder="1" applyAlignment="1" applyProtection="1">
      <alignment horizontal="center" vertical="center"/>
      <protection locked="0"/>
    </xf>
    <xf numFmtId="0" fontId="66" fillId="0" borderId="87" xfId="8" applyFont="1" applyBorder="1" applyAlignment="1" applyProtection="1">
      <alignment horizontal="center" vertical="center"/>
      <protection locked="0"/>
    </xf>
    <xf numFmtId="0" fontId="66" fillId="0" borderId="88" xfId="8" applyFont="1" applyBorder="1" applyAlignment="1" applyProtection="1">
      <alignment horizontal="center" vertical="center"/>
      <protection locked="0"/>
    </xf>
    <xf numFmtId="0" fontId="34" fillId="5" borderId="50" xfId="8" applyFont="1" applyFill="1" applyBorder="1" applyAlignment="1" applyProtection="1">
      <alignment horizontal="center" vertical="center"/>
      <protection locked="0"/>
    </xf>
    <xf numFmtId="0" fontId="34" fillId="0" borderId="45" xfId="8" applyFont="1" applyBorder="1" applyAlignment="1" applyProtection="1">
      <alignment vertical="center" shrinkToFit="1"/>
      <protection locked="0"/>
    </xf>
    <xf numFmtId="0" fontId="15" fillId="0" borderId="0" xfId="8" applyFont="1" applyBorder="1" applyAlignment="1" applyProtection="1">
      <alignment horizontal="center" vertical="center"/>
      <protection locked="0"/>
    </xf>
    <xf numFmtId="0" fontId="34" fillId="0" borderId="0" xfId="8" applyFont="1" applyBorder="1" applyAlignment="1" applyProtection="1">
      <alignment vertical="center" shrinkToFit="1"/>
      <protection locked="0"/>
    </xf>
    <xf numFmtId="0" fontId="36" fillId="0" borderId="79" xfId="8" applyFont="1" applyBorder="1" applyAlignment="1" applyProtection="1">
      <alignment horizontal="left" vertical="top" wrapText="1"/>
      <protection locked="0"/>
    </xf>
    <xf numFmtId="0" fontId="7" fillId="0" borderId="160" xfId="8" applyFont="1" applyBorder="1" applyAlignment="1" applyProtection="1">
      <alignment horizontal="center" vertical="center" shrinkToFit="1"/>
      <protection locked="0"/>
    </xf>
    <xf numFmtId="0" fontId="7" fillId="5" borderId="45" xfId="8" applyFont="1" applyFill="1" applyBorder="1" applyAlignment="1" applyProtection="1">
      <alignment horizontal="right" vertical="center"/>
      <protection locked="0"/>
    </xf>
    <xf numFmtId="181" fontId="7" fillId="3" borderId="45" xfId="8" applyNumberFormat="1" applyFont="1" applyFill="1" applyBorder="1" applyAlignment="1" applyProtection="1">
      <alignment horizontal="right" vertical="center"/>
      <protection locked="0"/>
    </xf>
    <xf numFmtId="0" fontId="7" fillId="5" borderId="46" xfId="8" applyFont="1" applyFill="1" applyBorder="1" applyAlignment="1" applyProtection="1">
      <alignment horizontal="center" vertical="center" shrinkToFit="1"/>
      <protection locked="0"/>
    </xf>
    <xf numFmtId="0" fontId="7" fillId="0" borderId="32" xfId="8" applyFont="1" applyBorder="1" applyAlignment="1" applyProtection="1">
      <alignment horizontal="center" vertical="center"/>
      <protection locked="0"/>
    </xf>
    <xf numFmtId="0" fontId="36" fillId="0" borderId="0" xfId="8" applyFont="1" applyBorder="1" applyAlignment="1" applyProtection="1">
      <alignment horizontal="left" vertical="top"/>
      <protection locked="0"/>
    </xf>
    <xf numFmtId="0" fontId="8" fillId="0" borderId="155" xfId="0" applyFont="1" applyBorder="1" applyAlignment="1" applyProtection="1">
      <alignment horizontal="center" vertical="center"/>
      <protection locked="0"/>
    </xf>
    <xf numFmtId="0" fontId="36" fillId="0" borderId="156" xfId="8" applyFont="1" applyBorder="1" applyAlignment="1" applyProtection="1">
      <alignment horizontal="left" vertical="center"/>
      <protection locked="0"/>
    </xf>
    <xf numFmtId="0" fontId="7" fillId="5" borderId="157" xfId="8" applyFont="1" applyFill="1" applyBorder="1" applyAlignment="1" applyProtection="1">
      <alignment horizontal="right" vertical="center"/>
      <protection locked="0"/>
    </xf>
    <xf numFmtId="181" fontId="7" fillId="0" borderId="157" xfId="8" applyNumberFormat="1" applyFont="1" applyBorder="1" applyAlignment="1">
      <alignment horizontal="right" vertical="center"/>
    </xf>
    <xf numFmtId="0" fontId="7" fillId="5" borderId="158" xfId="8" applyFont="1" applyFill="1" applyBorder="1" applyAlignment="1" applyProtection="1">
      <alignment horizontal="center" vertical="center" shrinkToFit="1"/>
      <protection locked="0"/>
    </xf>
    <xf numFmtId="0" fontId="36" fillId="5" borderId="0" xfId="8" applyFont="1" applyFill="1" applyBorder="1" applyAlignment="1" applyProtection="1">
      <alignment horizontal="left" vertical="center" shrinkToFit="1"/>
      <protection locked="0"/>
    </xf>
    <xf numFmtId="0" fontId="7" fillId="0" borderId="150" xfId="8" applyFont="1" applyBorder="1" applyAlignment="1" applyProtection="1">
      <alignment horizontal="center" vertical="center"/>
      <protection locked="0"/>
    </xf>
    <xf numFmtId="0" fontId="7" fillId="0" borderId="151" xfId="8" applyFont="1" applyBorder="1" applyAlignment="1" applyProtection="1">
      <alignment horizontal="left" vertical="center"/>
      <protection locked="0"/>
    </xf>
    <xf numFmtId="0" fontId="7" fillId="5" borderId="152" xfId="8" applyFont="1" applyFill="1" applyBorder="1" applyAlignment="1" applyProtection="1">
      <alignment horizontal="right" vertical="center"/>
      <protection locked="0"/>
    </xf>
    <xf numFmtId="181" fontId="7" fillId="3" borderId="152" xfId="8" applyNumberFormat="1" applyFont="1" applyFill="1" applyBorder="1" applyAlignment="1" applyProtection="1">
      <alignment horizontal="right" vertical="center"/>
      <protection locked="0"/>
    </xf>
    <xf numFmtId="0" fontId="7" fillId="5" borderId="153" xfId="8" applyFont="1" applyFill="1" applyBorder="1" applyAlignment="1" applyProtection="1">
      <alignment horizontal="center" vertical="center" shrinkToFit="1"/>
      <protection locked="0"/>
    </xf>
    <xf numFmtId="0" fontId="60" fillId="0" borderId="154" xfId="8" applyFont="1" applyBorder="1" applyAlignment="1" applyProtection="1">
      <alignment horizontal="center" vertical="center" wrapText="1"/>
      <protection locked="0"/>
    </xf>
    <xf numFmtId="0" fontId="7" fillId="5" borderId="149" xfId="8" applyFont="1" applyFill="1" applyBorder="1" applyAlignment="1" applyProtection="1">
      <alignment horizontal="center" vertical="center"/>
      <protection locked="0"/>
    </xf>
    <xf numFmtId="0" fontId="36" fillId="0" borderId="42" xfId="8" applyFont="1" applyBorder="1" applyAlignment="1" applyProtection="1">
      <alignment horizontal="left" vertical="center" wrapText="1"/>
      <protection locked="0"/>
    </xf>
    <xf numFmtId="0" fontId="7" fillId="5" borderId="0" xfId="8" applyFont="1" applyFill="1" applyBorder="1" applyAlignment="1" applyProtection="1">
      <alignment horizontal="right" vertical="center"/>
      <protection locked="0"/>
    </xf>
    <xf numFmtId="181" fontId="7" fillId="0" borderId="0" xfId="8" applyNumberFormat="1" applyFont="1" applyBorder="1" applyAlignment="1" applyProtection="1">
      <alignment horizontal="right" vertical="center"/>
      <protection locked="0"/>
    </xf>
    <xf numFmtId="0" fontId="7" fillId="5" borderId="43" xfId="8" applyFont="1" applyFill="1" applyBorder="1" applyAlignment="1" applyProtection="1">
      <alignment horizontal="center" vertical="center" shrinkToFit="1"/>
      <protection locked="0"/>
    </xf>
    <xf numFmtId="0" fontId="7" fillId="5" borderId="10" xfId="8" applyFont="1" applyFill="1" applyBorder="1" applyAlignment="1" applyProtection="1">
      <alignment horizontal="center" vertical="center" wrapText="1"/>
      <protection locked="0"/>
    </xf>
    <xf numFmtId="0" fontId="60" fillId="0" borderId="10" xfId="8" applyFont="1" applyBorder="1" applyAlignment="1" applyProtection="1">
      <alignment horizontal="left" vertical="center" wrapText="1"/>
      <protection locked="0"/>
    </xf>
    <xf numFmtId="0" fontId="13" fillId="0" borderId="51" xfId="8" applyFont="1" applyBorder="1" applyAlignment="1" applyProtection="1">
      <alignment horizontal="left" vertical="top" wrapText="1"/>
      <protection locked="0"/>
    </xf>
    <xf numFmtId="0" fontId="7" fillId="5" borderId="0" xfId="8" applyFont="1" applyFill="1" applyBorder="1" applyAlignment="1" applyProtection="1">
      <alignment horizontal="center" vertical="center"/>
      <protection locked="0"/>
    </xf>
    <xf numFmtId="0" fontId="7" fillId="5" borderId="42" xfId="8" applyFont="1" applyFill="1" applyBorder="1" applyAlignment="1" applyProtection="1">
      <alignment horizontal="right" vertical="center"/>
      <protection locked="0"/>
    </xf>
    <xf numFmtId="178" fontId="7" fillId="3" borderId="0" xfId="8" applyNumberFormat="1" applyFont="1" applyFill="1" applyBorder="1" applyProtection="1">
      <alignment vertical="center"/>
      <protection locked="0"/>
    </xf>
    <xf numFmtId="0" fontId="7" fillId="5" borderId="0" xfId="8" applyFont="1" applyFill="1" applyBorder="1" applyAlignment="1" applyProtection="1">
      <alignment horizontal="left" vertical="center"/>
      <protection locked="0"/>
    </xf>
    <xf numFmtId="181" fontId="7" fillId="3" borderId="0" xfId="8" applyNumberFormat="1" applyFont="1" applyFill="1" applyBorder="1" applyAlignment="1" applyProtection="1">
      <alignment horizontal="right" vertical="center"/>
      <protection locked="0"/>
    </xf>
    <xf numFmtId="0" fontId="36" fillId="5" borderId="147" xfId="8" applyFont="1" applyFill="1" applyBorder="1" applyAlignment="1" applyProtection="1">
      <alignment horizontal="left" vertical="center" wrapText="1"/>
      <protection locked="0"/>
    </xf>
    <xf numFmtId="0" fontId="12" fillId="0" borderId="51" xfId="8" applyFont="1" applyBorder="1" applyAlignment="1" applyProtection="1">
      <alignment horizontal="left" vertical="top" wrapText="1"/>
      <protection locked="0"/>
    </xf>
    <xf numFmtId="0" fontId="12" fillId="5" borderId="140" xfId="8" applyFont="1" applyFill="1" applyBorder="1" applyAlignment="1" applyProtection="1">
      <alignment horizontal="center" vertical="center" wrapText="1"/>
      <protection locked="0"/>
    </xf>
    <xf numFmtId="0" fontId="12" fillId="5" borderId="141" xfId="8" applyFont="1" applyFill="1" applyBorder="1" applyAlignment="1" applyProtection="1">
      <alignment horizontal="left" vertical="center"/>
      <protection locked="0"/>
    </xf>
    <xf numFmtId="0" fontId="7" fillId="0" borderId="142" xfId="8" applyFont="1" applyBorder="1" applyProtection="1">
      <alignment vertical="center"/>
      <protection locked="0"/>
    </xf>
    <xf numFmtId="0" fontId="7" fillId="5" borderId="142" xfId="8" applyFont="1" applyFill="1" applyBorder="1" applyAlignment="1" applyProtection="1">
      <alignment horizontal="left" vertical="center"/>
      <protection locked="0"/>
    </xf>
    <xf numFmtId="0" fontId="12" fillId="5" borderId="142" xfId="8" applyFont="1" applyFill="1" applyBorder="1" applyAlignment="1" applyProtection="1">
      <alignment horizontal="center" vertical="center" shrinkToFit="1"/>
      <protection locked="0"/>
    </xf>
    <xf numFmtId="0" fontId="63" fillId="0" borderId="142" xfId="8" applyFont="1" applyBorder="1" applyAlignment="1" applyProtection="1">
      <alignment horizontal="right" vertical="center"/>
      <protection locked="0"/>
    </xf>
    <xf numFmtId="194" fontId="7" fillId="3" borderId="142" xfId="8" applyNumberFormat="1" applyFont="1" applyFill="1" applyBorder="1" applyAlignment="1" applyProtection="1">
      <alignment horizontal="right" vertical="center"/>
      <protection locked="0"/>
    </xf>
    <xf numFmtId="0" fontId="7" fillId="0" borderId="143" xfId="8" applyFont="1" applyBorder="1" applyAlignment="1" applyProtection="1">
      <alignment horizontal="center" vertical="center" shrinkToFit="1"/>
      <protection locked="0"/>
    </xf>
    <xf numFmtId="0" fontId="12" fillId="5" borderId="144" xfId="8" applyFont="1" applyFill="1" applyBorder="1" applyAlignment="1" applyProtection="1">
      <alignment horizontal="left" vertical="center"/>
      <protection locked="0"/>
    </xf>
    <xf numFmtId="0" fontId="7" fillId="0" borderId="145" xfId="8" applyFont="1" applyBorder="1" applyProtection="1">
      <alignment vertical="center"/>
      <protection locked="0"/>
    </xf>
    <xf numFmtId="0" fontId="7" fillId="5" borderId="145" xfId="8" applyFont="1" applyFill="1" applyBorder="1" applyAlignment="1" applyProtection="1">
      <alignment horizontal="left" vertical="center"/>
      <protection locked="0"/>
    </xf>
    <xf numFmtId="0" fontId="12" fillId="5" borderId="145" xfId="8" applyFont="1" applyFill="1" applyBorder="1" applyAlignment="1" applyProtection="1">
      <alignment horizontal="center" vertical="center" shrinkToFit="1"/>
      <protection locked="0"/>
    </xf>
    <xf numFmtId="0" fontId="63" fillId="0" borderId="145" xfId="8" applyFont="1" applyBorder="1" applyAlignment="1" applyProtection="1">
      <alignment horizontal="right" vertical="center"/>
      <protection locked="0"/>
    </xf>
    <xf numFmtId="194" fontId="7" fillId="3" borderId="145" xfId="8" applyNumberFormat="1" applyFont="1" applyFill="1" applyBorder="1" applyAlignment="1" applyProtection="1">
      <alignment horizontal="right" vertical="center"/>
      <protection locked="0"/>
    </xf>
    <xf numFmtId="0" fontId="7" fillId="0" borderId="146" xfId="8" applyFont="1" applyBorder="1" applyAlignment="1" applyProtection="1">
      <alignment horizontal="center" vertical="center" shrinkToFit="1"/>
      <protection locked="0"/>
    </xf>
    <xf numFmtId="0" fontId="7" fillId="0" borderId="138" xfId="8" applyFont="1" applyBorder="1" applyProtection="1">
      <alignment vertical="center"/>
      <protection locked="0"/>
    </xf>
    <xf numFmtId="0" fontId="7" fillId="5" borderId="138" xfId="8" applyFont="1" applyFill="1" applyBorder="1" applyAlignment="1" applyProtection="1">
      <alignment horizontal="center" vertical="center"/>
      <protection locked="0"/>
    </xf>
    <xf numFmtId="0" fontId="7" fillId="5" borderId="138" xfId="8" applyFont="1" applyFill="1" applyBorder="1" applyAlignment="1" applyProtection="1">
      <alignment horizontal="center" vertical="center" shrinkToFit="1"/>
      <protection locked="0"/>
    </xf>
    <xf numFmtId="0" fontId="63" fillId="0" borderId="138" xfId="8" applyFont="1" applyBorder="1" applyAlignment="1" applyProtection="1">
      <alignment horizontal="right" vertical="center"/>
      <protection locked="0"/>
    </xf>
    <xf numFmtId="194" fontId="7" fillId="3" borderId="138" xfId="8" applyNumberFormat="1" applyFont="1" applyFill="1" applyBorder="1" applyAlignment="1" applyProtection="1">
      <alignment horizontal="right" vertical="center"/>
      <protection locked="0"/>
    </xf>
    <xf numFmtId="0" fontId="7" fillId="0" borderId="139" xfId="8" applyFont="1" applyBorder="1" applyAlignment="1" applyProtection="1">
      <alignment horizontal="center" vertical="center" shrinkToFit="1"/>
      <protection locked="0"/>
    </xf>
    <xf numFmtId="0" fontId="36" fillId="5" borderId="51" xfId="8" applyFont="1" applyFill="1" applyBorder="1" applyAlignment="1" applyProtection="1">
      <alignment horizontal="left" vertical="top" wrapText="1"/>
      <protection locked="0"/>
    </xf>
    <xf numFmtId="0" fontId="7" fillId="0" borderId="46" xfId="8" applyFont="1" applyBorder="1" applyAlignment="1" applyProtection="1">
      <alignment horizontal="center" vertical="center" shrinkToFit="1"/>
      <protection locked="0"/>
    </xf>
    <xf numFmtId="0" fontId="36" fillId="5" borderId="137" xfId="8" applyFont="1" applyFill="1" applyBorder="1" applyAlignment="1" applyProtection="1">
      <alignment horizontal="left" vertical="center" wrapText="1"/>
      <protection locked="0"/>
    </xf>
    <xf numFmtId="0" fontId="7" fillId="0" borderId="0" xfId="8" applyFont="1" applyBorder="1" applyAlignment="1" applyProtection="1">
      <alignment horizontal="right" vertical="top"/>
      <protection locked="0"/>
    </xf>
    <xf numFmtId="0" fontId="7" fillId="0" borderId="136" xfId="8" applyFont="1" applyBorder="1" applyAlignment="1" applyProtection="1">
      <alignment horizontal="center" vertical="center" textRotation="255"/>
      <protection locked="0"/>
    </xf>
    <xf numFmtId="0" fontId="7" fillId="0" borderId="76" xfId="8" applyFont="1" applyBorder="1" applyAlignment="1" applyProtection="1">
      <alignment horizontal="center" vertical="center" textRotation="255"/>
      <protection locked="0"/>
    </xf>
    <xf numFmtId="0" fontId="7" fillId="5" borderId="45" xfId="8" applyFont="1" applyFill="1" applyBorder="1" applyAlignment="1" applyProtection="1">
      <alignment horizontal="center" vertical="center" wrapText="1"/>
      <protection locked="0"/>
    </xf>
    <xf numFmtId="0" fontId="7" fillId="5" borderId="44" xfId="8" applyFont="1" applyFill="1" applyBorder="1" applyAlignment="1" applyProtection="1">
      <alignment horizontal="right" vertical="center"/>
      <protection locked="0"/>
    </xf>
    <xf numFmtId="0" fontId="7" fillId="0" borderId="45" xfId="8" applyFont="1" applyBorder="1" applyProtection="1">
      <alignment vertical="center"/>
      <protection locked="0"/>
    </xf>
    <xf numFmtId="0" fontId="7" fillId="5" borderId="45" xfId="8" applyFont="1" applyFill="1" applyBorder="1" applyAlignment="1" applyProtection="1">
      <alignment horizontal="left" vertical="center"/>
      <protection locked="0"/>
    </xf>
    <xf numFmtId="0" fontId="7" fillId="5" borderId="45" xfId="8" applyFont="1" applyFill="1" applyBorder="1" applyAlignment="1" applyProtection="1">
      <alignment horizontal="center" vertical="center" shrinkToFit="1"/>
      <protection locked="0"/>
    </xf>
    <xf numFmtId="49" fontId="63" fillId="0" borderId="45" xfId="8" applyNumberFormat="1" applyFont="1" applyBorder="1" applyAlignment="1" applyProtection="1">
      <alignment horizontal="right" vertical="center"/>
      <protection locked="0"/>
    </xf>
    <xf numFmtId="194" fontId="7" fillId="3" borderId="0" xfId="8" applyNumberFormat="1" applyFont="1" applyFill="1" applyBorder="1" applyAlignment="1" applyProtection="1">
      <alignment horizontal="right" vertical="center"/>
      <protection locked="0"/>
    </xf>
    <xf numFmtId="0" fontId="7" fillId="5" borderId="11" xfId="8" applyFont="1" applyFill="1" applyBorder="1" applyAlignment="1" applyProtection="1">
      <alignment horizontal="center" vertical="center" wrapText="1"/>
      <protection locked="0"/>
    </xf>
    <xf numFmtId="0" fontId="7" fillId="5" borderId="10" xfId="8" applyFont="1" applyFill="1" applyBorder="1" applyAlignment="1" applyProtection="1">
      <alignment horizontal="right" vertical="center"/>
      <protection locked="0"/>
    </xf>
    <xf numFmtId="0" fontId="7" fillId="5" borderId="40" xfId="8" applyFont="1" applyFill="1" applyBorder="1" applyAlignment="1" applyProtection="1">
      <alignment horizontal="center" vertical="center" wrapText="1"/>
      <protection locked="0"/>
    </xf>
    <xf numFmtId="0" fontId="7" fillId="5" borderId="62" xfId="8" applyFont="1" applyFill="1" applyBorder="1" applyAlignment="1" applyProtection="1">
      <alignment horizontal="left" vertical="center"/>
      <protection locked="0"/>
    </xf>
    <xf numFmtId="194" fontId="7" fillId="3" borderId="40" xfId="8" applyNumberFormat="1" applyFont="1" applyFill="1" applyBorder="1" applyAlignment="1" applyProtection="1">
      <alignment horizontal="right" vertical="center"/>
      <protection locked="0"/>
    </xf>
    <xf numFmtId="0" fontId="7" fillId="5" borderId="82" xfId="8" applyFont="1" applyFill="1" applyBorder="1" applyAlignment="1" applyProtection="1">
      <alignment horizontal="left" vertical="center"/>
      <protection locked="0"/>
    </xf>
    <xf numFmtId="0" fontId="7" fillId="0" borderId="93" xfId="8" applyFont="1" applyBorder="1" applyAlignment="1" applyProtection="1">
      <alignment horizontal="center" vertical="center"/>
      <protection locked="0"/>
    </xf>
    <xf numFmtId="0" fontId="7" fillId="5" borderId="94" xfId="8" applyFont="1" applyFill="1" applyBorder="1" applyAlignment="1" applyProtection="1">
      <alignment horizontal="center" vertical="center"/>
      <protection locked="0"/>
    </xf>
    <xf numFmtId="0" fontId="7" fillId="5" borderId="134" xfId="8" applyFont="1" applyFill="1" applyBorder="1" applyAlignment="1" applyProtection="1">
      <alignment horizontal="center" vertical="center"/>
      <protection locked="0"/>
    </xf>
    <xf numFmtId="0" fontId="7" fillId="0" borderId="135" xfId="8" applyFont="1" applyBorder="1" applyAlignment="1" applyProtection="1">
      <alignment horizontal="center" vertical="center" wrapText="1"/>
      <protection locked="0"/>
    </xf>
    <xf numFmtId="0" fontId="7" fillId="0" borderId="40" xfId="8" applyFont="1" applyBorder="1" applyAlignment="1" applyProtection="1">
      <alignment horizontal="center" vertical="center"/>
      <protection locked="0"/>
    </xf>
    <xf numFmtId="9" fontId="7" fillId="3" borderId="45" xfId="1" applyFont="1" applyFill="1" applyBorder="1" applyAlignment="1" applyProtection="1">
      <alignment horizontal="center" vertical="center"/>
      <protection locked="0"/>
    </xf>
    <xf numFmtId="0" fontId="7" fillId="0" borderId="0" xfId="8" applyFont="1" applyBorder="1" applyAlignment="1" applyProtection="1">
      <alignment horizontal="left" vertical="top" wrapText="1"/>
      <protection locked="0"/>
    </xf>
    <xf numFmtId="0" fontId="7" fillId="0" borderId="45" xfId="8" applyFont="1" applyBorder="1" applyAlignment="1" applyProtection="1">
      <alignment horizontal="center" vertical="center" wrapText="1" shrinkToFit="1"/>
      <protection locked="0"/>
    </xf>
    <xf numFmtId="0" fontId="7" fillId="0" borderId="53" xfId="8" applyFont="1" applyBorder="1" applyAlignment="1" applyProtection="1">
      <alignment horizontal="center" vertical="center" shrinkToFit="1"/>
      <protection locked="0"/>
    </xf>
    <xf numFmtId="9" fontId="7" fillId="0" borderId="45" xfId="1" applyFont="1" applyBorder="1" applyAlignment="1" applyProtection="1">
      <alignment horizontal="center" vertical="center"/>
      <protection locked="0"/>
    </xf>
    <xf numFmtId="0" fontId="36" fillId="0" borderId="53" xfId="8" applyFont="1" applyBorder="1" applyAlignment="1" applyProtection="1">
      <alignment horizontal="left" vertical="top"/>
      <protection locked="0"/>
    </xf>
    <xf numFmtId="0" fontId="7" fillId="5" borderId="0" xfId="8" applyFont="1" applyFill="1" applyBorder="1" applyAlignment="1" applyProtection="1">
      <alignment horizontal="left" vertical="center" shrinkToFit="1"/>
      <protection locked="0"/>
    </xf>
    <xf numFmtId="178" fontId="7" fillId="3" borderId="45" xfId="8" applyNumberFormat="1" applyFont="1" applyFill="1" applyBorder="1" applyAlignment="1" applyProtection="1">
      <alignment horizontal="center" vertical="center"/>
      <protection locked="0"/>
    </xf>
    <xf numFmtId="0" fontId="7" fillId="5" borderId="0" xfId="8" applyFont="1" applyFill="1" applyBorder="1" applyAlignment="1" applyProtection="1">
      <alignment horizontal="distributed" vertical="center"/>
      <protection locked="0"/>
    </xf>
    <xf numFmtId="193" fontId="7" fillId="3" borderId="45" xfId="8" applyNumberFormat="1" applyFont="1" applyFill="1" applyBorder="1" applyAlignment="1" applyProtection="1">
      <alignment horizontal="center" vertical="center"/>
      <protection locked="0"/>
    </xf>
    <xf numFmtId="0" fontId="36" fillId="0" borderId="51" xfId="8" applyFont="1" applyBorder="1" applyAlignment="1" applyProtection="1">
      <alignment horizontal="justify" vertical="center" wrapText="1"/>
      <protection locked="0"/>
    </xf>
    <xf numFmtId="0" fontId="7" fillId="0" borderId="51" xfId="8" applyFont="1" applyBorder="1" applyAlignment="1" applyProtection="1">
      <alignment horizontal="justify" vertical="center" wrapText="1"/>
      <protection locked="0"/>
    </xf>
    <xf numFmtId="0" fontId="36" fillId="5" borderId="38" xfId="8" applyFont="1" applyFill="1" applyBorder="1" applyAlignment="1" applyProtection="1">
      <alignment horizontal="center" vertical="center"/>
      <protection locked="0"/>
    </xf>
    <xf numFmtId="0" fontId="73" fillId="0" borderId="0" xfId="2" applyFont="1" applyBorder="1" applyAlignment="1" applyProtection="1">
      <alignment horizontal="center" vertical="center"/>
      <protection locked="0"/>
    </xf>
    <xf numFmtId="0" fontId="32" fillId="0" borderId="87" xfId="8" applyFont="1" applyBorder="1" applyAlignment="1" applyProtection="1">
      <alignment horizontal="center" vertical="center"/>
      <protection locked="0"/>
    </xf>
    <xf numFmtId="0" fontId="32" fillId="0" borderId="88" xfId="8" applyFont="1" applyBorder="1" applyAlignment="1" applyProtection="1">
      <alignment horizontal="center" vertical="center"/>
      <protection locked="0"/>
    </xf>
    <xf numFmtId="0" fontId="7" fillId="5" borderId="53" xfId="8" applyFont="1" applyFill="1" applyBorder="1" applyAlignment="1" applyProtection="1">
      <alignment horizontal="center" vertical="center"/>
      <protection locked="0"/>
    </xf>
    <xf numFmtId="0" fontId="7" fillId="0" borderId="45" xfId="8" applyFont="1" applyBorder="1" applyAlignment="1" applyProtection="1">
      <alignment vertical="center" shrinkToFit="1"/>
      <protection locked="0"/>
    </xf>
    <xf numFmtId="0" fontId="8" fillId="0" borderId="0" xfId="8" applyFont="1" applyBorder="1" applyAlignment="1" applyProtection="1">
      <alignment horizontal="center" vertical="center"/>
      <protection locked="0"/>
    </xf>
    <xf numFmtId="0" fontId="7" fillId="0" borderId="0" xfId="8" applyFont="1" applyBorder="1" applyAlignment="1" applyProtection="1">
      <alignment vertical="center" shrinkToFit="1"/>
      <protection locked="0"/>
    </xf>
    <xf numFmtId="0" fontId="36" fillId="5" borderId="0" xfId="8" applyFont="1" applyFill="1" applyBorder="1" applyAlignment="1" applyProtection="1">
      <alignment horizontal="right" vertical="center"/>
      <protection locked="0"/>
    </xf>
    <xf numFmtId="0" fontId="35" fillId="0" borderId="46" xfId="8" applyFont="1" applyBorder="1" applyAlignment="1">
      <alignment horizontal="left" vertical="top" wrapText="1"/>
    </xf>
    <xf numFmtId="0" fontId="36" fillId="5" borderId="0" xfId="8" applyFont="1" applyFill="1" applyBorder="1" applyAlignment="1">
      <alignment horizontal="right" vertical="center"/>
    </xf>
    <xf numFmtId="0" fontId="13" fillId="0" borderId="38" xfId="8" applyFont="1" applyBorder="1" applyAlignment="1" applyProtection="1">
      <alignment horizontal="left" vertical="center" wrapText="1"/>
      <protection locked="0"/>
    </xf>
    <xf numFmtId="0" fontId="36" fillId="0" borderId="0" xfId="8" applyFont="1" applyBorder="1" applyAlignment="1">
      <alignment horizontal="right" vertical="center"/>
    </xf>
    <xf numFmtId="0" fontId="13" fillId="0" borderId="51" xfId="8" applyFont="1" applyBorder="1" applyAlignment="1" applyProtection="1">
      <alignment horizontal="center" vertical="top" wrapText="1" shrinkToFit="1"/>
      <protection locked="0"/>
    </xf>
    <xf numFmtId="0" fontId="7" fillId="5" borderId="52" xfId="8" applyFont="1" applyFill="1" applyBorder="1" applyAlignment="1" applyProtection="1">
      <alignment horizontal="left" vertical="center"/>
      <protection locked="0"/>
    </xf>
    <xf numFmtId="0" fontId="36" fillId="0" borderId="160" xfId="8" applyFont="1" applyBorder="1" applyAlignment="1" applyProtection="1">
      <alignment horizontal="center" vertical="center" shrinkToFit="1"/>
      <protection locked="0"/>
    </xf>
    <xf numFmtId="190" fontId="7" fillId="3" borderId="189" xfId="10" applyNumberFormat="1" applyFont="1" applyFill="1" applyBorder="1" applyAlignment="1">
      <alignment horizontal="center" vertical="center" shrinkToFit="1"/>
    </xf>
    <xf numFmtId="0" fontId="7" fillId="0" borderId="190" xfId="8" applyFont="1" applyBorder="1" applyAlignment="1" applyProtection="1">
      <alignment horizontal="center" vertical="center" shrinkToFit="1"/>
      <protection locked="0"/>
    </xf>
    <xf numFmtId="178" fontId="7" fillId="0" borderId="184" xfId="8" applyNumberFormat="1" applyFont="1" applyBorder="1" applyAlignment="1" applyProtection="1">
      <alignment horizontal="center" vertical="center" shrinkToFit="1"/>
      <protection locked="0"/>
    </xf>
    <xf numFmtId="0" fontId="7" fillId="0" borderId="185" xfId="8" applyFont="1" applyBorder="1" applyAlignment="1" applyProtection="1">
      <alignment horizontal="left" vertical="center" shrinkToFit="1"/>
      <protection locked="0"/>
    </xf>
    <xf numFmtId="0" fontId="7" fillId="0" borderId="70" xfId="8" applyFont="1" applyBorder="1" applyAlignment="1" applyProtection="1">
      <alignment horizontal="left" vertical="center" shrinkToFit="1"/>
      <protection locked="0"/>
    </xf>
    <xf numFmtId="199" fontId="7" fillId="0" borderId="172" xfId="8" applyNumberFormat="1" applyFont="1" applyBorder="1" applyAlignment="1" applyProtection="1">
      <alignment horizontal="center" vertical="center" shrinkToFit="1"/>
      <protection locked="0"/>
    </xf>
    <xf numFmtId="0" fontId="7" fillId="0" borderId="73" xfId="8" applyFont="1" applyBorder="1" applyAlignment="1" applyProtection="1">
      <alignment horizontal="left" vertical="center" shrinkToFit="1"/>
      <protection locked="0"/>
    </xf>
    <xf numFmtId="178" fontId="7" fillId="3" borderId="171" xfId="10" applyNumberFormat="1" applyFont="1" applyFill="1" applyBorder="1" applyAlignment="1">
      <alignment horizontal="center" vertical="top" shrinkToFit="1"/>
    </xf>
    <xf numFmtId="178" fontId="7" fillId="3" borderId="172" xfId="10" applyNumberFormat="1" applyFont="1" applyFill="1" applyBorder="1" applyAlignment="1">
      <alignment horizontal="center" vertical="top" shrinkToFit="1"/>
    </xf>
    <xf numFmtId="197" fontId="7" fillId="3" borderId="172" xfId="8" applyNumberFormat="1" applyFont="1" applyFill="1" applyBorder="1" applyAlignment="1">
      <alignment horizontal="center" vertical="center" shrinkToFit="1"/>
    </xf>
    <xf numFmtId="0" fontId="36" fillId="0" borderId="192" xfId="8" applyFont="1" applyBorder="1" applyAlignment="1" applyProtection="1">
      <alignment horizontal="center" vertical="center"/>
      <protection locked="0"/>
    </xf>
    <xf numFmtId="198" fontId="7" fillId="3" borderId="193" xfId="10" applyNumberFormat="1" applyFont="1" applyFill="1" applyBorder="1" applyAlignment="1">
      <alignment horizontal="center" vertical="center" shrinkToFit="1"/>
    </xf>
    <xf numFmtId="0" fontId="7" fillId="0" borderId="188" xfId="8" applyFont="1" applyBorder="1" applyAlignment="1" applyProtection="1">
      <alignment horizontal="center" vertical="center" shrinkToFit="1"/>
      <protection locked="0"/>
    </xf>
    <xf numFmtId="197" fontId="7" fillId="0" borderId="170" xfId="8" applyNumberFormat="1" applyFont="1" applyBorder="1" applyAlignment="1" applyProtection="1">
      <alignment horizontal="center" vertical="center" shrinkToFit="1"/>
      <protection locked="0"/>
    </xf>
    <xf numFmtId="0" fontId="7" fillId="0" borderId="139" xfId="8" applyFont="1" applyBorder="1" applyAlignment="1" applyProtection="1">
      <alignment horizontal="left" vertical="center" shrinkToFit="1"/>
      <protection locked="0"/>
    </xf>
    <xf numFmtId="0" fontId="79" fillId="0" borderId="39" xfId="8" applyFont="1" applyBorder="1" applyAlignment="1">
      <alignment horizontal="left" vertical="top"/>
    </xf>
    <xf numFmtId="0" fontId="35" fillId="5" borderId="0" xfId="8" applyFont="1" applyFill="1" applyBorder="1" applyAlignment="1">
      <alignment horizontal="center" vertical="top" textRotation="255" shrinkToFit="1"/>
    </xf>
    <xf numFmtId="0" fontId="35" fillId="5" borderId="43" xfId="8" applyFont="1" applyFill="1" applyBorder="1" applyAlignment="1">
      <alignment horizontal="left" vertical="top" wrapText="1"/>
    </xf>
    <xf numFmtId="0" fontId="7" fillId="0" borderId="160" xfId="8" applyFont="1" applyBorder="1" applyAlignment="1" applyProtection="1">
      <alignment horizontal="center" vertical="center"/>
      <protection locked="0"/>
    </xf>
    <xf numFmtId="4" fontId="7" fillId="3" borderId="160" xfId="8" applyNumberFormat="1" applyFont="1" applyFill="1" applyBorder="1" applyAlignment="1">
      <alignment horizontal="center" vertical="center" shrinkToFit="1"/>
    </xf>
    <xf numFmtId="179" fontId="36" fillId="3" borderId="187" xfId="10" applyNumberFormat="1" applyFont="1" applyFill="1" applyBorder="1" applyAlignment="1">
      <alignment horizontal="center" vertical="top" shrinkToFit="1"/>
    </xf>
    <xf numFmtId="179" fontId="36" fillId="3" borderId="188" xfId="10" applyNumberFormat="1" applyFont="1" applyFill="1" applyBorder="1" applyAlignment="1">
      <alignment horizontal="center" vertical="top" shrinkToFit="1"/>
    </xf>
    <xf numFmtId="179" fontId="36" fillId="3" borderId="184" xfId="10" applyNumberFormat="1" applyFont="1" applyFill="1" applyBorder="1" applyAlignment="1">
      <alignment horizontal="center" vertical="top" shrinkToFit="1"/>
    </xf>
    <xf numFmtId="178" fontId="7" fillId="3" borderId="160" xfId="8" applyNumberFormat="1" applyFont="1" applyFill="1" applyBorder="1" applyAlignment="1">
      <alignment horizontal="center" vertical="center" shrinkToFit="1"/>
    </xf>
    <xf numFmtId="198" fontId="7" fillId="3" borderId="189" xfId="10" applyNumberFormat="1" applyFont="1" applyFill="1" applyBorder="1" applyAlignment="1">
      <alignment horizontal="center" vertical="center" shrinkToFit="1"/>
    </xf>
    <xf numFmtId="178" fontId="7" fillId="3" borderId="190" xfId="8" applyNumberFormat="1" applyFont="1" applyFill="1" applyBorder="1" applyAlignment="1">
      <alignment horizontal="center" vertical="center" shrinkToFit="1"/>
    </xf>
    <xf numFmtId="178" fontId="7" fillId="3" borderId="184" xfId="8" applyNumberFormat="1" applyFont="1" applyFill="1" applyBorder="1" applyAlignment="1">
      <alignment horizontal="center" vertical="center" shrinkToFit="1"/>
    </xf>
    <xf numFmtId="178" fontId="7" fillId="3" borderId="44" xfId="10" applyNumberFormat="1" applyFont="1" applyFill="1" applyBorder="1" applyAlignment="1">
      <alignment horizontal="center" vertical="top" shrinkToFit="1"/>
    </xf>
    <xf numFmtId="190" fontId="7" fillId="3" borderId="32" xfId="8" applyNumberFormat="1" applyFont="1" applyFill="1" applyBorder="1" applyAlignment="1">
      <alignment horizontal="center" vertical="center" shrinkToFit="1"/>
    </xf>
    <xf numFmtId="198" fontId="7" fillId="3" borderId="174" xfId="10" applyNumberFormat="1" applyFont="1" applyFill="1" applyBorder="1" applyAlignment="1">
      <alignment horizontal="center" vertical="center" shrinkToFit="1"/>
    </xf>
    <xf numFmtId="0" fontId="7" fillId="0" borderId="175" xfId="8" applyFont="1" applyBorder="1" applyAlignment="1" applyProtection="1">
      <alignment horizontal="center" vertical="center" shrinkToFit="1"/>
      <protection locked="0"/>
    </xf>
    <xf numFmtId="178" fontId="7" fillId="0" borderId="81" xfId="8" applyNumberFormat="1" applyFont="1" applyBorder="1" applyAlignment="1" applyProtection="1">
      <alignment horizontal="center" vertical="center" shrinkToFit="1"/>
      <protection locked="0"/>
    </xf>
    <xf numFmtId="0" fontId="7" fillId="0" borderId="112" xfId="8" applyFont="1" applyBorder="1" applyAlignment="1" applyProtection="1">
      <alignment horizontal="left" vertical="center" shrinkToFit="1"/>
      <protection locked="0"/>
    </xf>
    <xf numFmtId="0" fontId="7" fillId="0" borderId="182" xfId="10" applyFont="1" applyBorder="1" applyAlignment="1" applyProtection="1">
      <alignment horizontal="center" vertical="top" shrinkToFit="1"/>
      <protection locked="0"/>
    </xf>
    <xf numFmtId="0" fontId="7" fillId="0" borderId="183" xfId="10" applyFont="1" applyBorder="1" applyAlignment="1" applyProtection="1">
      <alignment horizontal="center" vertical="top" shrinkToFit="1"/>
      <protection locked="0"/>
    </xf>
    <xf numFmtId="0" fontId="7" fillId="0" borderId="169" xfId="10" applyFont="1" applyBorder="1" applyAlignment="1" applyProtection="1">
      <alignment horizontal="center" vertical="top" shrinkToFit="1"/>
      <protection locked="0"/>
    </xf>
    <xf numFmtId="178" fontId="7" fillId="3" borderId="170" xfId="10" applyNumberFormat="1" applyFont="1" applyFill="1" applyBorder="1" applyAlignment="1">
      <alignment horizontal="center" vertical="top" shrinkToFit="1"/>
    </xf>
    <xf numFmtId="0" fontId="7" fillId="0" borderId="33" xfId="8" applyFont="1" applyBorder="1" applyAlignment="1" applyProtection="1">
      <alignment horizontal="center" vertical="center"/>
      <protection locked="0"/>
    </xf>
    <xf numFmtId="4" fontId="7" fillId="0" borderId="33" xfId="8" applyNumberFormat="1" applyFont="1" applyBorder="1" applyAlignment="1" applyProtection="1">
      <alignment horizontal="right" vertical="center" shrinkToFit="1"/>
      <protection locked="0"/>
    </xf>
    <xf numFmtId="179" fontId="36" fillId="0" borderId="174" xfId="10" applyNumberFormat="1" applyFont="1" applyBorder="1" applyAlignment="1" applyProtection="1">
      <alignment horizontal="center" vertical="top" shrinkToFit="1"/>
      <protection locked="0"/>
    </xf>
    <xf numFmtId="179" fontId="36" fillId="0" borderId="175" xfId="10" applyNumberFormat="1" applyFont="1" applyBorder="1" applyAlignment="1" applyProtection="1">
      <alignment horizontal="center" vertical="top" shrinkToFit="1"/>
      <protection locked="0"/>
    </xf>
    <xf numFmtId="179" fontId="36" fillId="0" borderId="168" xfId="10" applyNumberFormat="1" applyFont="1" applyBorder="1" applyAlignment="1" applyProtection="1">
      <alignment horizontal="center" vertical="top" shrinkToFit="1"/>
      <protection locked="0"/>
    </xf>
    <xf numFmtId="179" fontId="36" fillId="3" borderId="81" xfId="10" applyNumberFormat="1" applyFont="1" applyFill="1" applyBorder="1" applyAlignment="1">
      <alignment horizontal="center" vertical="top" shrinkToFit="1"/>
    </xf>
    <xf numFmtId="198" fontId="7" fillId="3" borderId="74" xfId="10" applyNumberFormat="1" applyFont="1" applyFill="1" applyBorder="1" applyAlignment="1">
      <alignment horizontal="center" vertical="center" shrinkToFit="1"/>
    </xf>
    <xf numFmtId="0" fontId="7" fillId="0" borderId="166" xfId="8" applyFont="1" applyBorder="1" applyAlignment="1" applyProtection="1">
      <alignment horizontal="center" vertical="center" shrinkToFit="1"/>
      <protection locked="0"/>
    </xf>
    <xf numFmtId="197" fontId="7" fillId="0" borderId="172" xfId="8" applyNumberFormat="1" applyFont="1" applyBorder="1" applyAlignment="1" applyProtection="1">
      <alignment horizontal="center" vertical="center" shrinkToFit="1"/>
      <protection locked="0"/>
    </xf>
    <xf numFmtId="4" fontId="7" fillId="0" borderId="38" xfId="8" applyNumberFormat="1" applyFont="1" applyBorder="1" applyAlignment="1" applyProtection="1">
      <alignment horizontal="right" vertical="center" shrinkToFit="1"/>
      <protection locked="0"/>
    </xf>
    <xf numFmtId="0" fontId="7" fillId="0" borderId="83" xfId="10" applyFont="1" applyBorder="1" applyAlignment="1" applyProtection="1">
      <alignment horizontal="center" vertical="top" shrinkToFit="1"/>
      <protection locked="0"/>
    </xf>
    <xf numFmtId="0" fontId="7" fillId="0" borderId="171" xfId="10" applyFont="1" applyBorder="1" applyAlignment="1" applyProtection="1">
      <alignment horizontal="center" vertical="top" shrinkToFit="1"/>
      <protection locked="0"/>
    </xf>
    <xf numFmtId="0" fontId="7" fillId="0" borderId="186" xfId="10" applyFont="1" applyBorder="1" applyAlignment="1" applyProtection="1">
      <alignment horizontal="center" vertical="top" shrinkToFit="1"/>
      <protection locked="0"/>
    </xf>
    <xf numFmtId="0" fontId="7" fillId="0" borderId="166" xfId="8" applyFont="1" applyBorder="1" applyAlignment="1">
      <alignment horizontal="center" vertical="center" shrinkToFit="1"/>
    </xf>
    <xf numFmtId="0" fontId="7" fillId="0" borderId="38" xfId="8" applyFont="1" applyBorder="1" applyAlignment="1">
      <alignment horizontal="center" vertical="center"/>
    </xf>
    <xf numFmtId="4" fontId="7" fillId="0" borderId="38" xfId="8" applyNumberFormat="1" applyFont="1" applyBorder="1" applyAlignment="1">
      <alignment horizontal="right" vertical="center" shrinkToFit="1"/>
    </xf>
    <xf numFmtId="179" fontId="36" fillId="0" borderId="174" xfId="10" applyNumberFormat="1" applyFont="1" applyBorder="1" applyAlignment="1">
      <alignment horizontal="center" vertical="top" shrinkToFit="1"/>
    </xf>
    <xf numFmtId="179" fontId="36" fillId="0" borderId="175" xfId="10" applyNumberFormat="1" applyFont="1" applyBorder="1" applyAlignment="1">
      <alignment horizontal="center" vertical="top" shrinkToFit="1"/>
    </xf>
    <xf numFmtId="0" fontId="7" fillId="0" borderId="83" xfId="10" applyFont="1" applyBorder="1" applyAlignment="1">
      <alignment horizontal="center" vertical="top" shrinkToFit="1"/>
    </xf>
    <xf numFmtId="0" fontId="7" fillId="0" borderId="171" xfId="10" applyFont="1" applyBorder="1" applyAlignment="1">
      <alignment horizontal="center" vertical="top" shrinkToFit="1"/>
    </xf>
    <xf numFmtId="0" fontId="7" fillId="0" borderId="38" xfId="8" applyFont="1" applyBorder="1" applyAlignment="1">
      <alignment horizontal="center" vertical="center" wrapText="1"/>
    </xf>
    <xf numFmtId="178" fontId="7" fillId="0" borderId="81" xfId="8" applyNumberFormat="1" applyFont="1" applyBorder="1" applyAlignment="1">
      <alignment horizontal="center" vertical="center" shrinkToFit="1"/>
    </xf>
    <xf numFmtId="197" fontId="7" fillId="0" borderId="172" xfId="8" applyNumberFormat="1" applyFont="1" applyBorder="1" applyAlignment="1">
      <alignment horizontal="center" vertical="center" shrinkToFit="1"/>
    </xf>
    <xf numFmtId="0" fontId="7" fillId="0" borderId="186" xfId="10" applyFont="1" applyBorder="1" applyAlignment="1">
      <alignment horizontal="center" vertical="top" shrinkToFit="1"/>
    </xf>
    <xf numFmtId="190" fontId="34" fillId="0" borderId="10" xfId="8" applyNumberFormat="1" applyFont="1" applyBorder="1" applyAlignment="1">
      <alignment horizontal="right" vertical="center"/>
    </xf>
    <xf numFmtId="179" fontId="36" fillId="0" borderId="168" xfId="10" applyNumberFormat="1" applyFont="1" applyBorder="1" applyAlignment="1">
      <alignment horizontal="center" vertical="top" shrinkToFit="1"/>
    </xf>
    <xf numFmtId="4" fontId="34" fillId="3" borderId="94" xfId="8" applyNumberFormat="1" applyFont="1" applyFill="1" applyBorder="1" applyAlignment="1" applyProtection="1">
      <alignment horizontal="right" vertical="center"/>
      <protection locked="0"/>
    </xf>
    <xf numFmtId="197" fontId="7" fillId="0" borderId="179" xfId="8" applyNumberFormat="1" applyFont="1" applyBorder="1" applyAlignment="1" applyProtection="1">
      <alignment horizontal="center" vertical="center" shrinkToFit="1"/>
      <protection locked="0"/>
    </xf>
    <xf numFmtId="0" fontId="7" fillId="0" borderId="181" xfId="8" applyFont="1" applyBorder="1" applyAlignment="1" applyProtection="1">
      <alignment vertical="center" shrinkToFit="1"/>
      <protection locked="0"/>
    </xf>
    <xf numFmtId="0" fontId="7" fillId="0" borderId="32" xfId="8" applyFont="1" applyBorder="1" applyAlignment="1">
      <alignment horizontal="center" vertical="center"/>
    </xf>
    <xf numFmtId="4" fontId="7" fillId="0" borderId="32" xfId="8" applyNumberFormat="1" applyFont="1" applyBorder="1" applyAlignment="1">
      <alignment horizontal="right" vertical="center" shrinkToFit="1"/>
    </xf>
    <xf numFmtId="179" fontId="36" fillId="0" borderId="182" xfId="10" applyNumberFormat="1" applyFont="1" applyBorder="1" applyAlignment="1" applyProtection="1">
      <alignment horizontal="center" vertical="top" shrinkToFit="1"/>
      <protection locked="0"/>
    </xf>
    <xf numFmtId="179" fontId="36" fillId="0" borderId="183" xfId="10" applyNumberFormat="1" applyFont="1" applyBorder="1" applyAlignment="1" applyProtection="1">
      <alignment horizontal="center" vertical="top" shrinkToFit="1"/>
      <protection locked="0"/>
    </xf>
    <xf numFmtId="179" fontId="36" fillId="0" borderId="169" xfId="10" applyNumberFormat="1" applyFont="1" applyBorder="1" applyAlignment="1" applyProtection="1">
      <alignment horizontal="center" vertical="top" shrinkToFit="1"/>
      <protection locked="0"/>
    </xf>
    <xf numFmtId="179" fontId="36" fillId="3" borderId="170" xfId="10" applyNumberFormat="1" applyFont="1" applyFill="1" applyBorder="1" applyAlignment="1">
      <alignment horizontal="center" vertical="top" shrinkToFit="1"/>
    </xf>
    <xf numFmtId="198" fontId="7" fillId="3" borderId="83" xfId="10" applyNumberFormat="1" applyFont="1" applyFill="1" applyBorder="1" applyAlignment="1">
      <alignment horizontal="center" vertical="center" shrinkToFit="1"/>
    </xf>
    <xf numFmtId="0" fontId="7" fillId="0" borderId="171" xfId="8" applyFont="1" applyBorder="1" applyAlignment="1">
      <alignment horizontal="center" vertical="center" shrinkToFit="1"/>
    </xf>
    <xf numFmtId="178" fontId="7" fillId="0" borderId="184" xfId="8" applyNumberFormat="1" applyFont="1" applyBorder="1" applyAlignment="1">
      <alignment horizontal="center" vertical="center" shrinkToFit="1"/>
    </xf>
    <xf numFmtId="0" fontId="78" fillId="0" borderId="19" xfId="8" applyFont="1" applyBorder="1" applyAlignment="1" applyProtection="1">
      <alignment horizontal="center" vertical="center" wrapText="1"/>
      <protection locked="0"/>
    </xf>
    <xf numFmtId="0" fontId="69" fillId="3" borderId="39" xfId="8" applyFont="1" applyFill="1" applyBorder="1" applyAlignment="1" applyProtection="1">
      <alignment horizontal="right" vertical="top"/>
      <protection locked="0"/>
    </xf>
    <xf numFmtId="0" fontId="69" fillId="3" borderId="174" xfId="8" applyFont="1" applyFill="1" applyBorder="1" applyAlignment="1" applyProtection="1">
      <alignment horizontal="right" vertical="top"/>
      <protection locked="0"/>
    </xf>
    <xf numFmtId="178" fontId="69" fillId="0" borderId="81" xfId="8" applyNumberFormat="1" applyFont="1" applyBorder="1" applyAlignment="1" applyProtection="1">
      <alignment horizontal="right" vertical="top"/>
      <protection locked="0"/>
    </xf>
    <xf numFmtId="0" fontId="7" fillId="0" borderId="112" xfId="8" applyFont="1" applyBorder="1" applyAlignment="1" applyProtection="1">
      <alignment vertical="center" shrinkToFit="1"/>
      <protection locked="0"/>
    </xf>
    <xf numFmtId="0" fontId="7" fillId="0" borderId="155" xfId="8" applyFont="1" applyBorder="1" applyAlignment="1" applyProtection="1">
      <alignment horizontal="center" vertical="top"/>
      <protection locked="0"/>
    </xf>
    <xf numFmtId="4" fontId="7" fillId="0" borderId="155" xfId="8" applyNumberFormat="1" applyFont="1" applyBorder="1" applyAlignment="1" applyProtection="1">
      <alignment horizontal="right" vertical="top" shrinkToFit="1"/>
      <protection locked="0"/>
    </xf>
    <xf numFmtId="0" fontId="7" fillId="0" borderId="176" xfId="10" applyFont="1" applyBorder="1" applyAlignment="1" applyProtection="1">
      <alignment horizontal="center" vertical="top" shrinkToFit="1"/>
      <protection locked="0"/>
    </xf>
    <xf numFmtId="0" fontId="7" fillId="0" borderId="177" xfId="10" applyFont="1" applyBorder="1" applyAlignment="1" applyProtection="1">
      <alignment horizontal="center" vertical="top" shrinkToFit="1"/>
      <protection locked="0"/>
    </xf>
    <xf numFmtId="0" fontId="7" fillId="0" borderId="178" xfId="10" applyFont="1" applyBorder="1" applyAlignment="1" applyProtection="1">
      <alignment horizontal="center" vertical="top" shrinkToFit="1"/>
      <protection locked="0"/>
    </xf>
    <xf numFmtId="178" fontId="7" fillId="3" borderId="179" xfId="10" applyNumberFormat="1" applyFont="1" applyFill="1" applyBorder="1" applyAlignment="1">
      <alignment horizontal="center" vertical="top"/>
    </xf>
    <xf numFmtId="196" fontId="7" fillId="3" borderId="156" xfId="8" applyNumberFormat="1" applyFont="1" applyFill="1" applyBorder="1" applyAlignment="1">
      <alignment horizontal="center" vertical="top" shrinkToFit="1"/>
    </xf>
    <xf numFmtId="2" fontId="7" fillId="3" borderId="176" xfId="10" applyNumberFormat="1" applyFont="1" applyFill="1" applyBorder="1" applyAlignment="1">
      <alignment horizontal="center" vertical="top" shrinkToFit="1"/>
    </xf>
    <xf numFmtId="0" fontId="7" fillId="0" borderId="178" xfId="8" applyFont="1" applyBorder="1" applyAlignment="1" applyProtection="1">
      <alignment horizontal="center" vertical="top" shrinkToFit="1"/>
      <protection locked="0"/>
    </xf>
    <xf numFmtId="178" fontId="7" fillId="0" borderId="170" xfId="8" applyNumberFormat="1" applyFont="1" applyBorder="1" applyAlignment="1" applyProtection="1">
      <alignment horizontal="center" vertical="center" shrinkToFit="1"/>
      <protection locked="0"/>
    </xf>
    <xf numFmtId="0" fontId="7" fillId="0" borderId="70" xfId="8" applyFont="1" applyBorder="1" applyAlignment="1" applyProtection="1">
      <alignment vertical="center" shrinkToFit="1"/>
      <protection locked="0"/>
    </xf>
    <xf numFmtId="0" fontId="7" fillId="5" borderId="173" xfId="8" applyFont="1" applyFill="1" applyBorder="1" applyAlignment="1" applyProtection="1">
      <alignment horizontal="right" vertical="center"/>
      <protection locked="0"/>
    </xf>
    <xf numFmtId="195" fontId="60" fillId="0" borderId="33" xfId="8" applyNumberFormat="1" applyFont="1" applyBorder="1" applyAlignment="1" applyProtection="1">
      <alignment horizontal="right" vertical="center"/>
      <protection locked="0"/>
    </xf>
    <xf numFmtId="179" fontId="36" fillId="3" borderId="81" xfId="10" applyNumberFormat="1" applyFont="1" applyFill="1" applyBorder="1" applyAlignment="1" applyProtection="1">
      <alignment horizontal="center" vertical="top" shrinkToFit="1"/>
      <protection locked="0"/>
    </xf>
    <xf numFmtId="0" fontId="7" fillId="5" borderId="170" xfId="8" applyFont="1" applyFill="1" applyBorder="1" applyAlignment="1" applyProtection="1">
      <alignment horizontal="center" vertical="center"/>
      <protection locked="0"/>
    </xf>
    <xf numFmtId="0" fontId="7" fillId="0" borderId="172" xfId="8" applyFont="1" applyBorder="1" applyAlignment="1" applyProtection="1">
      <alignment horizontal="center" vertical="center" shrinkToFit="1"/>
      <protection locked="0"/>
    </xf>
    <xf numFmtId="0" fontId="67" fillId="0" borderId="33" xfId="8" applyFont="1" applyBorder="1" applyAlignment="1" applyProtection="1">
      <alignment horizontal="center" vertical="center" wrapText="1"/>
      <protection locked="0"/>
    </xf>
    <xf numFmtId="190" fontId="34" fillId="3" borderId="39" xfId="8" applyNumberFormat="1" applyFont="1" applyFill="1" applyBorder="1" applyAlignment="1" applyProtection="1">
      <alignment horizontal="right" vertical="center"/>
      <protection locked="0"/>
    </xf>
    <xf numFmtId="0" fontId="35" fillId="0" borderId="41" xfId="8" applyFont="1" applyBorder="1" applyAlignment="1" applyProtection="1">
      <alignment horizontal="left" vertical="center"/>
      <protection locked="0"/>
    </xf>
    <xf numFmtId="0" fontId="60" fillId="3" borderId="38" xfId="8" applyFont="1" applyFill="1" applyBorder="1" applyAlignment="1" applyProtection="1">
      <alignment horizontal="center" vertical="center" wrapText="1"/>
      <protection locked="0"/>
    </xf>
    <xf numFmtId="0" fontId="7" fillId="0" borderId="38" xfId="8" applyFont="1" applyBorder="1" applyAlignment="1" applyProtection="1">
      <alignment horizontal="center" vertical="center" wrapText="1"/>
      <protection locked="0"/>
    </xf>
    <xf numFmtId="0" fontId="7" fillId="5" borderId="74" xfId="8" applyFont="1" applyFill="1" applyBorder="1" applyAlignment="1" applyProtection="1">
      <alignment horizontal="center" vertical="center"/>
      <protection locked="0"/>
    </xf>
    <xf numFmtId="0" fontId="7" fillId="5" borderId="166" xfId="8" applyFont="1" applyFill="1" applyBorder="1" applyAlignment="1" applyProtection="1">
      <alignment horizontal="center" vertical="center"/>
      <protection locked="0"/>
    </xf>
    <xf numFmtId="0" fontId="7" fillId="3" borderId="167" xfId="8" applyFont="1" applyFill="1" applyBorder="1" applyAlignment="1" applyProtection="1">
      <alignment horizontal="center" vertical="center"/>
      <protection locked="0"/>
    </xf>
    <xf numFmtId="0" fontId="7" fillId="3" borderId="10" xfId="8" applyFont="1" applyFill="1" applyBorder="1" applyAlignment="1" applyProtection="1">
      <alignment horizontal="center" vertical="center"/>
      <protection locked="0"/>
    </xf>
    <xf numFmtId="0" fontId="12" fillId="5" borderId="81" xfId="8" applyFont="1" applyFill="1" applyBorder="1" applyAlignment="1" applyProtection="1">
      <alignment horizontal="center" vertical="center" shrinkToFit="1"/>
      <protection locked="0"/>
    </xf>
    <xf numFmtId="0" fontId="34" fillId="5" borderId="10" xfId="8" applyFont="1" applyFill="1" applyBorder="1" applyAlignment="1" applyProtection="1">
      <alignment horizontal="center" vertical="top"/>
      <protection locked="0"/>
    </xf>
    <xf numFmtId="0" fontId="34" fillId="0" borderId="45" xfId="8" applyFont="1" applyBorder="1" applyAlignment="1" applyProtection="1">
      <alignment horizontal="left" vertical="center" shrinkToFit="1"/>
      <protection locked="0"/>
    </xf>
    <xf numFmtId="0" fontId="15" fillId="0" borderId="106" xfId="0" applyFont="1" applyBorder="1" applyAlignment="1" applyProtection="1">
      <alignment horizontal="left" vertical="center" shrinkToFit="1"/>
      <protection locked="0"/>
    </xf>
    <xf numFmtId="0" fontId="34" fillId="5" borderId="11" xfId="8" applyFont="1" applyFill="1" applyBorder="1" applyAlignment="1" applyProtection="1">
      <alignment horizontal="left" vertical="center" shrinkToFit="1"/>
      <protection locked="0"/>
    </xf>
    <xf numFmtId="0" fontId="34" fillId="0" borderId="11" xfId="8" applyFont="1" applyBorder="1" applyAlignment="1" applyProtection="1">
      <alignment horizontal="left" vertical="center" shrinkToFit="1"/>
      <protection locked="0"/>
    </xf>
    <xf numFmtId="0" fontId="34" fillId="5" borderId="38" xfId="8" applyFont="1" applyFill="1" applyBorder="1" applyAlignment="1" applyProtection="1">
      <alignment horizontal="left" vertical="center" shrinkToFit="1"/>
      <protection locked="0"/>
    </xf>
    <xf numFmtId="0" fontId="34" fillId="0" borderId="0" xfId="8" applyFont="1" applyBorder="1" applyAlignment="1" applyProtection="1">
      <alignment horizontal="left" vertical="top"/>
      <protection locked="0"/>
    </xf>
    <xf numFmtId="0" fontId="34" fillId="5" borderId="54" xfId="8" applyFont="1" applyFill="1" applyBorder="1" applyAlignment="1" applyProtection="1">
      <alignment horizontal="left" vertical="center"/>
      <protection locked="0"/>
    </xf>
    <xf numFmtId="0" fontId="34" fillId="0" borderId="106" xfId="8" applyFont="1" applyBorder="1" applyAlignment="1" applyProtection="1">
      <alignment horizontal="left" vertical="center" shrinkToFit="1"/>
      <protection locked="0"/>
    </xf>
    <xf numFmtId="0" fontId="34" fillId="0" borderId="11" xfId="8" applyFont="1" applyBorder="1" applyAlignment="1" applyProtection="1">
      <alignment horizontal="center" vertical="center" shrinkToFit="1"/>
      <protection locked="0"/>
    </xf>
    <xf numFmtId="0" fontId="34" fillId="5" borderId="54" xfId="8" applyFont="1" applyFill="1" applyBorder="1" applyAlignment="1" applyProtection="1">
      <alignment horizontal="left" vertical="center" shrinkToFit="1"/>
      <protection locked="0"/>
    </xf>
    <xf numFmtId="49" fontId="32" fillId="0" borderId="47" xfId="8" applyNumberFormat="1" applyFont="1" applyBorder="1" applyAlignment="1" applyProtection="1">
      <alignment horizontal="right" vertical="center"/>
      <protection locked="0"/>
    </xf>
    <xf numFmtId="0" fontId="66" fillId="0" borderId="18" xfId="8" applyFont="1" applyBorder="1" applyAlignment="1" applyProtection="1">
      <alignment horizontal="center" vertical="center"/>
      <protection locked="0"/>
    </xf>
    <xf numFmtId="0" fontId="66" fillId="0" borderId="48" xfId="8" applyFont="1" applyBorder="1" applyAlignment="1" applyProtection="1">
      <alignment horizontal="center" vertical="center"/>
      <protection locked="0"/>
    </xf>
    <xf numFmtId="0" fontId="34" fillId="5" borderId="163" xfId="8" applyFont="1" applyFill="1" applyBorder="1" applyAlignment="1" applyProtection="1">
      <alignment horizontal="left" vertical="center"/>
      <protection locked="0"/>
    </xf>
    <xf numFmtId="0" fontId="65" fillId="0" borderId="38" xfId="8" applyFont="1" applyBorder="1" applyAlignment="1" applyProtection="1">
      <alignment horizontal="left" vertical="center" wrapText="1"/>
      <protection locked="0"/>
    </xf>
    <xf numFmtId="0" fontId="34" fillId="0" borderId="164" xfId="8" applyFont="1" applyBorder="1" applyAlignment="1" applyProtection="1">
      <alignment horizontal="left" vertical="center" wrapText="1"/>
      <protection locked="0"/>
    </xf>
    <xf numFmtId="0" fontId="34" fillId="5" borderId="38" xfId="8" applyFont="1" applyFill="1" applyBorder="1" applyAlignment="1" applyProtection="1">
      <alignment horizontal="center" vertical="center"/>
      <protection locked="0"/>
    </xf>
    <xf numFmtId="0" fontId="34" fillId="5" borderId="165" xfId="8" applyFont="1" applyFill="1" applyBorder="1" applyAlignment="1" applyProtection="1">
      <alignment horizontal="center" vertical="center"/>
      <protection locked="0"/>
    </xf>
    <xf numFmtId="0" fontId="34" fillId="5" borderId="54" xfId="8" applyFont="1" applyFill="1" applyBorder="1" applyAlignment="1" applyProtection="1">
      <alignment horizontal="center" vertical="center"/>
      <protection locked="0"/>
    </xf>
    <xf numFmtId="0" fontId="35" fillId="0" borderId="45" xfId="8" applyFont="1" applyBorder="1" applyAlignment="1">
      <alignment horizontal="left" vertical="top" wrapText="1"/>
    </xf>
    <xf numFmtId="4" fontId="7" fillId="0" borderId="32" xfId="8" applyNumberFormat="1" applyFont="1" applyBorder="1" applyAlignment="1" applyProtection="1">
      <alignment horizontal="right" vertical="center" shrinkToFit="1"/>
      <protection locked="0"/>
    </xf>
    <xf numFmtId="0" fontId="7" fillId="0" borderId="171" xfId="8" applyFont="1" applyBorder="1" applyAlignment="1" applyProtection="1">
      <alignment horizontal="center" vertical="center" shrinkToFit="1"/>
      <protection locked="0"/>
    </xf>
    <xf numFmtId="0" fontId="7" fillId="0" borderId="75" xfId="8" applyFont="1" applyBorder="1" applyAlignment="1" applyProtection="1">
      <alignment horizontal="left" vertical="center" shrinkToFit="1"/>
      <protection locked="0"/>
    </xf>
    <xf numFmtId="49" fontId="32" fillId="0" borderId="47" xfId="8" applyNumberFormat="1" applyFont="1" applyBorder="1" applyAlignment="1" applyProtection="1">
      <alignment horizontal="center" vertical="center"/>
      <protection locked="0"/>
    </xf>
    <xf numFmtId="0" fontId="13" fillId="0" borderId="51" xfId="8" applyFont="1" applyBorder="1" applyAlignment="1" applyProtection="1">
      <alignment horizontal="left" vertical="top" wrapText="1" shrinkToFit="1"/>
      <protection locked="0"/>
    </xf>
    <xf numFmtId="0" fontId="69" fillId="3" borderId="39" xfId="8" applyFont="1" applyFill="1" applyBorder="1" applyAlignment="1">
      <alignment horizontal="right" vertical="top"/>
    </xf>
    <xf numFmtId="0" fontId="69" fillId="3" borderId="174" xfId="8" applyFont="1" applyFill="1" applyBorder="1" applyAlignment="1">
      <alignment horizontal="right" vertical="top"/>
    </xf>
    <xf numFmtId="0" fontId="7" fillId="5" borderId="10" xfId="8" applyFont="1" applyFill="1" applyBorder="1" applyAlignment="1" applyProtection="1">
      <alignment horizontal="center" vertical="top"/>
      <protection locked="0"/>
    </xf>
    <xf numFmtId="0" fontId="7" fillId="0" borderId="45" xfId="8" applyFont="1" applyBorder="1" applyAlignment="1" applyProtection="1">
      <alignment horizontal="left" vertical="center" shrinkToFit="1"/>
      <protection locked="0"/>
    </xf>
    <xf numFmtId="0" fontId="8" fillId="0" borderId="106" xfId="0" applyFont="1" applyBorder="1" applyAlignment="1" applyProtection="1">
      <alignment horizontal="left" vertical="center" shrinkToFit="1"/>
      <protection locked="0"/>
    </xf>
    <xf numFmtId="0" fontId="7" fillId="5" borderId="11" xfId="8" applyFont="1" applyFill="1" applyBorder="1" applyAlignment="1" applyProtection="1">
      <alignment horizontal="left" vertical="center" shrinkToFit="1"/>
      <protection locked="0"/>
    </xf>
    <xf numFmtId="0" fontId="7" fillId="0" borderId="11" xfId="8" applyFont="1" applyBorder="1" applyAlignment="1" applyProtection="1">
      <alignment horizontal="left" vertical="center" shrinkToFit="1"/>
      <protection locked="0"/>
    </xf>
    <xf numFmtId="0" fontId="7" fillId="5" borderId="38" xfId="8" applyFont="1" applyFill="1" applyBorder="1" applyAlignment="1" applyProtection="1">
      <alignment horizontal="left" vertical="center" shrinkToFit="1"/>
      <protection locked="0"/>
    </xf>
    <xf numFmtId="0" fontId="7" fillId="5" borderId="54" xfId="8" applyFont="1" applyFill="1" applyBorder="1" applyAlignment="1" applyProtection="1">
      <alignment horizontal="left" vertical="center"/>
      <protection locked="0"/>
    </xf>
    <xf numFmtId="0" fontId="7" fillId="0" borderId="106" xfId="8" applyFont="1" applyBorder="1" applyAlignment="1" applyProtection="1">
      <alignment horizontal="left" vertical="center" shrinkToFit="1"/>
      <protection locked="0"/>
    </xf>
    <xf numFmtId="0" fontId="7" fillId="0" borderId="11" xfId="8" applyFont="1" applyBorder="1" applyAlignment="1" applyProtection="1">
      <alignment horizontal="center" vertical="center" shrinkToFit="1"/>
      <protection locked="0"/>
    </xf>
    <xf numFmtId="0" fontId="7" fillId="5" borderId="54" xfId="8" applyFont="1" applyFill="1" applyBorder="1" applyAlignment="1" applyProtection="1">
      <alignment horizontal="left" vertical="center" shrinkToFit="1"/>
      <protection locked="0"/>
    </xf>
    <xf numFmtId="0" fontId="7" fillId="5" borderId="163" xfId="8" applyFont="1" applyFill="1" applyBorder="1" applyProtection="1">
      <alignment vertical="center"/>
      <protection locked="0"/>
    </xf>
    <xf numFmtId="0" fontId="7" fillId="0" borderId="164" xfId="8" applyFont="1" applyBorder="1" applyAlignment="1" applyProtection="1">
      <alignment horizontal="left" vertical="center" wrapText="1"/>
      <protection locked="0"/>
    </xf>
    <xf numFmtId="0" fontId="7" fillId="5" borderId="165" xfId="8" applyFont="1" applyFill="1" applyBorder="1" applyAlignment="1" applyProtection="1">
      <alignment horizontal="center" vertical="center"/>
      <protection locked="0"/>
    </xf>
    <xf numFmtId="0" fontId="7" fillId="5" borderId="54" xfId="8" applyFont="1" applyFill="1" applyBorder="1" applyAlignment="1" applyProtection="1">
      <alignment horizontal="center" vertical="center"/>
      <protection locked="0"/>
    </xf>
    <xf numFmtId="0" fontId="36" fillId="0" borderId="79" xfId="8" applyFont="1" applyBorder="1" applyAlignment="1">
      <alignment horizontal="left" vertical="top" wrapText="1"/>
    </xf>
    <xf numFmtId="190" fontId="12" fillId="5" borderId="45" xfId="8" applyNumberFormat="1" applyFont="1" applyFill="1" applyBorder="1" applyAlignment="1">
      <alignment horizontal="center" vertical="center"/>
    </xf>
    <xf numFmtId="0" fontId="41" fillId="0" borderId="0" xfId="8" applyFont="1" applyBorder="1" applyAlignment="1">
      <alignment horizontal="left" vertical="top" wrapText="1"/>
    </xf>
    <xf numFmtId="178" fontId="7" fillId="4" borderId="194" xfId="8" applyNumberFormat="1" applyFont="1" applyFill="1" applyBorder="1" applyAlignment="1">
      <alignment shrinkToFit="1"/>
    </xf>
    <xf numFmtId="178" fontId="7" fillId="4" borderId="167" xfId="8" applyNumberFormat="1" applyFont="1" applyFill="1" applyBorder="1" applyAlignment="1">
      <alignment shrinkToFit="1"/>
    </xf>
    <xf numFmtId="178" fontId="7" fillId="4" borderId="195" xfId="8" applyNumberFormat="1" applyFont="1" applyFill="1" applyBorder="1" applyAlignment="1">
      <alignment shrinkToFit="1"/>
    </xf>
    <xf numFmtId="178" fontId="7" fillId="4" borderId="38" xfId="8" applyNumberFormat="1" applyFont="1" applyFill="1" applyBorder="1" applyAlignment="1">
      <alignment shrinkToFit="1"/>
    </xf>
    <xf numFmtId="178" fontId="7" fillId="4" borderId="197" xfId="8" applyNumberFormat="1" applyFont="1" applyFill="1" applyBorder="1" applyAlignment="1">
      <alignment horizontal="right" vertical="center" shrinkToFit="1"/>
    </xf>
    <xf numFmtId="0" fontId="7" fillId="5" borderId="38" xfId="8" applyFont="1" applyFill="1" applyBorder="1" applyAlignment="1">
      <alignment horizontal="center" vertical="center" wrapText="1"/>
    </xf>
    <xf numFmtId="0" fontId="7" fillId="5" borderId="194" xfId="8" applyFont="1" applyFill="1" applyBorder="1" applyAlignment="1">
      <alignment horizontal="right" vertical="center"/>
    </xf>
    <xf numFmtId="181" fontId="7" fillId="5" borderId="195" xfId="8" applyNumberFormat="1" applyFont="1" applyFill="1" applyBorder="1" applyAlignment="1"/>
    <xf numFmtId="201" fontId="7" fillId="5" borderId="38" xfId="8" applyNumberFormat="1" applyFont="1" applyFill="1" applyBorder="1" applyAlignment="1">
      <alignment horizontal="right" vertical="center" shrinkToFit="1"/>
    </xf>
    <xf numFmtId="0" fontId="36" fillId="5" borderId="194" xfId="8" applyFont="1" applyFill="1" applyBorder="1" applyAlignment="1">
      <alignment horizontal="center" vertical="center"/>
    </xf>
    <xf numFmtId="0" fontId="36" fillId="5" borderId="167" xfId="8" applyFont="1" applyFill="1" applyBorder="1" applyAlignment="1">
      <alignment horizontal="center" vertical="center"/>
    </xf>
    <xf numFmtId="0" fontId="36" fillId="5" borderId="195" xfId="8" applyFont="1" applyFill="1" applyBorder="1" applyAlignment="1">
      <alignment horizontal="center" vertical="center"/>
    </xf>
    <xf numFmtId="0" fontId="7" fillId="5" borderId="0" xfId="8" applyFont="1" applyFill="1" applyBorder="1" applyAlignment="1">
      <alignment vertical="center" shrinkToFit="1"/>
    </xf>
    <xf numFmtId="0" fontId="7" fillId="0" borderId="0" xfId="8" applyFont="1" applyBorder="1" applyAlignment="1">
      <alignment horizontal="center" vertical="center"/>
    </xf>
    <xf numFmtId="0" fontId="7" fillId="5" borderId="0" xfId="8" applyFont="1" applyFill="1" applyBorder="1" applyAlignment="1">
      <alignment horizontal="center" vertical="center" shrinkToFit="1"/>
    </xf>
    <xf numFmtId="0" fontId="7" fillId="5" borderId="0" xfId="8" applyFont="1" applyFill="1" applyBorder="1" applyAlignment="1">
      <alignment horizontal="left" vertical="center" shrinkToFit="1"/>
    </xf>
    <xf numFmtId="0" fontId="7" fillId="5" borderId="38" xfId="8" applyFont="1" applyFill="1" applyBorder="1" applyAlignment="1">
      <alignment horizontal="left" vertical="center"/>
    </xf>
    <xf numFmtId="0" fontId="7" fillId="5" borderId="38" xfId="8" applyFont="1" applyFill="1" applyBorder="1" applyAlignment="1">
      <alignment horizontal="center" vertical="center"/>
    </xf>
    <xf numFmtId="0" fontId="7" fillId="5" borderId="10" xfId="8" applyFont="1" applyFill="1" applyBorder="1" applyAlignment="1">
      <alignment horizontal="center" vertical="center"/>
    </xf>
    <xf numFmtId="178" fontId="36" fillId="5" borderId="0" xfId="8" applyNumberFormat="1" applyFont="1" applyFill="1" applyBorder="1" applyAlignment="1">
      <alignment horizontal="left"/>
    </xf>
    <xf numFmtId="190" fontId="7" fillId="5" borderId="45" xfId="8" applyNumberFormat="1" applyFont="1" applyFill="1" applyBorder="1" applyAlignment="1">
      <alignment horizontal="center" vertical="center"/>
    </xf>
    <xf numFmtId="0" fontId="82" fillId="0" borderId="38" xfId="8" applyFont="1" applyBorder="1" applyAlignment="1">
      <alignment horizontal="left" vertical="center" wrapText="1"/>
    </xf>
    <xf numFmtId="0" fontId="36" fillId="0" borderId="0" xfId="8" applyFont="1" applyBorder="1" applyAlignment="1">
      <alignment horizontal="left" vertical="top" wrapText="1"/>
    </xf>
    <xf numFmtId="0" fontId="7" fillId="0" borderId="0" xfId="8" applyFont="1" applyBorder="1" applyAlignment="1">
      <alignment horizontal="center" vertical="center" shrinkToFit="1"/>
    </xf>
    <xf numFmtId="0" fontId="7" fillId="0" borderId="0" xfId="8" applyFont="1" applyBorder="1" applyAlignment="1">
      <alignment horizontal="left" vertical="center" shrinkToFit="1"/>
    </xf>
    <xf numFmtId="0" fontId="35" fillId="5" borderId="53" xfId="8" applyFont="1" applyFill="1" applyBorder="1" applyAlignment="1">
      <alignment horizontal="right" vertical="top" shrinkToFit="1"/>
    </xf>
    <xf numFmtId="0" fontId="35" fillId="5" borderId="51" xfId="8" applyFont="1" applyFill="1" applyBorder="1" applyAlignment="1">
      <alignment vertical="top" wrapText="1"/>
    </xf>
    <xf numFmtId="203" fontId="34" fillId="3" borderId="64" xfId="8" applyNumberFormat="1" applyFont="1" applyFill="1" applyBorder="1">
      <alignment vertical="center"/>
    </xf>
    <xf numFmtId="203" fontId="34" fillId="5" borderId="64" xfId="8" applyNumberFormat="1" applyFont="1" applyFill="1" applyBorder="1">
      <alignment vertical="center"/>
    </xf>
    <xf numFmtId="179" fontId="34" fillId="5" borderId="58" xfId="8" applyNumberFormat="1" applyFont="1" applyFill="1" applyBorder="1" applyAlignment="1">
      <alignment horizontal="center" vertical="center"/>
    </xf>
    <xf numFmtId="204" fontId="34" fillId="3" borderId="63" xfId="8" applyNumberFormat="1" applyFont="1" applyFill="1" applyBorder="1" applyAlignment="1">
      <alignment horizontal="center" vertical="center" wrapText="1"/>
    </xf>
    <xf numFmtId="0" fontId="35" fillId="0" borderId="52" xfId="8" applyFont="1" applyBorder="1" applyAlignment="1">
      <alignment horizontal="left" vertical="center"/>
    </xf>
    <xf numFmtId="0" fontId="35" fillId="0" borderId="0" xfId="0" applyFont="1" applyBorder="1" applyAlignment="1">
      <alignment horizontal="left" vertical="top" wrapText="1"/>
    </xf>
    <xf numFmtId="0" fontId="35" fillId="5" borderId="52" xfId="8" applyFont="1" applyFill="1" applyBorder="1" applyAlignment="1">
      <alignment horizontal="left" vertical="center"/>
    </xf>
    <xf numFmtId="0" fontId="85" fillId="5" borderId="63" xfId="8" applyFont="1" applyFill="1" applyBorder="1" applyAlignment="1">
      <alignment horizontal="center" vertical="center"/>
    </xf>
    <xf numFmtId="205" fontId="7" fillId="5" borderId="72" xfId="8" applyNumberFormat="1" applyFont="1" applyFill="1" applyBorder="1" applyAlignment="1">
      <alignment vertical="center" shrinkToFit="1"/>
    </xf>
    <xf numFmtId="192" fontId="34" fillId="5" borderId="57" xfId="8" applyNumberFormat="1" applyFont="1" applyFill="1" applyBorder="1">
      <alignment vertical="center"/>
    </xf>
    <xf numFmtId="192" fontId="34" fillId="5" borderId="215" xfId="8" applyNumberFormat="1" applyFont="1" applyFill="1" applyBorder="1">
      <alignment vertical="center"/>
    </xf>
    <xf numFmtId="192" fontId="34" fillId="5" borderId="216" xfId="8" applyNumberFormat="1" applyFont="1" applyFill="1" applyBorder="1">
      <alignment vertical="center"/>
    </xf>
    <xf numFmtId="203" fontId="34" fillId="5" borderId="229" xfId="8" applyNumberFormat="1" applyFont="1" applyFill="1" applyBorder="1">
      <alignment vertical="center"/>
    </xf>
    <xf numFmtId="179" fontId="34" fillId="5" borderId="230" xfId="8" applyNumberFormat="1" applyFont="1" applyFill="1" applyBorder="1" applyAlignment="1">
      <alignment horizontal="center" vertical="center"/>
    </xf>
    <xf numFmtId="0" fontId="85" fillId="5" borderId="59" xfId="8" applyFont="1" applyFill="1" applyBorder="1" applyAlignment="1">
      <alignment horizontal="center" vertical="center"/>
    </xf>
    <xf numFmtId="205" fontId="7" fillId="5" borderId="71" xfId="8" applyNumberFormat="1" applyFont="1" applyFill="1" applyBorder="1" applyAlignment="1">
      <alignment vertical="center" shrinkToFit="1"/>
    </xf>
    <xf numFmtId="192" fontId="34" fillId="5" borderId="55" xfId="8" applyNumberFormat="1" applyFont="1" applyFill="1" applyBorder="1">
      <alignment vertical="center"/>
    </xf>
    <xf numFmtId="192" fontId="34" fillId="5" borderId="210" xfId="8" applyNumberFormat="1" applyFont="1" applyFill="1" applyBorder="1">
      <alignment vertical="center"/>
    </xf>
    <xf numFmtId="192" fontId="34" fillId="5" borderId="211" xfId="8" applyNumberFormat="1" applyFont="1" applyFill="1" applyBorder="1">
      <alignment vertical="center"/>
    </xf>
    <xf numFmtId="203" fontId="34" fillId="3" borderId="60" xfId="8" applyNumberFormat="1" applyFont="1" applyFill="1" applyBorder="1">
      <alignment vertical="center"/>
    </xf>
    <xf numFmtId="203" fontId="34" fillId="5" borderId="62" xfId="8" applyNumberFormat="1" applyFont="1" applyFill="1" applyBorder="1">
      <alignment vertical="center"/>
    </xf>
    <xf numFmtId="179" fontId="34" fillId="5" borderId="65" xfId="8" applyNumberFormat="1" applyFont="1" applyFill="1" applyBorder="1" applyAlignment="1">
      <alignment horizontal="center" vertical="center"/>
    </xf>
    <xf numFmtId="204" fontId="34" fillId="3" borderId="59" xfId="8" applyNumberFormat="1" applyFont="1" applyFill="1" applyBorder="1" applyAlignment="1">
      <alignment horizontal="center" vertical="center" wrapText="1"/>
    </xf>
    <xf numFmtId="203" fontId="34" fillId="5" borderId="212" xfId="8" applyNumberFormat="1" applyFont="1" applyFill="1" applyBorder="1">
      <alignment vertical="center"/>
    </xf>
    <xf numFmtId="179" fontId="34" fillId="5" borderId="66" xfId="8" applyNumberFormat="1" applyFont="1" applyFill="1" applyBorder="1" applyAlignment="1">
      <alignment horizontal="center" vertical="center"/>
    </xf>
    <xf numFmtId="204" fontId="34" fillId="3" borderId="67" xfId="8" applyNumberFormat="1" applyFont="1" applyFill="1" applyBorder="1" applyAlignment="1">
      <alignment horizontal="center" vertical="center" wrapText="1"/>
    </xf>
    <xf numFmtId="205" fontId="7" fillId="5" borderId="69" xfId="8" applyNumberFormat="1" applyFont="1" applyFill="1" applyBorder="1" applyAlignment="1">
      <alignment vertical="center" shrinkToFit="1"/>
    </xf>
    <xf numFmtId="192" fontId="34" fillId="5" borderId="212" xfId="8" applyNumberFormat="1" applyFont="1" applyFill="1" applyBorder="1">
      <alignment vertical="center"/>
    </xf>
    <xf numFmtId="192" fontId="34" fillId="5" borderId="213" xfId="8" applyNumberFormat="1" applyFont="1" applyFill="1" applyBorder="1">
      <alignment vertical="center"/>
    </xf>
    <xf numFmtId="192" fontId="34" fillId="5" borderId="214" xfId="8" applyNumberFormat="1" applyFont="1" applyFill="1" applyBorder="1">
      <alignment vertical="center"/>
    </xf>
    <xf numFmtId="203" fontId="34" fillId="3" borderId="68" xfId="8" applyNumberFormat="1" applyFont="1" applyFill="1" applyBorder="1">
      <alignment vertical="center"/>
    </xf>
    <xf numFmtId="205" fontId="7" fillId="5" borderId="71" xfId="8" applyNumberFormat="1" applyFont="1" applyFill="1" applyBorder="1">
      <alignment vertical="center"/>
    </xf>
    <xf numFmtId="203" fontId="34" fillId="3" borderId="180" xfId="8" applyNumberFormat="1" applyFont="1" applyFill="1" applyBorder="1">
      <alignment vertical="center"/>
    </xf>
    <xf numFmtId="203" fontId="34" fillId="5" borderId="180" xfId="8" applyNumberFormat="1" applyFont="1" applyFill="1" applyBorder="1">
      <alignment vertical="center"/>
    </xf>
    <xf numFmtId="179" fontId="34" fillId="5" borderId="222" xfId="8" applyNumberFormat="1" applyFont="1" applyFill="1" applyBorder="1" applyAlignment="1">
      <alignment horizontal="center" vertical="center"/>
    </xf>
    <xf numFmtId="204" fontId="34" fillId="3" borderId="217" xfId="8" applyNumberFormat="1" applyFont="1" applyFill="1" applyBorder="1" applyAlignment="1">
      <alignment horizontal="center" vertical="center" wrapText="1"/>
    </xf>
    <xf numFmtId="0" fontId="35" fillId="5" borderId="32" xfId="8" applyFont="1" applyFill="1" applyBorder="1" applyAlignment="1">
      <alignment horizontal="center" vertical="center" textRotation="255"/>
    </xf>
    <xf numFmtId="0" fontId="36" fillId="5" borderId="191" xfId="8" applyFont="1" applyFill="1" applyBorder="1" applyAlignment="1">
      <alignment horizontal="right" vertical="center"/>
    </xf>
    <xf numFmtId="192" fontId="34" fillId="5" borderId="223" xfId="8" applyNumberFormat="1" applyFont="1" applyFill="1" applyBorder="1">
      <alignment vertical="center"/>
    </xf>
    <xf numFmtId="192" fontId="34" fillId="5" borderId="224" xfId="8" applyNumberFormat="1" applyFont="1" applyFill="1" applyBorder="1">
      <alignment vertical="center"/>
    </xf>
    <xf numFmtId="192" fontId="34" fillId="5" borderId="225" xfId="8" applyNumberFormat="1" applyFont="1" applyFill="1" applyBorder="1">
      <alignment vertical="center"/>
    </xf>
    <xf numFmtId="203" fontId="34" fillId="3" borderId="191" xfId="8" applyNumberFormat="1" applyFont="1" applyFill="1" applyBorder="1">
      <alignment vertical="center"/>
    </xf>
    <xf numFmtId="203" fontId="34" fillId="5" borderId="223" xfId="8" applyNumberFormat="1" applyFont="1" applyFill="1" applyBorder="1">
      <alignment vertical="center"/>
    </xf>
    <xf numFmtId="179" fontId="34" fillId="5" borderId="226" xfId="8" applyNumberFormat="1" applyFont="1" applyFill="1" applyBorder="1" applyAlignment="1">
      <alignment horizontal="center" vertical="center"/>
    </xf>
    <xf numFmtId="204" fontId="34" fillId="3" borderId="227" xfId="8" applyNumberFormat="1" applyFont="1" applyFill="1" applyBorder="1" applyAlignment="1">
      <alignment horizontal="center" vertical="center" wrapText="1"/>
    </xf>
    <xf numFmtId="205" fontId="36" fillId="5" borderId="69" xfId="8" applyNumberFormat="1" applyFont="1" applyFill="1" applyBorder="1" applyAlignment="1">
      <alignment horizontal="right" vertical="center"/>
    </xf>
    <xf numFmtId="0" fontId="84" fillId="5" borderId="217" xfId="8" applyFont="1" applyFill="1" applyBorder="1" applyAlignment="1">
      <alignment horizontal="center" vertical="center"/>
    </xf>
    <xf numFmtId="205" fontId="34" fillId="5" borderId="218" xfId="8" applyNumberFormat="1" applyFont="1" applyFill="1" applyBorder="1" applyAlignment="1">
      <alignment vertical="center" shrinkToFit="1"/>
    </xf>
    <xf numFmtId="192" fontId="34" fillId="5" borderId="219" xfId="8" applyNumberFormat="1" applyFont="1" applyFill="1" applyBorder="1">
      <alignment vertical="center"/>
    </xf>
    <xf numFmtId="192" fontId="34" fillId="5" borderId="220" xfId="8" applyNumberFormat="1" applyFont="1" applyFill="1" applyBorder="1">
      <alignment vertical="center"/>
    </xf>
    <xf numFmtId="192" fontId="34" fillId="5" borderId="221" xfId="8" applyNumberFormat="1" applyFont="1" applyFill="1" applyBorder="1">
      <alignment vertical="center"/>
    </xf>
    <xf numFmtId="0" fontId="84" fillId="5" borderId="59" xfId="8" applyFont="1" applyFill="1" applyBorder="1" applyAlignment="1">
      <alignment horizontal="center" vertical="center"/>
    </xf>
    <xf numFmtId="205" fontId="34" fillId="5" borderId="71" xfId="8" applyNumberFormat="1" applyFont="1" applyFill="1" applyBorder="1" applyAlignment="1">
      <alignment vertical="center" shrinkToFit="1"/>
    </xf>
    <xf numFmtId="203" fontId="34" fillId="5" borderId="68" xfId="8" applyNumberFormat="1" applyFont="1" applyFill="1" applyBorder="1">
      <alignment vertical="center"/>
    </xf>
    <xf numFmtId="0" fontId="34" fillId="0" borderId="46" xfId="8" applyFont="1" applyBorder="1" applyAlignment="1">
      <alignment horizontal="left" vertical="top" wrapText="1"/>
    </xf>
    <xf numFmtId="205" fontId="34" fillId="5" borderId="69" xfId="8" applyNumberFormat="1" applyFont="1" applyFill="1" applyBorder="1" applyAlignment="1">
      <alignment vertical="center" shrinkToFit="1"/>
    </xf>
    <xf numFmtId="203" fontId="34" fillId="3" borderId="68" xfId="8" applyNumberFormat="1" applyFont="1" applyFill="1" applyBorder="1" applyAlignment="1">
      <alignment horizontal="center" vertical="center"/>
    </xf>
    <xf numFmtId="205" fontId="34" fillId="5" borderId="72" xfId="8" applyNumberFormat="1" applyFont="1" applyFill="1" applyBorder="1" applyAlignment="1">
      <alignment vertical="center" shrinkToFit="1"/>
    </xf>
    <xf numFmtId="205" fontId="35" fillId="5" borderId="72" xfId="8" applyNumberFormat="1" applyFont="1" applyFill="1" applyBorder="1" applyAlignment="1">
      <alignment horizontal="center" vertical="center" shrinkToFit="1"/>
    </xf>
    <xf numFmtId="205" fontId="34" fillId="5" borderId="71" xfId="8" applyNumberFormat="1" applyFont="1" applyFill="1" applyBorder="1">
      <alignment vertical="center"/>
    </xf>
    <xf numFmtId="0" fontId="35" fillId="5" borderId="38" xfId="8" applyFont="1" applyFill="1" applyBorder="1" applyAlignment="1">
      <alignment horizontal="center" vertical="center"/>
    </xf>
    <xf numFmtId="0" fontId="35" fillId="5" borderId="206" xfId="8" applyFont="1" applyFill="1" applyBorder="1" applyAlignment="1">
      <alignment horizontal="center" vertical="center" textRotation="255"/>
    </xf>
    <xf numFmtId="0" fontId="35" fillId="5" borderId="62" xfId="8" applyFont="1" applyFill="1" applyBorder="1" applyAlignment="1">
      <alignment horizontal="right" vertical="center"/>
    </xf>
    <xf numFmtId="192" fontId="34" fillId="5" borderId="207" xfId="8" applyNumberFormat="1" applyFont="1" applyFill="1" applyBorder="1">
      <alignment vertical="center"/>
    </xf>
    <xf numFmtId="192" fontId="34" fillId="5" borderId="208" xfId="8" applyNumberFormat="1" applyFont="1" applyFill="1" applyBorder="1">
      <alignment vertical="center"/>
    </xf>
    <xf numFmtId="192" fontId="34" fillId="5" borderId="209" xfId="8" applyNumberFormat="1" applyFont="1" applyFill="1" applyBorder="1">
      <alignment vertical="center"/>
    </xf>
    <xf numFmtId="203" fontId="34" fillId="3" borderId="62" xfId="8" applyNumberFormat="1" applyFont="1" applyFill="1" applyBorder="1">
      <alignment vertical="center"/>
    </xf>
    <xf numFmtId="205" fontId="35" fillId="5" borderId="69" xfId="8" applyNumberFormat="1" applyFont="1" applyFill="1" applyBorder="1" applyAlignment="1">
      <alignment horizontal="right" vertical="center"/>
    </xf>
    <xf numFmtId="0" fontId="35" fillId="0" borderId="44" xfId="0" applyFont="1" applyBorder="1" applyAlignment="1">
      <alignment horizontal="left" vertical="center"/>
    </xf>
    <xf numFmtId="0" fontId="35" fillId="5" borderId="74" xfId="8" applyFont="1" applyFill="1" applyBorder="1" applyAlignment="1">
      <alignment horizontal="center" vertical="center"/>
    </xf>
    <xf numFmtId="0" fontId="35" fillId="5" borderId="166" xfId="8" applyFont="1" applyFill="1" applyBorder="1" applyAlignment="1">
      <alignment horizontal="center" vertical="center"/>
    </xf>
    <xf numFmtId="0" fontId="35" fillId="5" borderId="205" xfId="8" applyFont="1" applyFill="1" applyBorder="1" applyAlignment="1">
      <alignment horizontal="center" vertical="center"/>
    </xf>
    <xf numFmtId="0" fontId="35" fillId="5" borderId="10" xfId="8" applyFont="1" applyFill="1" applyBorder="1" applyAlignment="1">
      <alignment horizontal="center" vertical="center"/>
    </xf>
    <xf numFmtId="202" fontId="34" fillId="5" borderId="39" xfId="8" applyNumberFormat="1" applyFont="1" applyFill="1" applyBorder="1">
      <alignment vertical="center"/>
    </xf>
    <xf numFmtId="202" fontId="34" fillId="5" borderId="39" xfId="8" applyNumberFormat="1" applyFont="1" applyFill="1" applyBorder="1" applyAlignment="1">
      <alignment vertical="center" shrinkToFit="1"/>
    </xf>
    <xf numFmtId="202" fontId="34" fillId="5" borderId="64" xfId="8" applyNumberFormat="1" applyFont="1" applyFill="1" applyBorder="1">
      <alignment vertical="center"/>
    </xf>
    <xf numFmtId="202" fontId="34" fillId="5" borderId="64" xfId="8" applyNumberFormat="1" applyFont="1" applyFill="1" applyBorder="1" applyAlignment="1">
      <alignment vertical="center" shrinkToFit="1"/>
    </xf>
    <xf numFmtId="0" fontId="35" fillId="5" borderId="39" xfId="8" applyFont="1" applyFill="1" applyBorder="1" applyAlignment="1">
      <alignment horizontal="right" vertical="top" wrapText="1"/>
    </xf>
    <xf numFmtId="0" fontId="35" fillId="5" borderId="39" xfId="8" applyFont="1" applyFill="1" applyBorder="1" applyAlignment="1">
      <alignment horizontal="center" vertical="center"/>
    </xf>
    <xf numFmtId="0" fontId="35" fillId="5" borderId="33" xfId="8" applyFont="1" applyFill="1" applyBorder="1" applyAlignment="1">
      <alignment horizontal="center" vertical="center"/>
    </xf>
    <xf numFmtId="202" fontId="34" fillId="5" borderId="10" xfId="8" applyNumberFormat="1" applyFont="1" applyFill="1" applyBorder="1">
      <alignment vertical="center"/>
    </xf>
    <xf numFmtId="202" fontId="34" fillId="5" borderId="10" xfId="8" applyNumberFormat="1" applyFont="1" applyFill="1" applyBorder="1" applyAlignment="1">
      <alignment vertical="center" shrinkToFit="1"/>
    </xf>
    <xf numFmtId="0" fontId="35" fillId="5" borderId="29" xfId="8" applyFont="1" applyFill="1" applyBorder="1" applyAlignment="1">
      <alignment horizontal="center" vertical="center" textRotation="255" wrapText="1"/>
    </xf>
    <xf numFmtId="0" fontId="35" fillId="5" borderId="160" xfId="8" applyFont="1" applyFill="1" applyBorder="1" applyAlignment="1">
      <alignment horizontal="center" vertical="center"/>
    </xf>
    <xf numFmtId="202" fontId="34" fillId="5" borderId="187" xfId="8" applyNumberFormat="1" applyFont="1" applyFill="1" applyBorder="1">
      <alignment vertical="center"/>
    </xf>
    <xf numFmtId="202" fontId="34" fillId="5" borderId="187" xfId="8" applyNumberFormat="1" applyFont="1" applyFill="1" applyBorder="1" applyAlignment="1">
      <alignment vertical="center" shrinkToFit="1"/>
    </xf>
    <xf numFmtId="0" fontId="35" fillId="5" borderId="54" xfId="8" applyFont="1" applyFill="1" applyBorder="1" applyAlignment="1">
      <alignment horizontal="center" vertical="center"/>
    </xf>
    <xf numFmtId="49" fontId="66" fillId="0" borderId="0" xfId="8" applyNumberFormat="1" applyFont="1" applyBorder="1" applyAlignment="1">
      <alignment horizontal="center" vertical="center"/>
    </xf>
    <xf numFmtId="0" fontId="66" fillId="0" borderId="87" xfId="8" applyFont="1" applyBorder="1" applyAlignment="1">
      <alignment horizontal="center" vertical="center"/>
    </xf>
    <xf numFmtId="0" fontId="66" fillId="0" borderId="21" xfId="8" applyFont="1" applyBorder="1" applyAlignment="1">
      <alignment horizontal="center" vertical="center"/>
    </xf>
    <xf numFmtId="0" fontId="35" fillId="0" borderId="51" xfId="8" applyFont="1" applyBorder="1" applyAlignment="1">
      <alignment horizontal="left" vertical="top" wrapText="1"/>
    </xf>
    <xf numFmtId="0" fontId="34" fillId="5" borderId="52" xfId="8" applyFont="1" applyFill="1" applyBorder="1" applyAlignment="1">
      <alignment horizontal="left" vertical="center"/>
    </xf>
    <xf numFmtId="190" fontId="83" fillId="0" borderId="0" xfId="8" applyNumberFormat="1" applyFont="1" applyBorder="1" applyAlignment="1">
      <alignment horizontal="center" vertical="center" shrinkToFit="1"/>
    </xf>
    <xf numFmtId="0" fontId="36" fillId="5" borderId="192" xfId="8" applyFont="1" applyFill="1" applyBorder="1" applyAlignment="1">
      <alignment horizontal="center" vertical="center"/>
    </xf>
    <xf numFmtId="202" fontId="34" fillId="5" borderId="200" xfId="8" applyNumberFormat="1" applyFont="1" applyFill="1" applyBorder="1">
      <alignment vertical="center"/>
    </xf>
    <xf numFmtId="0" fontId="35" fillId="5" borderId="76" xfId="8" applyFont="1" applyFill="1" applyBorder="1" applyAlignment="1">
      <alignment horizontal="center" vertical="center" textRotation="255" wrapText="1"/>
    </xf>
    <xf numFmtId="0" fontId="35" fillId="5" borderId="32" xfId="8" applyFont="1" applyFill="1" applyBorder="1" applyAlignment="1">
      <alignment horizontal="center" vertical="center"/>
    </xf>
    <xf numFmtId="202" fontId="34" fillId="5" borderId="44" xfId="8" applyNumberFormat="1" applyFont="1" applyFill="1" applyBorder="1">
      <alignment vertical="center"/>
    </xf>
    <xf numFmtId="202" fontId="34" fillId="5" borderId="44" xfId="8" applyNumberFormat="1" applyFont="1" applyFill="1" applyBorder="1" applyAlignment="1">
      <alignment vertical="center" shrinkToFit="1"/>
    </xf>
    <xf numFmtId="0" fontId="34" fillId="0" borderId="0" xfId="8" applyFont="1" applyBorder="1" applyAlignment="1">
      <alignment horizontal="left" vertical="center" wrapText="1"/>
    </xf>
    <xf numFmtId="0" fontId="34" fillId="0" borderId="45" xfId="8" applyFont="1" applyBorder="1" applyAlignment="1">
      <alignment horizontal="center" vertical="center"/>
    </xf>
    <xf numFmtId="0" fontId="12" fillId="0" borderId="0" xfId="8" applyFont="1" applyBorder="1" applyAlignment="1">
      <alignment horizontal="left" vertical="center"/>
    </xf>
    <xf numFmtId="0" fontId="35" fillId="0" borderId="164" xfId="8" applyFont="1" applyBorder="1" applyAlignment="1">
      <alignment horizontal="left" vertical="center"/>
    </xf>
    <xf numFmtId="0" fontId="13" fillId="0" borderId="51" xfId="8" applyFont="1" applyBorder="1" applyAlignment="1">
      <alignment horizontal="left" vertical="top" wrapText="1"/>
    </xf>
    <xf numFmtId="0" fontId="36" fillId="0" borderId="43" xfId="8" applyFont="1" applyBorder="1" applyAlignment="1">
      <alignment horizontal="left" vertical="top" wrapText="1"/>
    </xf>
    <xf numFmtId="0" fontId="34" fillId="5" borderId="52" xfId="8" applyFont="1" applyFill="1" applyBorder="1" applyAlignment="1">
      <alignment horizontal="left" vertical="top"/>
    </xf>
    <xf numFmtId="0" fontId="34" fillId="0" borderId="0" xfId="8" applyFont="1" applyBorder="1" applyAlignment="1">
      <alignment horizontal="center" vertical="center" shrinkToFit="1"/>
    </xf>
    <xf numFmtId="3" fontId="34" fillId="0" borderId="0" xfId="8" applyNumberFormat="1" applyFont="1" applyBorder="1" applyAlignment="1">
      <alignment horizontal="center" vertical="center"/>
    </xf>
    <xf numFmtId="0" fontId="34" fillId="0" borderId="0" xfId="8" applyFont="1" applyBorder="1" applyAlignment="1">
      <alignment horizontal="left" vertical="center"/>
    </xf>
    <xf numFmtId="0" fontId="35" fillId="0" borderId="51" xfId="0" applyFont="1" applyBorder="1" applyAlignment="1">
      <alignment horizontal="left" vertical="top" wrapText="1"/>
    </xf>
    <xf numFmtId="0" fontId="86" fillId="0" borderId="0" xfId="8" applyFont="1" applyBorder="1" applyAlignment="1">
      <alignment horizontal="center" vertical="center"/>
    </xf>
    <xf numFmtId="0" fontId="34" fillId="0" borderId="0" xfId="8" applyFont="1" applyBorder="1" applyAlignment="1">
      <alignment horizontal="center" vertical="center"/>
    </xf>
    <xf numFmtId="0" fontId="35" fillId="5" borderId="51" xfId="8" applyFont="1" applyFill="1" applyBorder="1" applyAlignment="1">
      <alignment horizontal="left" vertical="top" wrapText="1"/>
    </xf>
    <xf numFmtId="0" fontId="35" fillId="0" borderId="164" xfId="8" applyFont="1" applyBorder="1">
      <alignment vertical="center"/>
    </xf>
    <xf numFmtId="0" fontId="34" fillId="0" borderId="52" xfId="8" applyFont="1" applyBorder="1" applyAlignment="1">
      <alignment horizontal="left" vertical="center"/>
    </xf>
    <xf numFmtId="0" fontId="35" fillId="0" borderId="164" xfId="8" applyFont="1" applyBorder="1" applyAlignment="1">
      <alignment horizontal="left" wrapText="1"/>
    </xf>
    <xf numFmtId="0" fontId="34" fillId="0" borderId="0" xfId="8" applyFont="1" applyBorder="1" applyAlignment="1">
      <alignment horizontal="left" vertical="center" shrinkToFit="1"/>
    </xf>
    <xf numFmtId="0" fontId="34" fillId="0" borderId="40" xfId="8" applyFont="1" applyBorder="1" applyAlignment="1">
      <alignment horizontal="center" vertical="center" shrinkToFit="1"/>
    </xf>
    <xf numFmtId="0" fontId="34" fillId="0" borderId="52" xfId="8" applyFont="1" applyBorder="1" applyAlignment="1">
      <alignment vertical="center" shrinkToFit="1"/>
    </xf>
    <xf numFmtId="0" fontId="35" fillId="0" borderId="0" xfId="8" applyFont="1" applyBorder="1" applyAlignment="1">
      <alignment horizontal="left" vertical="top" wrapText="1"/>
    </xf>
    <xf numFmtId="0" fontId="34" fillId="5" borderId="45" xfId="8" applyFont="1" applyFill="1" applyBorder="1" applyAlignment="1">
      <alignment horizontal="center" vertical="center" shrinkToFit="1"/>
    </xf>
    <xf numFmtId="0" fontId="34" fillId="0" borderId="52" xfId="8" applyFont="1" applyBorder="1" applyAlignment="1">
      <alignment horizontal="left" vertical="top"/>
    </xf>
    <xf numFmtId="206" fontId="34" fillId="5" borderId="67" xfId="8" applyNumberFormat="1" applyFont="1" applyFill="1" applyBorder="1" applyAlignment="1">
      <alignment horizontal="center" vertical="center"/>
    </xf>
    <xf numFmtId="0" fontId="34" fillId="5" borderId="68" xfId="8" applyFont="1" applyFill="1" applyBorder="1" applyAlignment="1">
      <alignment horizontal="left" vertical="center" shrinkToFit="1"/>
    </xf>
    <xf numFmtId="206" fontId="34" fillId="5" borderId="232" xfId="8" applyNumberFormat="1" applyFont="1" applyFill="1" applyBorder="1" applyAlignment="1">
      <alignment horizontal="center" vertical="center"/>
    </xf>
    <xf numFmtId="0" fontId="34" fillId="5" borderId="70" xfId="8" applyFont="1" applyFill="1" applyBorder="1" applyAlignment="1">
      <alignment horizontal="left" vertical="center" shrinkToFit="1"/>
    </xf>
    <xf numFmtId="206" fontId="34" fillId="5" borderId="63" xfId="8" applyNumberFormat="1" applyFont="1" applyFill="1" applyBorder="1" applyAlignment="1">
      <alignment horizontal="center" vertical="center"/>
    </xf>
    <xf numFmtId="0" fontId="34" fillId="5" borderId="64" xfId="8" applyFont="1" applyFill="1" applyBorder="1" applyAlignment="1">
      <alignment horizontal="left" vertical="center" shrinkToFit="1"/>
    </xf>
    <xf numFmtId="206" fontId="34" fillId="5" borderId="233" xfId="8" applyNumberFormat="1" applyFont="1" applyFill="1" applyBorder="1" applyAlignment="1">
      <alignment horizontal="center" vertical="center"/>
    </xf>
    <xf numFmtId="0" fontId="34" fillId="5" borderId="73" xfId="8" applyFont="1" applyFill="1" applyBorder="1" applyAlignment="1">
      <alignment horizontal="left" vertical="center" shrinkToFit="1"/>
    </xf>
    <xf numFmtId="206" fontId="34" fillId="5" borderId="59" xfId="8" applyNumberFormat="1" applyFont="1" applyFill="1" applyBorder="1" applyAlignment="1">
      <alignment horizontal="center" vertical="center"/>
    </xf>
    <xf numFmtId="0" fontId="34" fillId="5" borderId="62" xfId="8" applyFont="1" applyFill="1" applyBorder="1" applyAlignment="1">
      <alignment horizontal="left" vertical="center" shrinkToFit="1"/>
    </xf>
    <xf numFmtId="206" fontId="34" fillId="5" borderId="231" xfId="8" applyNumberFormat="1" applyFont="1" applyFill="1" applyBorder="1" applyAlignment="1">
      <alignment horizontal="center" vertical="center"/>
    </xf>
    <xf numFmtId="0" fontId="34" fillId="5" borderId="112" xfId="8" applyFont="1" applyFill="1" applyBorder="1" applyAlignment="1">
      <alignment horizontal="left" vertical="center" shrinkToFit="1"/>
    </xf>
    <xf numFmtId="0" fontId="34" fillId="0" borderId="45" xfId="8" applyFont="1" applyBorder="1" applyAlignment="1">
      <alignment horizontal="center" vertical="center" shrinkToFit="1"/>
    </xf>
    <xf numFmtId="0" fontId="34" fillId="5" borderId="38" xfId="8" applyFont="1" applyFill="1" applyBorder="1" applyAlignment="1">
      <alignment horizontal="center" vertical="center"/>
    </xf>
    <xf numFmtId="0" fontId="34" fillId="5" borderId="11" xfId="8" applyFont="1" applyFill="1" applyBorder="1" applyAlignment="1">
      <alignment horizontal="center" vertical="center"/>
    </xf>
    <xf numFmtId="0" fontId="34" fillId="5" borderId="165" xfId="8" applyFont="1" applyFill="1" applyBorder="1" applyAlignment="1">
      <alignment horizontal="center" vertical="center"/>
    </xf>
    <xf numFmtId="0" fontId="34" fillId="5" borderId="54" xfId="8" applyFont="1" applyFill="1" applyBorder="1" applyAlignment="1">
      <alignment horizontal="center" vertical="center"/>
    </xf>
    <xf numFmtId="0" fontId="32" fillId="0" borderId="87" xfId="8" applyFont="1" applyBorder="1" applyAlignment="1">
      <alignment horizontal="center" vertical="center"/>
    </xf>
    <xf numFmtId="0" fontId="34" fillId="5" borderId="163" xfId="8" applyFont="1" applyFill="1" applyBorder="1" applyAlignment="1">
      <alignment horizontal="left" vertical="center"/>
    </xf>
    <xf numFmtId="0" fontId="13" fillId="0" borderId="51" xfId="8" applyFont="1" applyBorder="1" applyAlignment="1">
      <alignment horizontal="left" vertical="center" wrapText="1"/>
    </xf>
    <xf numFmtId="0" fontId="35" fillId="0" borderId="79" xfId="8" applyFont="1" applyBorder="1" applyAlignment="1">
      <alignment horizontal="left" vertical="top" wrapText="1"/>
    </xf>
    <xf numFmtId="0" fontId="7" fillId="0" borderId="0" xfId="8" applyFont="1" applyBorder="1" applyAlignment="1">
      <alignment horizontal="left" vertical="center" wrapText="1"/>
    </xf>
    <xf numFmtId="0" fontId="34" fillId="5" borderId="44" xfId="8" applyFont="1" applyFill="1" applyBorder="1" applyAlignment="1">
      <alignment vertical="center" shrinkToFit="1"/>
    </xf>
    <xf numFmtId="0" fontId="34" fillId="5" borderId="45" xfId="8" applyFont="1" applyFill="1" applyBorder="1" applyAlignment="1">
      <alignment horizontal="center" vertical="center"/>
    </xf>
    <xf numFmtId="0" fontId="34" fillId="5" borderId="239" xfId="8" applyFont="1" applyFill="1" applyBorder="1" applyAlignment="1">
      <alignment horizontal="center" vertical="center"/>
    </xf>
    <xf numFmtId="0" fontId="13" fillId="0" borderId="0" xfId="8" applyFont="1" applyBorder="1" applyAlignment="1">
      <alignment horizontal="left" vertical="center" wrapText="1"/>
    </xf>
    <xf numFmtId="0" fontId="34" fillId="5" borderId="0" xfId="8" applyFont="1" applyFill="1" applyBorder="1" applyAlignment="1">
      <alignment horizontal="left" vertical="center"/>
    </xf>
    <xf numFmtId="0" fontId="34" fillId="5" borderId="236" xfId="8" applyFont="1" applyFill="1" applyBorder="1" applyAlignment="1">
      <alignment horizontal="distributed" vertical="center"/>
    </xf>
    <xf numFmtId="0" fontId="34" fillId="5" borderId="237" xfId="8" applyFont="1" applyFill="1" applyBorder="1" applyAlignment="1">
      <alignment horizontal="center" vertical="center"/>
    </xf>
    <xf numFmtId="0" fontId="34" fillId="5" borderId="236" xfId="8" applyFont="1" applyFill="1" applyBorder="1" applyAlignment="1">
      <alignment horizontal="distributed" vertical="center" shrinkToFit="1"/>
    </xf>
    <xf numFmtId="0" fontId="34" fillId="5" borderId="236" xfId="8" applyFont="1" applyFill="1" applyBorder="1" applyAlignment="1">
      <alignment vertical="center" shrinkToFit="1"/>
    </xf>
    <xf numFmtId="0" fontId="35" fillId="5" borderId="236" xfId="8" applyFont="1" applyFill="1" applyBorder="1" applyAlignment="1">
      <alignment horizontal="distributed" vertical="center" shrinkToFit="1"/>
    </xf>
    <xf numFmtId="0" fontId="35" fillId="5" borderId="51" xfId="8" applyFont="1" applyFill="1" applyBorder="1" applyAlignment="1">
      <alignment horizontal="left" vertical="center" shrinkToFit="1"/>
    </xf>
    <xf numFmtId="0" fontId="34" fillId="5" borderId="235" xfId="8" applyFont="1" applyFill="1" applyBorder="1" applyAlignment="1">
      <alignment horizontal="center" vertical="center"/>
    </xf>
    <xf numFmtId="0" fontId="34" fillId="5" borderId="109" xfId="8" applyFont="1" applyFill="1" applyBorder="1" applyAlignment="1">
      <alignment horizontal="center" vertical="center" shrinkToFit="1"/>
    </xf>
    <xf numFmtId="0" fontId="34" fillId="5" borderId="108" xfId="8" applyFont="1" applyFill="1" applyBorder="1" applyAlignment="1">
      <alignment horizontal="center" vertical="center"/>
    </xf>
    <xf numFmtId="0" fontId="34" fillId="5" borderId="109" xfId="8" applyFont="1" applyFill="1" applyBorder="1" applyAlignment="1">
      <alignment horizontal="distributed" vertical="center"/>
    </xf>
    <xf numFmtId="0" fontId="34" fillId="5" borderId="236" xfId="8" applyFont="1" applyFill="1" applyBorder="1" applyAlignment="1">
      <alignment horizontal="center" vertical="center" shrinkToFit="1"/>
    </xf>
    <xf numFmtId="0" fontId="13" fillId="0" borderId="0" xfId="8" applyFont="1" applyBorder="1" applyAlignment="1">
      <alignment horizontal="left" vertical="top" wrapText="1"/>
    </xf>
    <xf numFmtId="0" fontId="35" fillId="5" borderId="0" xfId="8" applyFont="1" applyFill="1" applyBorder="1" applyAlignment="1">
      <alignment horizontal="center" vertical="top"/>
    </xf>
    <xf numFmtId="0" fontId="34" fillId="5" borderId="0" xfId="8" applyFont="1" applyFill="1" applyBorder="1" applyAlignment="1">
      <alignment horizontal="center" vertical="center" shrinkToFit="1"/>
    </xf>
    <xf numFmtId="0" fontId="35" fillId="0" borderId="51" xfId="8" applyFont="1" applyBorder="1">
      <alignment vertical="center"/>
    </xf>
    <xf numFmtId="0" fontId="34" fillId="5" borderId="0" xfId="8" applyFont="1" applyFill="1" applyBorder="1" applyAlignment="1">
      <alignment horizontal="center" vertical="top"/>
    </xf>
    <xf numFmtId="0" fontId="34" fillId="5" borderId="0" xfId="0" applyFont="1" applyFill="1" applyBorder="1" applyAlignment="1">
      <alignment horizontal="left" vertical="center"/>
    </xf>
    <xf numFmtId="207" fontId="34" fillId="0" borderId="0" xfId="8" applyNumberFormat="1" applyFont="1" applyBorder="1" applyAlignment="1">
      <alignment horizontal="center" vertical="center"/>
    </xf>
    <xf numFmtId="0" fontId="7" fillId="5" borderId="52" xfId="8" applyFont="1" applyFill="1" applyBorder="1" applyAlignment="1">
      <alignment horizontal="left" vertical="center"/>
    </xf>
    <xf numFmtId="0" fontId="34" fillId="0" borderId="45" xfId="8" applyFont="1" applyBorder="1" applyAlignment="1">
      <alignment horizontal="right" vertical="center" shrinkToFit="1"/>
    </xf>
    <xf numFmtId="0" fontId="34" fillId="0" borderId="11" xfId="8" applyFont="1" applyBorder="1" applyAlignment="1">
      <alignment horizontal="right" vertical="center" shrinkToFit="1"/>
    </xf>
    <xf numFmtId="0" fontId="34" fillId="0" borderId="0" xfId="8" applyFont="1" applyBorder="1" applyAlignment="1">
      <alignment horizontal="left" vertical="top" shrinkToFit="1"/>
    </xf>
    <xf numFmtId="0" fontId="36" fillId="5" borderId="0" xfId="8" applyFont="1" applyFill="1" applyBorder="1" applyAlignment="1">
      <alignment horizontal="center" vertical="top" wrapText="1"/>
    </xf>
    <xf numFmtId="0" fontId="7" fillId="5" borderId="52" xfId="8" applyFont="1" applyFill="1" applyBorder="1">
      <alignment vertical="center"/>
    </xf>
    <xf numFmtId="0" fontId="36" fillId="5" borderId="43" xfId="8" applyFont="1" applyFill="1" applyBorder="1" applyAlignment="1">
      <alignment horizontal="left" vertical="top" wrapText="1"/>
    </xf>
    <xf numFmtId="0" fontId="36" fillId="5" borderId="46" xfId="8" applyFont="1" applyFill="1" applyBorder="1" applyAlignment="1">
      <alignment horizontal="left" vertical="top" wrapText="1"/>
    </xf>
    <xf numFmtId="0" fontId="35" fillId="5" borderId="51" xfId="8" applyFont="1" applyFill="1" applyBorder="1" applyAlignment="1">
      <alignment horizontal="left" vertical="top" shrinkToFit="1"/>
    </xf>
    <xf numFmtId="0" fontId="66" fillId="0" borderId="48" xfId="8" applyFont="1" applyBorder="1" applyAlignment="1">
      <alignment horizontal="center" vertical="center"/>
    </xf>
    <xf numFmtId="0" fontId="66" fillId="0" borderId="240" xfId="8" applyFont="1" applyBorder="1" applyAlignment="1">
      <alignment horizontal="left" vertical="center" shrinkToFit="1"/>
    </xf>
    <xf numFmtId="0" fontId="36" fillId="0" borderId="0" xfId="0" applyFont="1" applyBorder="1" applyAlignment="1">
      <alignment horizontal="center" vertical="center" shrinkToFit="1"/>
    </xf>
    <xf numFmtId="0" fontId="36" fillId="0" borderId="0" xfId="0" applyFont="1" applyBorder="1" applyAlignment="1">
      <alignment horizontal="left" vertical="center" wrapText="1"/>
    </xf>
    <xf numFmtId="0" fontId="36" fillId="0" borderId="38" xfId="0" applyFont="1" applyBorder="1" applyAlignment="1">
      <alignment horizontal="center" vertical="center" shrinkToFit="1"/>
    </xf>
    <xf numFmtId="0" fontId="36" fillId="0" borderId="38" xfId="0" applyFont="1" applyBorder="1" applyAlignment="1">
      <alignment horizontal="left" vertical="center" wrapText="1"/>
    </xf>
    <xf numFmtId="0" fontId="36" fillId="0" borderId="0"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3" xfId="0" applyFont="1" applyBorder="1" applyAlignment="1">
      <alignment horizontal="left" vertical="center" wrapText="1"/>
    </xf>
    <xf numFmtId="0" fontId="36" fillId="0" borderId="51" xfId="0" applyFont="1" applyBorder="1" applyAlignment="1">
      <alignment horizontal="left" vertical="top" wrapText="1"/>
    </xf>
    <xf numFmtId="0" fontId="7" fillId="0" borderId="0" xfId="8" applyFont="1" applyBorder="1" applyAlignment="1">
      <alignment horizontal="left" shrinkToFit="1"/>
    </xf>
    <xf numFmtId="0" fontId="36" fillId="0" borderId="32" xfId="0" applyFont="1" applyBorder="1" applyAlignment="1">
      <alignment horizontal="center" vertical="center" wrapText="1"/>
    </xf>
    <xf numFmtId="0" fontId="36" fillId="0" borderId="51" xfId="8" applyFont="1" applyBorder="1" applyAlignment="1">
      <alignment horizontal="left" vertical="top" wrapText="1"/>
    </xf>
    <xf numFmtId="0" fontId="74" fillId="0" borderId="0" xfId="0" applyFont="1" applyBorder="1" applyAlignment="1">
      <alignment horizontal="left" vertical="center" wrapText="1"/>
    </xf>
    <xf numFmtId="0" fontId="36" fillId="0" borderId="45" xfId="0" applyFont="1" applyBorder="1" applyAlignment="1">
      <alignment horizontal="left" vertical="top" wrapText="1"/>
    </xf>
    <xf numFmtId="3" fontId="7" fillId="5" borderId="0" xfId="8" applyNumberFormat="1" applyFont="1" applyFill="1" applyBorder="1" applyAlignment="1">
      <alignment horizontal="right" vertical="center"/>
    </xf>
    <xf numFmtId="0" fontId="90" fillId="5" borderId="0" xfId="8" applyFont="1" applyFill="1" applyBorder="1" applyAlignment="1">
      <alignment horizontal="center" vertical="center"/>
    </xf>
    <xf numFmtId="0" fontId="90" fillId="5" borderId="42" xfId="8" applyFont="1" applyFill="1" applyBorder="1" applyAlignment="1">
      <alignment horizontal="center" vertical="center"/>
    </xf>
    <xf numFmtId="0" fontId="90" fillId="5" borderId="42" xfId="8" applyFont="1" applyFill="1" applyBorder="1" applyAlignment="1">
      <alignment horizontal="right" vertical="center"/>
    </xf>
    <xf numFmtId="0" fontId="90" fillId="5" borderId="43" xfId="8" applyFont="1" applyFill="1" applyBorder="1">
      <alignment vertical="center"/>
    </xf>
    <xf numFmtId="0" fontId="34" fillId="5" borderId="8" xfId="8" applyFont="1" applyFill="1" applyBorder="1">
      <alignment vertical="center"/>
    </xf>
    <xf numFmtId="0" fontId="34" fillId="5" borderId="9" xfId="8" applyFont="1" applyFill="1" applyBorder="1" applyAlignment="1">
      <alignment horizontal="center" vertical="center"/>
    </xf>
    <xf numFmtId="0" fontId="34" fillId="5" borderId="16" xfId="8" applyFont="1" applyFill="1" applyBorder="1">
      <alignment vertical="center"/>
    </xf>
    <xf numFmtId="0" fontId="34" fillId="5" borderId="34" xfId="8" applyFont="1" applyFill="1" applyBorder="1" applyAlignment="1">
      <alignment horizontal="center" vertical="center"/>
    </xf>
    <xf numFmtId="0" fontId="34" fillId="5" borderId="17" xfId="8" applyFont="1" applyFill="1" applyBorder="1" applyAlignment="1">
      <alignment horizontal="center" vertical="center"/>
    </xf>
    <xf numFmtId="0" fontId="15" fillId="5" borderId="243" xfId="8" applyFont="1" applyFill="1" applyBorder="1" applyAlignment="1">
      <alignment horizontal="left" vertical="center" wrapText="1"/>
    </xf>
    <xf numFmtId="0" fontId="90" fillId="5" borderId="40" xfId="8" applyFont="1" applyFill="1" applyBorder="1" applyAlignment="1">
      <alignment horizontal="center" vertical="center"/>
    </xf>
    <xf numFmtId="0" fontId="90" fillId="5" borderId="39" xfId="8" applyFont="1" applyFill="1" applyBorder="1" applyAlignment="1">
      <alignment horizontal="center" vertical="center"/>
    </xf>
    <xf numFmtId="0" fontId="90" fillId="5" borderId="39" xfId="8" applyFont="1" applyFill="1" applyBorder="1" applyAlignment="1">
      <alignment horizontal="right" vertical="center"/>
    </xf>
    <xf numFmtId="0" fontId="90" fillId="5" borderId="41" xfId="8" applyFont="1" applyFill="1" applyBorder="1">
      <alignment vertical="center"/>
    </xf>
    <xf numFmtId="0" fontId="34" fillId="5" borderId="38" xfId="8" applyFont="1" applyFill="1" applyBorder="1" applyAlignment="1">
      <alignment horizontal="center" vertical="center" shrinkToFit="1"/>
    </xf>
    <xf numFmtId="0" fontId="34" fillId="0" borderId="45" xfId="8" applyFont="1" applyBorder="1" applyAlignment="1">
      <alignment horizontal="distributed" shrinkToFit="1"/>
    </xf>
    <xf numFmtId="0" fontId="15" fillId="0" borderId="45" xfId="8" applyFont="1" applyBorder="1" applyAlignment="1">
      <alignment horizontal="center"/>
    </xf>
    <xf numFmtId="0" fontId="34" fillId="0" borderId="45" xfId="8" applyFont="1" applyBorder="1" applyAlignment="1">
      <alignment shrinkToFit="1"/>
    </xf>
    <xf numFmtId="0" fontId="34" fillId="5" borderId="136" xfId="8" applyFont="1" applyFill="1" applyBorder="1" applyAlignment="1">
      <alignment horizontal="center" vertical="center"/>
    </xf>
    <xf numFmtId="0" fontId="34" fillId="5" borderId="241" xfId="8" applyFont="1" applyFill="1" applyBorder="1" applyAlignment="1">
      <alignment horizontal="center" vertical="center"/>
    </xf>
    <xf numFmtId="0" fontId="78" fillId="0" borderId="242" xfId="0" applyFont="1" applyBorder="1" applyAlignment="1">
      <alignment horizontal="center" vertical="center" wrapText="1"/>
    </xf>
    <xf numFmtId="0" fontId="12" fillId="0" borderId="0" xfId="8" applyFont="1" applyBorder="1" applyAlignment="1">
      <alignment horizontal="left" vertical="top" wrapText="1"/>
    </xf>
    <xf numFmtId="0" fontId="12" fillId="0" borderId="0" xfId="8" applyFont="1" applyBorder="1" applyAlignment="1">
      <alignment horizontal="left" vertical="center" wrapText="1"/>
    </xf>
    <xf numFmtId="0" fontId="36" fillId="0" borderId="76" xfId="0" applyFont="1" applyBorder="1" applyAlignment="1">
      <alignment horizontal="left" vertical="top" wrapText="1"/>
    </xf>
    <xf numFmtId="0" fontId="36" fillId="0" borderId="51" xfId="8" applyFont="1" applyBorder="1" applyAlignment="1">
      <alignment horizontal="left" vertical="center" wrapText="1"/>
    </xf>
    <xf numFmtId="0" fontId="36" fillId="0" borderId="44" xfId="8" applyFont="1" applyBorder="1" applyAlignment="1">
      <alignment horizontal="left" vertical="top" wrapText="1"/>
    </xf>
    <xf numFmtId="0" fontId="36" fillId="6" borderId="38" xfId="8" applyFont="1" applyFill="1" applyBorder="1" applyAlignment="1">
      <alignment horizontal="center" vertical="center"/>
    </xf>
    <xf numFmtId="206" fontId="36" fillId="5" borderId="10" xfId="8" applyNumberFormat="1" applyFont="1" applyFill="1" applyBorder="1" applyAlignment="1">
      <alignment horizontal="center" vertical="center"/>
    </xf>
    <xf numFmtId="0" fontId="36" fillId="5" borderId="38" xfId="8" applyFont="1" applyFill="1" applyBorder="1" applyAlignment="1">
      <alignment horizontal="left" vertical="center" shrinkToFit="1"/>
    </xf>
    <xf numFmtId="0" fontId="36" fillId="6" borderId="54" xfId="8" applyFont="1" applyFill="1" applyBorder="1" applyAlignment="1">
      <alignment horizontal="center" vertical="center"/>
    </xf>
    <xf numFmtId="208" fontId="36" fillId="5" borderId="38" xfId="8" applyNumberFormat="1" applyFont="1" applyFill="1" applyBorder="1" applyAlignment="1">
      <alignment horizontal="center" vertical="center" shrinkToFit="1"/>
    </xf>
    <xf numFmtId="0" fontId="36" fillId="6" borderId="38" xfId="8" applyFont="1" applyFill="1" applyBorder="1" applyAlignment="1">
      <alignment horizontal="center" vertical="center" shrinkToFit="1"/>
    </xf>
    <xf numFmtId="0" fontId="36" fillId="5" borderId="38" xfId="0" applyFont="1" applyFill="1" applyBorder="1" applyAlignment="1">
      <alignment horizontal="center" vertical="center"/>
    </xf>
    <xf numFmtId="0" fontId="36" fillId="5" borderId="10" xfId="8" applyFont="1" applyFill="1" applyBorder="1" applyAlignment="1">
      <alignment horizontal="center" vertical="center"/>
    </xf>
    <xf numFmtId="0" fontId="36" fillId="5" borderId="38" xfId="8" applyFont="1" applyFill="1" applyBorder="1" applyAlignment="1">
      <alignment horizontal="center" vertical="center"/>
    </xf>
    <xf numFmtId="0" fontId="36" fillId="5" borderId="54" xfId="8" applyFont="1" applyFill="1" applyBorder="1" applyAlignment="1">
      <alignment horizontal="center" vertical="center"/>
    </xf>
    <xf numFmtId="0" fontId="36" fillId="5" borderId="38" xfId="8" applyFont="1" applyFill="1" applyBorder="1" applyAlignment="1">
      <alignment horizontal="center" vertical="center" wrapText="1"/>
    </xf>
    <xf numFmtId="0" fontId="36" fillId="5" borderId="38" xfId="8" applyFont="1" applyFill="1" applyBorder="1" applyAlignment="1">
      <alignment horizontal="center" vertical="center" wrapText="1" shrinkToFit="1"/>
    </xf>
    <xf numFmtId="0" fontId="36" fillId="6" borderId="38" xfId="0" applyFont="1" applyFill="1" applyBorder="1" applyAlignment="1">
      <alignment horizontal="center" vertical="center" shrinkToFit="1"/>
    </xf>
    <xf numFmtId="206" fontId="36" fillId="5" borderId="10" xfId="8" applyNumberFormat="1" applyFont="1" applyFill="1" applyBorder="1" applyAlignment="1">
      <alignment horizontal="right" vertical="center"/>
    </xf>
    <xf numFmtId="206" fontId="36" fillId="5" borderId="11" xfId="8" applyNumberFormat="1" applyFont="1" applyFill="1" applyBorder="1" applyAlignment="1">
      <alignment horizontal="left" vertical="center"/>
    </xf>
    <xf numFmtId="0" fontId="36" fillId="6" borderId="10" xfId="8" applyFont="1" applyFill="1" applyBorder="1" applyAlignment="1">
      <alignment horizontal="center" vertical="center"/>
    </xf>
    <xf numFmtId="0" fontId="36" fillId="5" borderId="38" xfId="0" applyFont="1" applyFill="1" applyBorder="1" applyAlignment="1">
      <alignment horizontal="left" vertical="center"/>
    </xf>
    <xf numFmtId="0" fontId="32" fillId="0" borderId="19" xfId="8" applyFont="1" applyBorder="1" applyAlignment="1">
      <alignment horizontal="center" vertical="center"/>
    </xf>
    <xf numFmtId="0" fontId="7" fillId="5" borderId="244" xfId="8" applyFont="1" applyFill="1" applyBorder="1" applyAlignment="1">
      <alignment horizontal="left" vertical="center"/>
    </xf>
    <xf numFmtId="0" fontId="36" fillId="5" borderId="38" xfId="8" applyFont="1" applyFill="1" applyBorder="1" applyAlignment="1">
      <alignment horizontal="center" vertical="center" shrinkToFit="1"/>
    </xf>
    <xf numFmtId="0" fontId="36" fillId="0" borderId="38" xfId="8" applyFont="1" applyBorder="1" applyAlignment="1">
      <alignment horizontal="center" vertical="center"/>
    </xf>
    <xf numFmtId="0" fontId="36" fillId="0" borderId="83" xfId="8" applyFont="1" applyBorder="1" applyAlignment="1">
      <alignment horizontal="center" vertical="center"/>
    </xf>
    <xf numFmtId="0" fontId="36" fillId="5" borderId="172" xfId="8" applyFont="1" applyFill="1" applyBorder="1" applyAlignment="1">
      <alignment horizontal="center" vertical="center"/>
    </xf>
    <xf numFmtId="0" fontId="36" fillId="0" borderId="0" xfId="8" applyFont="1" applyBorder="1" applyAlignment="1">
      <alignment horizontal="left" vertical="center" wrapText="1"/>
    </xf>
    <xf numFmtId="0" fontId="60" fillId="5" borderId="38" xfId="8" applyFont="1" applyFill="1" applyBorder="1" applyAlignment="1">
      <alignment horizontal="center" vertical="center" wrapText="1"/>
    </xf>
    <xf numFmtId="0" fontId="60" fillId="5" borderId="9" xfId="8" applyFont="1" applyFill="1" applyBorder="1" applyAlignment="1">
      <alignment horizontal="center" vertical="center" wrapText="1"/>
    </xf>
    <xf numFmtId="0" fontId="13" fillId="5" borderId="38" xfId="8" applyFont="1" applyFill="1" applyBorder="1" applyAlignment="1">
      <alignment horizontal="center" vertical="center"/>
    </xf>
    <xf numFmtId="196" fontId="13" fillId="5" borderId="38" xfId="8" applyNumberFormat="1" applyFont="1" applyFill="1" applyBorder="1" applyAlignment="1">
      <alignment horizontal="center" vertical="center"/>
    </xf>
    <xf numFmtId="182" fontId="36" fillId="3" borderId="281" xfId="8" applyNumberFormat="1" applyFont="1" applyFill="1" applyBorder="1">
      <alignment vertical="center"/>
    </xf>
    <xf numFmtId="178" fontId="36" fillId="3" borderId="38" xfId="8" applyNumberFormat="1" applyFont="1" applyFill="1" applyBorder="1" applyAlignment="1">
      <alignment horizontal="center" vertical="center" shrinkToFit="1"/>
    </xf>
    <xf numFmtId="178" fontId="36" fillId="3" borderId="38" xfId="8" applyNumberFormat="1" applyFont="1" applyFill="1" applyBorder="1" applyAlignment="1">
      <alignment horizontal="center" vertical="center"/>
    </xf>
    <xf numFmtId="178" fontId="36" fillId="3" borderId="106" xfId="8" applyNumberFormat="1" applyFont="1" applyFill="1" applyBorder="1" applyAlignment="1">
      <alignment horizontal="center" vertical="center" shrinkToFit="1"/>
    </xf>
    <xf numFmtId="204" fontId="36" fillId="3" borderId="288" xfId="8" applyNumberFormat="1" applyFont="1" applyFill="1" applyBorder="1" applyAlignment="1">
      <alignment horizontal="center" vertical="center" wrapText="1"/>
    </xf>
    <xf numFmtId="0" fontId="36" fillId="3" borderId="38" xfId="8" applyFont="1" applyFill="1" applyBorder="1" applyAlignment="1">
      <alignment horizontal="center" vertical="center" wrapText="1"/>
    </xf>
    <xf numFmtId="196" fontId="36" fillId="3" borderId="9" xfId="8" applyNumberFormat="1" applyFont="1" applyFill="1" applyBorder="1" applyAlignment="1">
      <alignment horizontal="center" vertical="center" wrapText="1"/>
    </xf>
    <xf numFmtId="176" fontId="36" fillId="3" borderId="289" xfId="8" applyNumberFormat="1" applyFont="1" applyFill="1" applyBorder="1" applyAlignment="1">
      <alignment horizontal="center" vertical="center" wrapText="1"/>
    </xf>
    <xf numFmtId="182" fontId="36" fillId="3" borderId="281" xfId="8" applyNumberFormat="1" applyFont="1" applyFill="1" applyBorder="1" applyAlignment="1">
      <alignment vertical="center" shrinkToFit="1"/>
    </xf>
    <xf numFmtId="176" fontId="36" fillId="3" borderId="34" xfId="14" applyFont="1" applyFill="1" applyBorder="1" applyAlignment="1" applyProtection="1">
      <alignment horizontal="center" vertical="center"/>
    </xf>
    <xf numFmtId="178" fontId="36" fillId="3" borderId="34" xfId="8" applyNumberFormat="1" applyFont="1" applyFill="1" applyBorder="1" applyAlignment="1">
      <alignment horizontal="center" vertical="center" shrinkToFit="1"/>
    </xf>
    <xf numFmtId="178" fontId="36" fillId="3" borderId="270" xfId="8" applyNumberFormat="1" applyFont="1" applyFill="1" applyBorder="1" applyAlignment="1">
      <alignment horizontal="center" vertical="center" shrinkToFit="1"/>
    </xf>
    <xf numFmtId="0" fontId="36" fillId="3" borderId="34" xfId="8" applyFont="1" applyFill="1" applyBorder="1" applyAlignment="1">
      <alignment horizontal="center" vertical="center" wrapText="1"/>
    </xf>
    <xf numFmtId="196" fontId="36" fillId="3" borderId="17" xfId="8" applyNumberFormat="1" applyFont="1" applyFill="1" applyBorder="1" applyAlignment="1">
      <alignment horizontal="center" vertical="center" wrapText="1"/>
    </xf>
    <xf numFmtId="176" fontId="36" fillId="3" borderId="290" xfId="8" applyNumberFormat="1" applyFont="1" applyFill="1" applyBorder="1" applyAlignment="1">
      <alignment horizontal="center" vertical="center" wrapText="1"/>
    </xf>
    <xf numFmtId="178" fontId="36" fillId="5" borderId="60" xfId="14" applyNumberFormat="1" applyFont="1" applyFill="1" applyBorder="1" applyAlignment="1" applyProtection="1">
      <alignment vertical="center" shrinkToFit="1"/>
    </xf>
    <xf numFmtId="178" fontId="36" fillId="0" borderId="59" xfId="14" applyNumberFormat="1" applyFont="1" applyBorder="1" applyAlignment="1" applyProtection="1">
      <alignment horizontal="center" vertical="center" shrinkToFit="1"/>
    </xf>
    <xf numFmtId="178" fontId="36" fillId="5" borderId="75" xfId="14" applyNumberFormat="1" applyFont="1" applyFill="1" applyBorder="1" applyAlignment="1" applyProtection="1">
      <alignment horizontal="right" vertical="center" shrinkToFit="1"/>
    </xf>
    <xf numFmtId="178" fontId="36" fillId="5" borderId="61" xfId="14" applyNumberFormat="1" applyFont="1" applyFill="1" applyBorder="1" applyAlignment="1" applyProtection="1">
      <alignment horizontal="right" vertical="center" shrinkToFit="1"/>
    </xf>
    <xf numFmtId="178" fontId="36" fillId="3" borderId="275" xfId="14" applyNumberFormat="1" applyFont="1" applyFill="1" applyBorder="1" applyAlignment="1" applyProtection="1">
      <alignment vertical="center" shrinkToFit="1"/>
    </xf>
    <xf numFmtId="178" fontId="36" fillId="3" borderId="270" xfId="14" applyNumberFormat="1" applyFont="1" applyFill="1" applyBorder="1" applyAlignment="1" applyProtection="1">
      <alignment vertical="center" shrinkToFit="1"/>
    </xf>
    <xf numFmtId="210" fontId="36" fillId="5" borderId="285" xfId="8" applyNumberFormat="1" applyFont="1" applyFill="1" applyBorder="1" applyAlignment="1">
      <alignment horizontal="center" shrinkToFit="1"/>
    </xf>
    <xf numFmtId="0" fontId="36" fillId="6" borderId="286" xfId="8" applyFont="1" applyFill="1" applyBorder="1" applyAlignment="1">
      <alignment horizontal="center" vertical="center" shrinkToFit="1"/>
    </xf>
    <xf numFmtId="0" fontId="36" fillId="5" borderId="287" xfId="8" applyFont="1" applyFill="1" applyBorder="1" applyAlignment="1">
      <alignment vertical="center" shrinkToFit="1"/>
    </xf>
    <xf numFmtId="178" fontId="36" fillId="5" borderId="68" xfId="14" applyNumberFormat="1" applyFont="1" applyFill="1" applyBorder="1" applyAlignment="1" applyProtection="1">
      <alignment vertical="center" shrinkToFit="1"/>
    </xf>
    <xf numFmtId="178" fontId="36" fillId="0" borderId="67" xfId="14" applyNumberFormat="1" applyFont="1" applyBorder="1" applyAlignment="1" applyProtection="1">
      <alignment horizontal="center" vertical="center" shrinkToFit="1"/>
    </xf>
    <xf numFmtId="178" fontId="36" fillId="5" borderId="70" xfId="14" applyNumberFormat="1" applyFont="1" applyFill="1" applyBorder="1" applyAlignment="1" applyProtection="1">
      <alignment horizontal="right" vertical="center" shrinkToFit="1"/>
    </xf>
    <xf numFmtId="178" fontId="36" fillId="5" borderId="67" xfId="14" applyNumberFormat="1" applyFont="1" applyFill="1" applyBorder="1" applyAlignment="1" applyProtection="1">
      <alignment horizontal="right" vertical="center" shrinkToFit="1"/>
    </xf>
    <xf numFmtId="0" fontId="36" fillId="5" borderId="262" xfId="8" applyFont="1" applyFill="1" applyBorder="1" applyAlignment="1">
      <alignment vertical="center" shrinkToFit="1"/>
    </xf>
    <xf numFmtId="0" fontId="36" fillId="6" borderId="272" xfId="8" applyFont="1" applyFill="1" applyBorder="1" applyAlignment="1">
      <alignment horizontal="center" vertical="center" shrinkToFit="1"/>
    </xf>
    <xf numFmtId="196" fontId="36" fillId="0" borderId="273" xfId="8" applyNumberFormat="1" applyFont="1" applyBorder="1" applyAlignment="1">
      <alignment horizontal="center" vertical="center" shrinkToFit="1"/>
    </xf>
    <xf numFmtId="0" fontId="36" fillId="5" borderId="274" xfId="8" applyFont="1" applyFill="1" applyBorder="1" applyAlignment="1">
      <alignment horizontal="center" vertical="center" shrinkToFit="1"/>
    </xf>
    <xf numFmtId="209" fontId="36" fillId="0" borderId="275" xfId="8" applyNumberFormat="1" applyFont="1" applyBorder="1" applyAlignment="1">
      <alignment horizontal="center" vertical="center"/>
    </xf>
    <xf numFmtId="49" fontId="36" fillId="5" borderId="47" xfId="8" applyNumberFormat="1" applyFont="1" applyFill="1" applyBorder="1" applyAlignment="1">
      <alignment horizontal="center" vertical="center" shrinkToFit="1"/>
    </xf>
    <xf numFmtId="178" fontId="36" fillId="5" borderId="276" xfId="14" applyNumberFormat="1" applyFont="1" applyFill="1" applyBorder="1" applyAlignment="1" applyProtection="1">
      <alignment vertical="center" shrinkToFit="1"/>
    </xf>
    <xf numFmtId="178" fontId="36" fillId="0" borderId="274" xfId="14" applyNumberFormat="1" applyFont="1" applyBorder="1" applyAlignment="1" applyProtection="1">
      <alignment horizontal="center" vertical="center" shrinkToFit="1"/>
    </xf>
    <xf numFmtId="178" fontId="36" fillId="5" borderId="277" xfId="14" applyNumberFormat="1" applyFont="1" applyFill="1" applyBorder="1" applyAlignment="1" applyProtection="1">
      <alignment horizontal="right" vertical="center" shrinkToFit="1"/>
    </xf>
    <xf numFmtId="178" fontId="36" fillId="5" borderId="274" xfId="14" applyNumberFormat="1" applyFont="1" applyFill="1" applyBorder="1" applyAlignment="1" applyProtection="1">
      <alignment horizontal="right" vertical="center" shrinkToFit="1"/>
    </xf>
    <xf numFmtId="210" fontId="36" fillId="5" borderId="278" xfId="8" applyNumberFormat="1" applyFont="1" applyFill="1" applyBorder="1" applyAlignment="1">
      <alignment horizontal="center" vertical="center" shrinkToFit="1"/>
    </xf>
    <xf numFmtId="0" fontId="36" fillId="5" borderId="279" xfId="8" applyFont="1" applyFill="1" applyBorder="1" applyAlignment="1">
      <alignment vertical="center" shrinkToFit="1"/>
    </xf>
    <xf numFmtId="0" fontId="35" fillId="0" borderId="51" xfId="8" applyFont="1" applyBorder="1" applyAlignment="1">
      <alignment horizontal="center" vertical="center"/>
    </xf>
    <xf numFmtId="0" fontId="36" fillId="5" borderId="284" xfId="8" applyFont="1" applyFill="1" applyBorder="1" applyAlignment="1">
      <alignment horizontal="center" vertical="center"/>
    </xf>
    <xf numFmtId="0" fontId="36" fillId="6" borderId="34" xfId="8" applyFont="1" applyFill="1" applyBorder="1" applyAlignment="1">
      <alignment horizontal="center" vertical="center" shrinkToFit="1"/>
    </xf>
    <xf numFmtId="0" fontId="36" fillId="6" borderId="33" xfId="8" applyFont="1" applyFill="1" applyBorder="1" applyAlignment="1">
      <alignment horizontal="center" vertical="center" wrapText="1"/>
    </xf>
    <xf numFmtId="0" fontId="36" fillId="5" borderId="61" xfId="8" applyFont="1" applyFill="1" applyBorder="1" applyAlignment="1">
      <alignment horizontal="center" vertical="center" shrinkToFit="1"/>
    </xf>
    <xf numFmtId="0" fontId="36" fillId="5" borderId="275" xfId="8" applyFont="1" applyFill="1" applyBorder="1" applyAlignment="1">
      <alignment horizontal="center" vertical="center"/>
    </xf>
    <xf numFmtId="0" fontId="36" fillId="6" borderId="34" xfId="8" applyFont="1" applyFill="1" applyBorder="1" applyAlignment="1">
      <alignment horizontal="center" vertical="center"/>
    </xf>
    <xf numFmtId="0" fontId="36" fillId="6" borderId="275" xfId="8" applyFont="1" applyFill="1" applyBorder="1" applyAlignment="1">
      <alignment horizontal="center" vertical="center" wrapText="1"/>
    </xf>
    <xf numFmtId="0" fontId="36" fillId="0" borderId="76" xfId="8" applyFont="1" applyBorder="1" applyAlignment="1">
      <alignment horizontal="left" vertical="center" shrinkToFit="1"/>
    </xf>
    <xf numFmtId="0" fontId="36" fillId="0" borderId="42" xfId="8" applyFont="1" applyBorder="1" applyAlignment="1">
      <alignment horizontal="right" vertical="center"/>
    </xf>
    <xf numFmtId="0" fontId="36" fillId="5" borderId="43" xfId="8" applyFont="1" applyFill="1" applyBorder="1" applyAlignment="1">
      <alignment horizontal="center" vertical="center"/>
    </xf>
    <xf numFmtId="0" fontId="36" fillId="5" borderId="42" xfId="8" applyFont="1" applyFill="1" applyBorder="1" applyAlignment="1">
      <alignment horizontal="right" vertical="center"/>
    </xf>
    <xf numFmtId="0" fontId="36" fillId="5" borderId="42" xfId="8" applyFont="1" applyFill="1" applyBorder="1" applyAlignment="1">
      <alignment horizontal="center" vertical="center"/>
    </xf>
    <xf numFmtId="0" fontId="36" fillId="5" borderId="52" xfId="8" applyFont="1" applyFill="1" applyBorder="1" applyAlignment="1">
      <alignment horizontal="center" vertical="center"/>
    </xf>
    <xf numFmtId="181" fontId="36" fillId="5" borderId="254" xfId="14" applyNumberFormat="1" applyFont="1" applyFill="1" applyBorder="1" applyAlignment="1" applyProtection="1">
      <alignment horizontal="right" vertical="center" shrinkToFit="1"/>
    </xf>
    <xf numFmtId="181" fontId="36" fillId="5" borderId="76" xfId="14" applyNumberFormat="1" applyFont="1" applyFill="1" applyBorder="1" applyAlignment="1" applyProtection="1">
      <alignment horizontal="right" vertical="center" shrinkToFit="1"/>
    </xf>
    <xf numFmtId="178" fontId="36" fillId="5" borderId="62" xfId="14" applyNumberFormat="1" applyFont="1" applyFill="1" applyBorder="1" applyAlignment="1" applyProtection="1">
      <alignment vertical="center" shrinkToFit="1"/>
    </xf>
    <xf numFmtId="178" fontId="36" fillId="5" borderId="112" xfId="14" applyNumberFormat="1" applyFont="1" applyFill="1" applyBorder="1" applyAlignment="1" applyProtection="1">
      <alignment horizontal="right" vertical="center" shrinkToFit="1"/>
    </xf>
    <xf numFmtId="178" fontId="36" fillId="5" borderId="59" xfId="14" applyNumberFormat="1" applyFont="1" applyFill="1" applyBorder="1" applyAlignment="1" applyProtection="1">
      <alignment horizontal="right" vertical="center" shrinkToFit="1"/>
    </xf>
    <xf numFmtId="178" fontId="36" fillId="3" borderId="38" xfId="14" applyNumberFormat="1" applyFont="1" applyFill="1" applyBorder="1" applyAlignment="1" applyProtection="1">
      <alignment vertical="center" shrinkToFit="1"/>
    </xf>
    <xf numFmtId="178" fontId="36" fillId="3" borderId="106" xfId="14" applyNumberFormat="1" applyFont="1" applyFill="1" applyBorder="1" applyAlignment="1" applyProtection="1">
      <alignment vertical="center" shrinkToFit="1"/>
    </xf>
    <xf numFmtId="210" fontId="36" fillId="5" borderId="251" xfId="8" applyNumberFormat="1" applyFont="1" applyFill="1" applyBorder="1" applyAlignment="1">
      <alignment horizontal="center" shrinkToFit="1"/>
    </xf>
    <xf numFmtId="0" fontId="36" fillId="6" borderId="165" xfId="8" applyFont="1" applyFill="1" applyBorder="1" applyAlignment="1">
      <alignment horizontal="center" vertical="center" shrinkToFit="1"/>
    </xf>
    <xf numFmtId="0" fontId="36" fillId="5" borderId="265" xfId="8" applyFont="1" applyFill="1" applyBorder="1" applyAlignment="1">
      <alignment vertical="center" shrinkToFit="1"/>
    </xf>
    <xf numFmtId="0" fontId="36" fillId="6" borderId="57" xfId="8" applyFont="1" applyFill="1" applyBorder="1" applyAlignment="1">
      <alignment horizontal="center" vertical="center" shrinkToFit="1"/>
    </xf>
    <xf numFmtId="196" fontId="36" fillId="0" borderId="58" xfId="8" applyNumberFormat="1" applyFont="1" applyBorder="1" applyAlignment="1">
      <alignment horizontal="center" vertical="center" shrinkToFit="1"/>
    </xf>
    <xf numFmtId="0" fontId="36" fillId="5" borderId="63" xfId="8" applyFont="1" applyFill="1" applyBorder="1" applyAlignment="1">
      <alignment horizontal="center" vertical="center" shrinkToFit="1"/>
    </xf>
    <xf numFmtId="209" fontId="36" fillId="0" borderId="32" xfId="8" applyNumberFormat="1" applyFont="1" applyBorder="1" applyAlignment="1">
      <alignment horizontal="center" vertical="center"/>
    </xf>
    <xf numFmtId="49" fontId="36" fillId="5" borderId="45" xfId="8" applyNumberFormat="1" applyFont="1" applyFill="1" applyBorder="1" applyAlignment="1">
      <alignment horizontal="center" vertical="center" shrinkToFit="1"/>
    </xf>
    <xf numFmtId="178" fontId="36" fillId="5" borderId="64" xfId="14" applyNumberFormat="1" applyFont="1" applyFill="1" applyBorder="1" applyAlignment="1" applyProtection="1">
      <alignment vertical="center" shrinkToFit="1"/>
    </xf>
    <xf numFmtId="178" fontId="36" fillId="0" borderId="63" xfId="14" applyNumberFormat="1" applyFont="1" applyBorder="1" applyAlignment="1" applyProtection="1">
      <alignment horizontal="center" vertical="center" shrinkToFit="1"/>
    </xf>
    <xf numFmtId="178" fontId="36" fillId="5" borderId="73" xfId="14" applyNumberFormat="1" applyFont="1" applyFill="1" applyBorder="1" applyAlignment="1" applyProtection="1">
      <alignment horizontal="right" vertical="center" shrinkToFit="1"/>
    </xf>
    <xf numFmtId="178" fontId="36" fillId="5" borderId="63" xfId="14" applyNumberFormat="1" applyFont="1" applyFill="1" applyBorder="1" applyAlignment="1" applyProtection="1">
      <alignment horizontal="right" vertical="center" shrinkToFit="1"/>
    </xf>
    <xf numFmtId="210" fontId="36" fillId="5" borderId="263" xfId="8" applyNumberFormat="1" applyFont="1" applyFill="1" applyBorder="1" applyAlignment="1">
      <alignment horizontal="center" vertical="center" shrinkToFit="1"/>
    </xf>
    <xf numFmtId="0" fontId="36" fillId="5" borderId="264" xfId="8" applyFont="1" applyFill="1" applyBorder="1" applyAlignment="1">
      <alignment vertical="center" shrinkToFit="1"/>
    </xf>
    <xf numFmtId="0" fontId="36" fillId="5" borderId="8" xfId="8" applyFont="1" applyFill="1" applyBorder="1" applyAlignment="1">
      <alignment horizontal="center" vertical="center"/>
    </xf>
    <xf numFmtId="0" fontId="36" fillId="5" borderId="59" xfId="8" applyFont="1" applyFill="1" applyBorder="1" applyAlignment="1">
      <alignment horizontal="center" vertical="center" shrinkToFit="1"/>
    </xf>
    <xf numFmtId="0" fontId="36" fillId="6" borderId="38" xfId="8" applyFont="1" applyFill="1" applyBorder="1" applyAlignment="1">
      <alignment horizontal="center" vertical="center" wrapText="1"/>
    </xf>
    <xf numFmtId="0" fontId="36" fillId="0" borderId="33" xfId="8" applyFont="1" applyBorder="1" applyAlignment="1">
      <alignment horizontal="left" vertical="center" shrinkToFit="1"/>
    </xf>
    <xf numFmtId="0" fontId="36" fillId="0" borderId="39" xfId="8" applyFont="1" applyBorder="1" applyAlignment="1">
      <alignment horizontal="right" vertical="center"/>
    </xf>
    <xf numFmtId="0" fontId="36" fillId="5" borderId="41" xfId="8" applyFont="1" applyFill="1" applyBorder="1" applyAlignment="1">
      <alignment horizontal="center" vertical="center"/>
    </xf>
    <xf numFmtId="0" fontId="36" fillId="5" borderId="39" xfId="8" applyFont="1" applyFill="1" applyBorder="1" applyAlignment="1">
      <alignment horizontal="right" vertical="center"/>
    </xf>
    <xf numFmtId="0" fontId="36" fillId="5" borderId="39" xfId="8" applyFont="1" applyFill="1" applyBorder="1" applyAlignment="1">
      <alignment horizontal="center" vertical="center"/>
    </xf>
    <xf numFmtId="0" fontId="36" fillId="5" borderId="163" xfId="8" applyFont="1" applyFill="1" applyBorder="1" applyAlignment="1">
      <alignment horizontal="center" vertical="center"/>
    </xf>
    <xf numFmtId="181" fontId="36" fillId="5" borderId="253" xfId="14" applyNumberFormat="1" applyFont="1" applyFill="1" applyBorder="1" applyAlignment="1" applyProtection="1">
      <alignment horizontal="right" vertical="center" shrinkToFit="1"/>
    </xf>
    <xf numFmtId="181" fontId="36" fillId="5" borderId="33" xfId="14" applyNumberFormat="1" applyFont="1" applyFill="1" applyBorder="1" applyAlignment="1" applyProtection="1">
      <alignment horizontal="right" vertical="center" shrinkToFit="1"/>
    </xf>
    <xf numFmtId="178" fontId="36" fillId="3" borderId="33" xfId="14" applyNumberFormat="1" applyFont="1" applyFill="1" applyBorder="1" applyAlignment="1" applyProtection="1">
      <alignment vertical="center" shrinkToFit="1"/>
    </xf>
    <xf numFmtId="0" fontId="36" fillId="6" borderId="253" xfId="8" applyFont="1" applyFill="1" applyBorder="1" applyAlignment="1">
      <alignment horizontal="center" vertical="center" shrinkToFit="1"/>
    </xf>
    <xf numFmtId="0" fontId="36" fillId="5" borderId="267" xfId="8" applyFont="1" applyFill="1" applyBorder="1" applyAlignment="1">
      <alignment horizontal="center" vertical="center" shrinkToFit="1"/>
    </xf>
    <xf numFmtId="209" fontId="36" fillId="0" borderId="76" xfId="8" applyNumberFormat="1" applyFont="1" applyBorder="1" applyAlignment="1">
      <alignment horizontal="center" vertical="center"/>
    </xf>
    <xf numFmtId="49" fontId="36" fillId="5" borderId="0" xfId="8" applyNumberFormat="1" applyFont="1" applyFill="1" applyBorder="1" applyAlignment="1">
      <alignment horizontal="center" vertical="center" shrinkToFit="1"/>
    </xf>
    <xf numFmtId="178" fontId="36" fillId="5" borderId="82" xfId="14" applyNumberFormat="1" applyFont="1" applyFill="1" applyBorder="1" applyAlignment="1" applyProtection="1">
      <alignment vertical="center" shrinkToFit="1"/>
    </xf>
    <xf numFmtId="178" fontId="36" fillId="5" borderId="139" xfId="14" applyNumberFormat="1" applyFont="1" applyFill="1" applyBorder="1" applyAlignment="1" applyProtection="1">
      <alignment horizontal="right" vertical="center" shrinkToFit="1"/>
    </xf>
    <xf numFmtId="178" fontId="36" fillId="5" borderId="267" xfId="14" applyNumberFormat="1" applyFont="1" applyFill="1" applyBorder="1" applyAlignment="1" applyProtection="1">
      <alignment horizontal="right" vertical="center" shrinkToFit="1"/>
    </xf>
    <xf numFmtId="210" fontId="36" fillId="5" borderId="268" xfId="8" applyNumberFormat="1" applyFont="1" applyFill="1" applyBorder="1" applyAlignment="1">
      <alignment horizontal="center" vertical="center" shrinkToFit="1"/>
    </xf>
    <xf numFmtId="0" fontId="36" fillId="5" borderId="269" xfId="8" applyFont="1" applyFill="1" applyBorder="1" applyAlignment="1">
      <alignment vertical="center" shrinkToFit="1"/>
    </xf>
    <xf numFmtId="0" fontId="36" fillId="5" borderId="266" xfId="8" applyFont="1" applyFill="1" applyBorder="1" applyAlignment="1">
      <alignment horizontal="center" vertical="center"/>
    </xf>
    <xf numFmtId="0" fontId="36" fillId="5" borderId="33" xfId="8" applyFont="1" applyFill="1" applyBorder="1" applyAlignment="1">
      <alignment horizontal="center" vertical="center"/>
    </xf>
    <xf numFmtId="0" fontId="36" fillId="5" borderId="32" xfId="8" applyFont="1" applyFill="1" applyBorder="1" applyAlignment="1">
      <alignment horizontal="center" vertical="center" shrinkToFit="1"/>
    </xf>
    <xf numFmtId="178" fontId="36" fillId="0" borderId="227" xfId="14" applyNumberFormat="1" applyFont="1" applyBorder="1" applyAlignment="1" applyProtection="1">
      <alignment horizontal="center" vertical="center" shrinkToFit="1"/>
    </xf>
    <xf numFmtId="0" fontId="36" fillId="6" borderId="160" xfId="8" applyFont="1" applyFill="1" applyBorder="1" applyAlignment="1">
      <alignment horizontal="center" vertical="center"/>
    </xf>
    <xf numFmtId="0" fontId="36" fillId="5" borderId="62" xfId="8" applyFont="1" applyFill="1" applyBorder="1" applyAlignment="1">
      <alignment horizontal="center" vertical="center" shrinkToFit="1"/>
    </xf>
    <xf numFmtId="0" fontId="36" fillId="5" borderId="112" xfId="8" applyFont="1" applyFill="1" applyBorder="1" applyAlignment="1">
      <alignment horizontal="center" vertical="center"/>
    </xf>
    <xf numFmtId="0" fontId="36" fillId="5" borderId="59" xfId="8" applyFont="1" applyFill="1" applyBorder="1" applyAlignment="1">
      <alignment horizontal="center" vertical="center"/>
    </xf>
    <xf numFmtId="0" fontId="36" fillId="5" borderId="206" xfId="8" applyFont="1" applyFill="1" applyBorder="1" applyAlignment="1">
      <alignment horizontal="center" vertical="center" wrapText="1"/>
    </xf>
    <xf numFmtId="0" fontId="13" fillId="5" borderId="219" xfId="8" applyFont="1" applyFill="1" applyBorder="1" applyAlignment="1">
      <alignment horizontal="center" vertical="center" wrapText="1"/>
    </xf>
    <xf numFmtId="0" fontId="91" fillId="5" borderId="222" xfId="8" applyFont="1" applyFill="1" applyBorder="1" applyAlignment="1">
      <alignment horizontal="center" vertical="center" wrapText="1"/>
    </xf>
    <xf numFmtId="0" fontId="36" fillId="5" borderId="217" xfId="8" applyFont="1" applyFill="1" applyBorder="1" applyAlignment="1">
      <alignment horizontal="center" vertical="center"/>
    </xf>
    <xf numFmtId="0" fontId="76" fillId="5" borderId="254" xfId="8" applyFont="1" applyFill="1" applyBorder="1" applyAlignment="1">
      <alignment horizontal="center" vertical="center" shrinkToFit="1"/>
    </xf>
    <xf numFmtId="0" fontId="76" fillId="5" borderId="76" xfId="8" applyFont="1" applyFill="1" applyBorder="1" applyAlignment="1">
      <alignment horizontal="center" vertical="center" shrinkToFit="1"/>
    </xf>
    <xf numFmtId="0" fontId="36" fillId="5" borderId="68" xfId="8" applyFont="1" applyFill="1" applyBorder="1" applyAlignment="1">
      <alignment horizontal="center" vertical="center" shrinkToFit="1"/>
    </xf>
    <xf numFmtId="0" fontId="36" fillId="5" borderId="67" xfId="8" applyFont="1" applyFill="1" applyBorder="1" applyAlignment="1">
      <alignment horizontal="center" vertical="center" shrinkToFit="1"/>
    </xf>
    <xf numFmtId="0" fontId="36" fillId="5" borderId="70" xfId="8" applyFont="1" applyFill="1" applyBorder="1" applyAlignment="1">
      <alignment horizontal="center" vertical="center" shrinkToFit="1"/>
    </xf>
    <xf numFmtId="0" fontId="36" fillId="5" borderId="67" xfId="8" applyFont="1" applyFill="1" applyBorder="1" applyAlignment="1">
      <alignment horizontal="center" vertical="center"/>
    </xf>
    <xf numFmtId="0" fontId="36" fillId="0" borderId="255" xfId="8" applyFont="1" applyBorder="1" applyAlignment="1">
      <alignment horizontal="center" vertical="center" wrapText="1"/>
    </xf>
    <xf numFmtId="49" fontId="36" fillId="5" borderId="157" xfId="8" applyNumberFormat="1" applyFont="1" applyFill="1" applyBorder="1" applyAlignment="1">
      <alignment horizontal="center" vertical="center" shrinkToFit="1"/>
    </xf>
    <xf numFmtId="0" fontId="36" fillId="5" borderId="180" xfId="8" applyFont="1" applyFill="1" applyBorder="1" applyAlignment="1">
      <alignment horizontal="center" vertical="center" shrinkToFit="1"/>
    </xf>
    <xf numFmtId="0" fontId="36" fillId="5" borderId="217" xfId="8" applyFont="1" applyFill="1" applyBorder="1" applyAlignment="1">
      <alignment horizontal="center" vertical="center" shrinkToFit="1"/>
    </xf>
    <xf numFmtId="0" fontId="60" fillId="5" borderId="181" xfId="8" applyFont="1" applyFill="1" applyBorder="1" applyAlignment="1">
      <alignment horizontal="center" vertical="center" shrinkToFit="1"/>
    </xf>
    <xf numFmtId="0" fontId="36" fillId="5" borderId="257" xfId="8" applyFont="1" applyFill="1" applyBorder="1" applyAlignment="1">
      <alignment horizontal="center" vertical="center" shrinkToFit="1"/>
    </xf>
    <xf numFmtId="0" fontId="7" fillId="0" borderId="45" xfId="8" applyFont="1" applyBorder="1" applyAlignment="1">
      <alignment horizontal="center" shrinkToFit="1"/>
    </xf>
    <xf numFmtId="0" fontId="8" fillId="0" borderId="45" xfId="8" applyFont="1" applyBorder="1" applyAlignment="1">
      <alignment horizontal="center"/>
    </xf>
    <xf numFmtId="0" fontId="7" fillId="0" borderId="45" xfId="8" applyFont="1" applyBorder="1" applyAlignment="1">
      <alignment horizontal="left" shrinkToFit="1"/>
    </xf>
    <xf numFmtId="0" fontId="36" fillId="5" borderId="2" xfId="8" applyFont="1" applyFill="1" applyBorder="1" applyAlignment="1">
      <alignment horizontal="center" vertical="center" textRotation="255"/>
    </xf>
    <xf numFmtId="0" fontId="13" fillId="5" borderId="3" xfId="8" applyFont="1" applyFill="1" applyBorder="1" applyAlignment="1">
      <alignment horizontal="center" vertical="center" wrapText="1"/>
    </xf>
    <xf numFmtId="0" fontId="36" fillId="5" borderId="245" xfId="8" applyFont="1" applyFill="1" applyBorder="1" applyAlignment="1">
      <alignment horizontal="center" vertical="center"/>
    </xf>
    <xf numFmtId="0" fontId="36" fillId="5" borderId="246" xfId="8" applyFont="1" applyFill="1" applyBorder="1" applyAlignment="1">
      <alignment horizontal="center" vertical="center"/>
    </xf>
    <xf numFmtId="0" fontId="36" fillId="5" borderId="3" xfId="8" applyFont="1" applyFill="1" applyBorder="1" applyAlignment="1">
      <alignment horizontal="center" vertical="center" textRotation="255"/>
    </xf>
    <xf numFmtId="0" fontId="36" fillId="5" borderId="3" xfId="8" applyFont="1" applyFill="1" applyBorder="1" applyAlignment="1">
      <alignment horizontal="center" vertical="center" textRotation="255" shrinkToFit="1"/>
    </xf>
    <xf numFmtId="0" fontId="36" fillId="5" borderId="3" xfId="8" applyFont="1" applyFill="1" applyBorder="1" applyAlignment="1">
      <alignment horizontal="center" vertical="center" wrapText="1"/>
    </xf>
    <xf numFmtId="0" fontId="36" fillId="5" borderId="247" xfId="8" applyFont="1" applyFill="1" applyBorder="1" applyAlignment="1">
      <alignment horizontal="center" vertical="center"/>
    </xf>
    <xf numFmtId="0" fontId="36" fillId="5" borderId="248" xfId="8" applyFont="1" applyFill="1" applyBorder="1" applyAlignment="1">
      <alignment horizontal="center" vertical="center"/>
    </xf>
    <xf numFmtId="0" fontId="60" fillId="0" borderId="248" xfId="8" applyFont="1" applyBorder="1" applyAlignment="1">
      <alignment horizontal="center" vertical="center" wrapText="1"/>
    </xf>
    <xf numFmtId="0" fontId="36" fillId="0" borderId="249" xfId="8" applyFont="1" applyBorder="1" applyAlignment="1">
      <alignment horizontal="center" vertical="center" textRotation="255" shrinkToFit="1"/>
    </xf>
    <xf numFmtId="0" fontId="36" fillId="5" borderId="242" xfId="8" applyFont="1" applyFill="1" applyBorder="1" applyAlignment="1">
      <alignment horizontal="center" vertical="center" wrapText="1"/>
    </xf>
    <xf numFmtId="0" fontId="60" fillId="5" borderId="206" xfId="8" applyFont="1" applyFill="1" applyBorder="1" applyAlignment="1">
      <alignment horizontal="center" vertical="center" wrapText="1"/>
    </xf>
    <xf numFmtId="0" fontId="36" fillId="5" borderId="250" xfId="8" applyFont="1" applyFill="1" applyBorder="1" applyAlignment="1">
      <alignment horizontal="center" vertical="center" wrapText="1"/>
    </xf>
    <xf numFmtId="0" fontId="36" fillId="5" borderId="165" xfId="8" applyFont="1" applyFill="1" applyBorder="1" applyAlignment="1">
      <alignment horizontal="center" vertical="center"/>
    </xf>
    <xf numFmtId="0" fontId="36" fillId="0" borderId="121" xfId="0" applyFont="1" applyBorder="1" applyAlignment="1">
      <alignment horizontal="center" vertical="center" wrapText="1"/>
    </xf>
    <xf numFmtId="0" fontId="36" fillId="0" borderId="251" xfId="8" applyFont="1" applyBorder="1" applyAlignment="1">
      <alignment horizontal="center" vertical="center" wrapText="1"/>
    </xf>
    <xf numFmtId="0" fontId="36" fillId="5" borderId="252" xfId="8" applyFont="1" applyFill="1" applyBorder="1" applyAlignment="1">
      <alignment horizontal="left" vertical="center" wrapText="1"/>
    </xf>
    <xf numFmtId="0" fontId="36" fillId="5" borderId="253" xfId="8" applyFont="1" applyFill="1" applyBorder="1" applyAlignment="1">
      <alignment horizontal="center" vertical="center" shrinkToFit="1"/>
    </xf>
    <xf numFmtId="0" fontId="36" fillId="5" borderId="33" xfId="8" applyFont="1" applyFill="1" applyBorder="1" applyAlignment="1">
      <alignment horizontal="center" vertical="center" shrinkToFit="1"/>
    </xf>
    <xf numFmtId="178" fontId="36" fillId="3" borderId="102" xfId="14" applyNumberFormat="1" applyFont="1" applyFill="1" applyBorder="1" applyAlignment="1" applyProtection="1">
      <alignment vertical="center" shrinkToFit="1"/>
    </xf>
    <xf numFmtId="178" fontId="36" fillId="0" borderId="0" xfId="14" applyNumberFormat="1" applyFont="1" applyBorder="1" applyAlignment="1" applyProtection="1">
      <alignment horizontal="center" vertical="center" shrinkToFit="1"/>
    </xf>
    <xf numFmtId="0" fontId="13" fillId="5" borderId="280" xfId="8" applyFont="1" applyFill="1" applyBorder="1" applyAlignment="1">
      <alignment horizontal="center" vertical="center"/>
    </xf>
    <xf numFmtId="196" fontId="13" fillId="5" borderId="38" xfId="8" applyNumberFormat="1" applyFont="1" applyFill="1" applyBorder="1" applyAlignment="1">
      <alignment horizontal="center" vertical="center" shrinkToFit="1"/>
    </xf>
    <xf numFmtId="178" fontId="36" fillId="0" borderId="266" xfId="14" applyNumberFormat="1" applyFont="1" applyBorder="1" applyAlignment="1" applyProtection="1">
      <alignment horizontal="center" vertical="center" shrinkToFit="1"/>
    </xf>
    <xf numFmtId="210" fontId="36" fillId="3" borderId="282" xfId="8" applyNumberFormat="1" applyFont="1" applyFill="1" applyBorder="1" applyAlignment="1">
      <alignment horizontal="center" vertical="center" wrapText="1"/>
    </xf>
    <xf numFmtId="196" fontId="36" fillId="3" borderId="38" xfId="8" applyNumberFormat="1" applyFont="1" applyFill="1" applyBorder="1" applyAlignment="1">
      <alignment horizontal="center" vertical="center" wrapText="1"/>
    </xf>
    <xf numFmtId="176" fontId="36" fillId="3" borderId="283" xfId="8" applyNumberFormat="1" applyFont="1" applyFill="1" applyBorder="1" applyAlignment="1">
      <alignment horizontal="center" vertical="center" wrapText="1"/>
    </xf>
    <xf numFmtId="178" fontId="36" fillId="3" borderId="34" xfId="14" applyNumberFormat="1" applyFont="1" applyFill="1" applyBorder="1" applyAlignment="1" applyProtection="1">
      <alignment vertical="center" shrinkToFit="1"/>
    </xf>
    <xf numFmtId="0" fontId="36" fillId="6" borderId="271" xfId="8" applyFont="1" applyFill="1" applyBorder="1" applyAlignment="1">
      <alignment horizontal="center" vertical="center" shrinkToFit="1"/>
    </xf>
    <xf numFmtId="0" fontId="36" fillId="5" borderId="16" xfId="8" applyFont="1" applyFill="1" applyBorder="1" applyAlignment="1">
      <alignment horizontal="center" vertical="center"/>
    </xf>
    <xf numFmtId="0" fontId="36" fillId="5" borderId="34" xfId="8" applyFont="1" applyFill="1" applyBorder="1" applyAlignment="1">
      <alignment horizontal="center" vertical="center"/>
    </xf>
    <xf numFmtId="0" fontId="36" fillId="6" borderId="34" xfId="8" applyFont="1" applyFill="1" applyBorder="1" applyAlignment="1">
      <alignment horizontal="center" vertical="center" wrapText="1"/>
    </xf>
    <xf numFmtId="0" fontId="36" fillId="5" borderId="41" xfId="8" applyFont="1" applyFill="1" applyBorder="1" applyAlignment="1">
      <alignment horizontal="right" vertical="center"/>
    </xf>
    <xf numFmtId="0" fontId="36" fillId="5" borderId="163" xfId="8" applyFont="1" applyFill="1" applyBorder="1" applyAlignment="1">
      <alignment horizontal="right" vertical="center"/>
    </xf>
    <xf numFmtId="178" fontId="36" fillId="7" borderId="227" xfId="8" applyNumberFormat="1" applyFont="1" applyFill="1" applyBorder="1" applyAlignment="1">
      <alignment horizontal="right" vertical="center" shrinkToFit="1"/>
    </xf>
    <xf numFmtId="178" fontId="36" fillId="3" borderId="160" xfId="14" applyNumberFormat="1" applyFont="1" applyFill="1" applyBorder="1" applyAlignment="1" applyProtection="1">
      <alignment horizontal="right" vertical="center" shrinkToFit="1"/>
    </xf>
    <xf numFmtId="178" fontId="36" fillId="3" borderId="102" xfId="14" applyNumberFormat="1" applyFont="1" applyFill="1" applyBorder="1" applyAlignment="1" applyProtection="1">
      <alignment horizontal="right" vertical="center" shrinkToFit="1"/>
    </xf>
    <xf numFmtId="49" fontId="36" fillId="7" borderId="259" xfId="8" applyNumberFormat="1" applyFont="1" applyFill="1" applyBorder="1" applyAlignment="1">
      <alignment horizontal="center" shrinkToFit="1"/>
    </xf>
    <xf numFmtId="0" fontId="36" fillId="7" borderId="260" xfId="8" applyFont="1" applyFill="1" applyBorder="1" applyAlignment="1">
      <alignment horizontal="center" vertical="center" wrapText="1"/>
    </xf>
    <xf numFmtId="0" fontId="36" fillId="7" borderId="261" xfId="8" applyFont="1" applyFill="1" applyBorder="1" applyAlignment="1">
      <alignment horizontal="left" vertical="center"/>
    </xf>
    <xf numFmtId="0" fontId="36" fillId="7" borderId="76" xfId="8" applyFont="1" applyFill="1" applyBorder="1" applyAlignment="1">
      <alignment horizontal="center" vertical="center"/>
    </xf>
    <xf numFmtId="181" fontId="36" fillId="7" borderId="254" xfId="8" applyNumberFormat="1" applyFont="1" applyFill="1" applyBorder="1" applyAlignment="1">
      <alignment vertical="center" shrinkToFit="1"/>
    </xf>
    <xf numFmtId="181" fontId="36" fillId="7" borderId="76" xfId="8" applyNumberFormat="1" applyFont="1" applyFill="1" applyBorder="1" applyAlignment="1">
      <alignment vertical="center" shrinkToFit="1"/>
    </xf>
    <xf numFmtId="178" fontId="36" fillId="7" borderId="68" xfId="14" applyNumberFormat="1" applyFont="1" applyFill="1" applyBorder="1" applyAlignment="1" applyProtection="1">
      <alignment horizontal="right" vertical="center" shrinkToFit="1"/>
    </xf>
    <xf numFmtId="178" fontId="36" fillId="7" borderId="67" xfId="14" applyNumberFormat="1" applyFont="1" applyFill="1" applyBorder="1" applyAlignment="1" applyProtection="1">
      <alignment horizontal="center" vertical="center" shrinkToFit="1"/>
    </xf>
    <xf numFmtId="178" fontId="36" fillId="7" borderId="70" xfId="8" applyNumberFormat="1" applyFont="1" applyFill="1" applyBorder="1" applyAlignment="1">
      <alignment horizontal="right" vertical="center" shrinkToFit="1"/>
    </xf>
    <xf numFmtId="178" fontId="36" fillId="7" borderId="67" xfId="8" applyNumberFormat="1" applyFont="1" applyFill="1" applyBorder="1" applyAlignment="1">
      <alignment horizontal="right" vertical="center" shrinkToFit="1"/>
    </xf>
    <xf numFmtId="0" fontId="36" fillId="7" borderId="262" xfId="8" applyFont="1" applyFill="1" applyBorder="1" applyAlignment="1">
      <alignment horizontal="left" vertical="center"/>
    </xf>
    <xf numFmtId="0" fontId="36" fillId="7" borderId="63" xfId="8" applyFont="1" applyFill="1" applyBorder="1" applyAlignment="1">
      <alignment horizontal="center" vertical="center"/>
    </xf>
    <xf numFmtId="209" fontId="36" fillId="7" borderId="32" xfId="8" applyNumberFormat="1" applyFont="1" applyFill="1" applyBorder="1" applyAlignment="1">
      <alignment horizontal="center" vertical="center" shrinkToFit="1"/>
    </xf>
    <xf numFmtId="49" fontId="36" fillId="7" borderId="45" xfId="8" applyNumberFormat="1" applyFont="1" applyFill="1" applyBorder="1" applyAlignment="1">
      <alignment horizontal="center" vertical="center" shrinkToFit="1"/>
    </xf>
    <xf numFmtId="178" fontId="36" fillId="7" borderId="64" xfId="14" applyNumberFormat="1" applyFont="1" applyFill="1" applyBorder="1" applyAlignment="1" applyProtection="1">
      <alignment horizontal="right" vertical="center" shrinkToFit="1"/>
    </xf>
    <xf numFmtId="178" fontId="36" fillId="7" borderId="73" xfId="8" applyNumberFormat="1" applyFont="1" applyFill="1" applyBorder="1" applyAlignment="1">
      <alignment horizontal="right" vertical="center" shrinkToFit="1"/>
    </xf>
    <xf numFmtId="178" fontId="36" fillId="7" borderId="63" xfId="14" applyNumberFormat="1" applyFont="1" applyFill="1" applyBorder="1" applyAlignment="1" applyProtection="1">
      <alignment horizontal="right" vertical="center" shrinkToFit="1"/>
    </xf>
    <xf numFmtId="49" fontId="36" fillId="7" borderId="263" xfId="8" applyNumberFormat="1" applyFont="1" applyFill="1" applyBorder="1" applyAlignment="1">
      <alignment horizontal="center" vertical="center" shrinkToFit="1"/>
    </xf>
    <xf numFmtId="0" fontId="36" fillId="7" borderId="264" xfId="0" applyFont="1" applyFill="1" applyBorder="1" applyAlignment="1">
      <alignment horizontal="left" vertical="center"/>
    </xf>
    <xf numFmtId="0" fontId="7" fillId="7" borderId="6" xfId="8" applyFont="1" applyFill="1" applyBorder="1" applyAlignment="1">
      <alignment horizontal="center" vertical="center" shrinkToFit="1"/>
    </xf>
    <xf numFmtId="0" fontId="36" fillId="7" borderId="160" xfId="8" applyFont="1" applyFill="1" applyBorder="1" applyAlignment="1">
      <alignment horizontal="center" vertical="center" shrinkToFit="1"/>
    </xf>
    <xf numFmtId="0" fontId="36" fillId="7" borderId="160" xfId="8" applyFont="1" applyFill="1" applyBorder="1" applyAlignment="1">
      <alignment horizontal="center" vertical="center" wrapText="1"/>
    </xf>
    <xf numFmtId="0" fontId="36" fillId="7" borderId="160" xfId="0" applyFont="1" applyFill="1" applyBorder="1" applyAlignment="1">
      <alignment horizontal="center" vertical="center"/>
    </xf>
    <xf numFmtId="0" fontId="36" fillId="7" borderId="160" xfId="8" applyFont="1" applyFill="1" applyBorder="1" applyAlignment="1">
      <alignment horizontal="center" vertical="center"/>
    </xf>
    <xf numFmtId="0" fontId="36" fillId="7" borderId="28" xfId="8" applyFont="1" applyFill="1" applyBorder="1" applyAlignment="1">
      <alignment horizontal="center" vertical="center"/>
    </xf>
    <xf numFmtId="0" fontId="36" fillId="7" borderId="187" xfId="8" applyFont="1" applyFill="1" applyBorder="1" applyAlignment="1">
      <alignment horizontal="right" vertical="center"/>
    </xf>
    <xf numFmtId="0" fontId="36" fillId="7" borderId="204" xfId="8" applyFont="1" applyFill="1" applyBorder="1" applyAlignment="1">
      <alignment horizontal="center" vertical="center"/>
    </xf>
    <xf numFmtId="0" fontId="36" fillId="7" borderId="258" xfId="8" applyFont="1" applyFill="1" applyBorder="1" applyAlignment="1">
      <alignment horizontal="center" vertical="center"/>
    </xf>
    <xf numFmtId="178" fontId="36" fillId="7" borderId="191" xfId="14" applyNumberFormat="1" applyFont="1" applyFill="1" applyBorder="1" applyAlignment="1" applyProtection="1">
      <alignment horizontal="right" vertical="center" shrinkToFit="1"/>
    </xf>
    <xf numFmtId="178" fontId="36" fillId="7" borderId="227" xfId="14" applyNumberFormat="1" applyFont="1" applyFill="1" applyBorder="1" applyAlignment="1" applyProtection="1">
      <alignment horizontal="center" vertical="center" shrinkToFit="1"/>
    </xf>
    <xf numFmtId="178" fontId="36" fillId="7" borderId="185" xfId="8" applyNumberFormat="1" applyFont="1" applyFill="1" applyBorder="1" applyAlignment="1">
      <alignment horizontal="right" vertical="center" shrinkToFit="1"/>
    </xf>
    <xf numFmtId="0" fontId="14" fillId="0" borderId="0" xfId="8" applyFont="1" applyBorder="1" applyAlignment="1">
      <alignment horizontal="center" vertical="center" textRotation="255" wrapText="1"/>
    </xf>
    <xf numFmtId="178" fontId="36" fillId="0" borderId="61" xfId="14" applyNumberFormat="1" applyFont="1" applyBorder="1" applyAlignment="1" applyProtection="1">
      <alignment horizontal="center" vertical="center" shrinkToFit="1"/>
    </xf>
    <xf numFmtId="0" fontId="36" fillId="6" borderId="271" xfId="8" applyFont="1" applyFill="1" applyBorder="1" applyAlignment="1">
      <alignment horizontal="center" vertical="center" wrapText="1"/>
    </xf>
    <xf numFmtId="0" fontId="36" fillId="6" borderId="274" xfId="8" applyFont="1" applyFill="1" applyBorder="1" applyAlignment="1">
      <alignment horizontal="center" vertical="center" wrapText="1"/>
    </xf>
    <xf numFmtId="209" fontId="36" fillId="0" borderId="127" xfId="8" applyNumberFormat="1" applyFont="1" applyBorder="1" applyAlignment="1">
      <alignment horizontal="center" vertical="center"/>
    </xf>
    <xf numFmtId="0" fontId="36" fillId="6" borderId="76" xfId="8" applyFont="1" applyFill="1" applyBorder="1" applyAlignment="1">
      <alignment horizontal="center" vertical="center" wrapText="1"/>
    </xf>
    <xf numFmtId="0" fontId="36" fillId="5" borderId="34" xfId="8" applyFont="1" applyFill="1" applyBorder="1" applyAlignment="1">
      <alignment horizontal="center" vertical="center" shrinkToFit="1"/>
    </xf>
    <xf numFmtId="0" fontId="36" fillId="5" borderId="35" xfId="8" applyFont="1" applyFill="1" applyBorder="1" applyAlignment="1">
      <alignment horizontal="center" vertical="center"/>
    </xf>
    <xf numFmtId="0" fontId="36" fillId="0" borderId="39" xfId="8" applyFont="1" applyBorder="1" applyAlignment="1">
      <alignment horizontal="left" vertical="center" shrinkToFit="1"/>
    </xf>
    <xf numFmtId="181" fontId="36" fillId="5" borderId="50" xfId="14" applyNumberFormat="1" applyFont="1" applyFill="1" applyBorder="1" applyAlignment="1" applyProtection="1">
      <alignment horizontal="right" vertical="center" shrinkToFit="1"/>
    </xf>
    <xf numFmtId="0" fontId="36" fillId="6" borderId="165" xfId="8" applyFont="1" applyFill="1" applyBorder="1" applyAlignment="1">
      <alignment horizontal="center" vertical="center" wrapText="1"/>
    </xf>
    <xf numFmtId="0" fontId="36" fillId="6" borderId="63" xfId="8" applyFont="1" applyFill="1" applyBorder="1" applyAlignment="1">
      <alignment horizontal="center" vertical="center" wrapText="1"/>
    </xf>
    <xf numFmtId="209" fontId="36" fillId="0" borderId="44" xfId="8" applyNumberFormat="1" applyFont="1" applyBorder="1" applyAlignment="1">
      <alignment horizontal="center" vertical="center"/>
    </xf>
    <xf numFmtId="0" fontId="36" fillId="6" borderId="61" xfId="8" applyFont="1" applyFill="1" applyBorder="1" applyAlignment="1">
      <alignment horizontal="center" vertical="center" wrapText="1"/>
    </xf>
    <xf numFmtId="178" fontId="36" fillId="3" borderId="32" xfId="14" applyNumberFormat="1" applyFont="1" applyFill="1" applyBorder="1" applyAlignment="1" applyProtection="1">
      <alignment vertical="center" shrinkToFit="1"/>
    </xf>
    <xf numFmtId="178" fontId="36" fillId="3" borderId="297" xfId="14" applyNumberFormat="1" applyFont="1" applyFill="1" applyBorder="1" applyAlignment="1" applyProtection="1">
      <alignment vertical="center" shrinkToFit="1"/>
    </xf>
    <xf numFmtId="0" fontId="36" fillId="6" borderId="296" xfId="8" applyFont="1" applyFill="1" applyBorder="1" applyAlignment="1">
      <alignment horizontal="center" vertical="center" wrapText="1"/>
    </xf>
    <xf numFmtId="0" fontId="36" fillId="5" borderId="44" xfId="8" applyFont="1" applyFill="1" applyBorder="1" applyAlignment="1">
      <alignment horizontal="center" vertical="center"/>
    </xf>
    <xf numFmtId="0" fontId="36" fillId="6" borderId="32" xfId="8" applyFont="1" applyFill="1" applyBorder="1" applyAlignment="1">
      <alignment horizontal="center" vertical="center"/>
    </xf>
    <xf numFmtId="0" fontId="36" fillId="6" borderId="32" xfId="8" applyFont="1" applyFill="1" applyBorder="1" applyAlignment="1">
      <alignment horizontal="center" vertical="center" wrapText="1"/>
    </xf>
    <xf numFmtId="0" fontId="36" fillId="0" borderId="42" xfId="8" applyFont="1" applyBorder="1" applyAlignment="1">
      <alignment horizontal="left" vertical="center" shrinkToFit="1"/>
    </xf>
    <xf numFmtId="181" fontId="36" fillId="5" borderId="53" xfId="14" applyNumberFormat="1" applyFont="1" applyFill="1" applyBorder="1" applyAlignment="1" applyProtection="1">
      <alignment horizontal="right" vertical="center" shrinkToFit="1"/>
    </xf>
    <xf numFmtId="210" fontId="36" fillId="5" borderId="293" xfId="8" applyNumberFormat="1" applyFont="1" applyFill="1" applyBorder="1" applyAlignment="1">
      <alignment horizontal="center" vertical="center" shrinkToFit="1"/>
    </xf>
    <xf numFmtId="0" fontId="36" fillId="6" borderId="160" xfId="8" applyFont="1" applyFill="1" applyBorder="1" applyAlignment="1">
      <alignment horizontal="center" vertical="center" shrinkToFit="1"/>
    </xf>
    <xf numFmtId="0" fontId="36" fillId="5" borderId="3" xfId="8" applyFont="1" applyFill="1" applyBorder="1" applyAlignment="1">
      <alignment horizontal="center" vertical="center"/>
    </xf>
    <xf numFmtId="0" fontId="36" fillId="5" borderId="291" xfId="8" applyFont="1" applyFill="1" applyBorder="1" applyAlignment="1">
      <alignment horizontal="center" vertical="center" textRotation="255"/>
    </xf>
    <xf numFmtId="0" fontId="36" fillId="5" borderId="245" xfId="8" applyFont="1" applyFill="1" applyBorder="1" applyAlignment="1">
      <alignment horizontal="center" vertical="center" wrapText="1"/>
    </xf>
    <xf numFmtId="0" fontId="36" fillId="5" borderId="20" xfId="8" applyFont="1" applyFill="1" applyBorder="1" applyAlignment="1">
      <alignment horizontal="center" vertical="center"/>
    </xf>
    <xf numFmtId="0" fontId="69" fillId="0" borderId="248" xfId="8" applyFont="1" applyBorder="1" applyAlignment="1">
      <alignment horizontal="center" vertical="center" wrapText="1"/>
    </xf>
    <xf numFmtId="0" fontId="36" fillId="0" borderId="10" xfId="8" applyFont="1" applyBorder="1" applyAlignment="1">
      <alignment horizontal="center" vertical="center"/>
    </xf>
    <xf numFmtId="0" fontId="60" fillId="5" borderId="25" xfId="8" applyFont="1" applyFill="1" applyBorder="1" applyAlignment="1">
      <alignment horizontal="center" vertical="center" wrapText="1"/>
    </xf>
    <xf numFmtId="0" fontId="36" fillId="5" borderId="25" xfId="8" applyFont="1" applyFill="1" applyBorder="1" applyAlignment="1">
      <alignment horizontal="center" vertical="center" wrapText="1"/>
    </xf>
    <xf numFmtId="0" fontId="36" fillId="5" borderId="217" xfId="8" applyFont="1" applyFill="1" applyBorder="1" applyAlignment="1">
      <alignment horizontal="center" vertical="center" wrapText="1"/>
    </xf>
    <xf numFmtId="0" fontId="36" fillId="5" borderId="274" xfId="8" applyFont="1" applyFill="1" applyBorder="1" applyAlignment="1">
      <alignment horizontal="center" vertical="center" wrapText="1"/>
    </xf>
    <xf numFmtId="0" fontId="36" fillId="5" borderId="76" xfId="8" applyFont="1" applyFill="1" applyBorder="1" applyAlignment="1">
      <alignment horizontal="center" vertical="center" wrapText="1"/>
    </xf>
    <xf numFmtId="0" fontId="36" fillId="5" borderId="63" xfId="8" applyFont="1" applyFill="1" applyBorder="1" applyAlignment="1">
      <alignment horizontal="center" vertical="center" wrapText="1"/>
    </xf>
    <xf numFmtId="0" fontId="36" fillId="5" borderId="61" xfId="8" applyFont="1" applyFill="1" applyBorder="1" applyAlignment="1">
      <alignment horizontal="center" vertical="center" wrapText="1"/>
    </xf>
    <xf numFmtId="0" fontId="36" fillId="5" borderId="32" xfId="8" applyFont="1" applyFill="1" applyBorder="1" applyAlignment="1">
      <alignment horizontal="center" vertical="center"/>
    </xf>
    <xf numFmtId="178" fontId="36" fillId="0" borderId="0" xfId="14" applyNumberFormat="1" applyFont="1" applyBorder="1" applyAlignment="1" applyProtection="1">
      <alignment vertical="center" shrinkToFit="1"/>
    </xf>
    <xf numFmtId="178" fontId="36" fillId="0" borderId="0" xfId="14" applyNumberFormat="1" applyFont="1" applyBorder="1" applyAlignment="1" applyProtection="1">
      <alignment horizontal="right" vertical="center" shrinkToFit="1"/>
    </xf>
    <xf numFmtId="182" fontId="36" fillId="5" borderId="281" xfId="8" applyNumberFormat="1" applyFont="1" applyFill="1" applyBorder="1">
      <alignment vertical="center"/>
    </xf>
    <xf numFmtId="182" fontId="36" fillId="5" borderId="294" xfId="8" applyNumberFormat="1" applyFont="1" applyFill="1" applyBorder="1">
      <alignment vertical="center"/>
    </xf>
    <xf numFmtId="178" fontId="36" fillId="0" borderId="38" xfId="14" applyNumberFormat="1" applyFont="1" applyBorder="1" applyAlignment="1" applyProtection="1">
      <alignment horizontal="center" vertical="center" shrinkToFit="1"/>
    </xf>
    <xf numFmtId="176" fontId="36" fillId="5" borderId="295" xfId="8" applyNumberFormat="1" applyFont="1" applyFill="1" applyBorder="1" applyAlignment="1">
      <alignment horizontal="center" vertical="center" wrapText="1"/>
    </xf>
    <xf numFmtId="0" fontId="36" fillId="7" borderId="165" xfId="8" applyFont="1" applyFill="1" applyBorder="1" applyAlignment="1">
      <alignment horizontal="center" vertical="center" wrapText="1"/>
    </xf>
    <xf numFmtId="0" fontId="36" fillId="7" borderId="287" xfId="8" applyFont="1" applyFill="1" applyBorder="1" applyAlignment="1">
      <alignment horizontal="left" vertical="center"/>
    </xf>
    <xf numFmtId="0" fontId="36" fillId="7" borderId="32" xfId="8" applyFont="1" applyFill="1" applyBorder="1" applyAlignment="1">
      <alignment horizontal="center" vertical="center"/>
    </xf>
    <xf numFmtId="0" fontId="36" fillId="7" borderId="32" xfId="8" applyFont="1" applyFill="1" applyBorder="1" applyAlignment="1">
      <alignment horizontal="center" vertical="center" wrapText="1"/>
    </xf>
    <xf numFmtId="181" fontId="36" fillId="7" borderId="254" xfId="14" applyNumberFormat="1" applyFont="1" applyFill="1" applyBorder="1" applyAlignment="1" applyProtection="1">
      <alignment horizontal="right" vertical="center" shrinkToFit="1"/>
    </xf>
    <xf numFmtId="181" fontId="36" fillId="7" borderId="76" xfId="14" applyNumberFormat="1" applyFont="1" applyFill="1" applyBorder="1" applyAlignment="1" applyProtection="1">
      <alignment horizontal="right" vertical="center" shrinkToFit="1"/>
    </xf>
    <xf numFmtId="209" fontId="36" fillId="7" borderId="44" xfId="8" applyNumberFormat="1" applyFont="1" applyFill="1" applyBorder="1" applyAlignment="1">
      <alignment horizontal="center" vertical="center"/>
    </xf>
    <xf numFmtId="0" fontId="36" fillId="7" borderId="292" xfId="8" applyFont="1" applyFill="1" applyBorder="1" applyAlignment="1">
      <alignment horizontal="center" vertical="center"/>
    </xf>
    <xf numFmtId="0" fontId="36" fillId="7" borderId="44" xfId="8" applyFont="1" applyFill="1" applyBorder="1" applyAlignment="1">
      <alignment horizontal="center" vertical="center"/>
    </xf>
    <xf numFmtId="0" fontId="36" fillId="7" borderId="227" xfId="8" applyFont="1" applyFill="1" applyBorder="1" applyAlignment="1">
      <alignment horizontal="center" vertical="center" wrapText="1"/>
    </xf>
    <xf numFmtId="0" fontId="36" fillId="7" borderId="42" xfId="8" applyFont="1" applyFill="1" applyBorder="1" applyAlignment="1">
      <alignment horizontal="left" vertical="center" shrinkToFit="1"/>
    </xf>
    <xf numFmtId="0" fontId="36" fillId="7" borderId="42" xfId="8" applyFont="1" applyFill="1" applyBorder="1" applyAlignment="1">
      <alignment horizontal="right" vertical="center"/>
    </xf>
    <xf numFmtId="0" fontId="36" fillId="7" borderId="43" xfId="8" applyFont="1" applyFill="1" applyBorder="1" applyAlignment="1">
      <alignment horizontal="center" vertical="center"/>
    </xf>
    <xf numFmtId="0" fontId="36" fillId="7" borderId="42" xfId="8" applyFont="1" applyFill="1" applyBorder="1" applyAlignment="1">
      <alignment horizontal="center" vertical="center"/>
    </xf>
    <xf numFmtId="0" fontId="36" fillId="7" borderId="52" xfId="8" applyFont="1" applyFill="1" applyBorder="1" applyAlignment="1">
      <alignment horizontal="center" vertical="center"/>
    </xf>
    <xf numFmtId="0" fontId="36" fillId="0" borderId="0" xfId="0" applyFont="1" applyBorder="1" applyAlignment="1">
      <alignment horizontal="center" vertical="top"/>
    </xf>
    <xf numFmtId="0" fontId="69" fillId="5" borderId="165" xfId="8" applyFont="1" applyFill="1" applyBorder="1" applyAlignment="1">
      <alignment horizontal="center" vertical="center" wrapText="1"/>
    </xf>
    <xf numFmtId="0" fontId="69" fillId="5" borderId="38" xfId="8" applyFont="1" applyFill="1" applyBorder="1" applyAlignment="1">
      <alignment horizontal="center" vertical="center" wrapText="1" shrinkToFit="1"/>
    </xf>
    <xf numFmtId="211" fontId="36" fillId="3" borderId="38" xfId="8" applyNumberFormat="1" applyFont="1" applyFill="1" applyBorder="1" applyAlignment="1">
      <alignment horizontal="center" vertical="center" shrinkToFit="1"/>
    </xf>
    <xf numFmtId="176" fontId="36" fillId="3" borderId="302" xfId="14" applyFont="1" applyFill="1" applyBorder="1" applyAlignment="1" applyProtection="1">
      <alignment horizontal="center" vertical="center" shrinkToFit="1"/>
    </xf>
    <xf numFmtId="0" fontId="36" fillId="3" borderId="165" xfId="8" applyFont="1" applyFill="1" applyBorder="1" applyAlignment="1">
      <alignment horizontal="center" vertical="center"/>
    </xf>
    <xf numFmtId="196" fontId="36" fillId="3" borderId="38" xfId="8" applyNumberFormat="1" applyFont="1" applyFill="1" applyBorder="1" applyAlignment="1">
      <alignment horizontal="center" vertical="center"/>
    </xf>
    <xf numFmtId="176" fontId="36" fillId="3" borderId="303" xfId="14" applyFont="1" applyFill="1" applyBorder="1" applyAlignment="1" applyProtection="1">
      <alignment horizontal="center" vertical="center" shrinkToFit="1"/>
    </xf>
    <xf numFmtId="176" fontId="36" fillId="3" borderId="38" xfId="14" applyFont="1" applyFill="1" applyBorder="1" applyAlignment="1" applyProtection="1">
      <alignment vertical="center" shrinkToFit="1"/>
    </xf>
    <xf numFmtId="178" fontId="36" fillId="5" borderId="59" xfId="14" applyNumberFormat="1" applyFont="1" applyFill="1" applyBorder="1" applyAlignment="1" applyProtection="1">
      <alignment vertical="center" shrinkToFit="1"/>
    </xf>
    <xf numFmtId="178" fontId="36" fillId="3" borderId="34" xfId="14" applyNumberFormat="1" applyFont="1" applyFill="1" applyBorder="1" applyAlignment="1" applyProtection="1">
      <alignment horizontal="right" vertical="center" shrinkToFit="1"/>
    </xf>
    <xf numFmtId="210" fontId="36" fillId="5" borderId="251" xfId="8" applyNumberFormat="1" applyFont="1" applyFill="1" applyBorder="1" applyAlignment="1">
      <alignment horizontal="center" vertical="center" shrinkToFit="1"/>
    </xf>
    <xf numFmtId="0" fontId="36" fillId="6" borderId="271" xfId="8" applyFont="1" applyFill="1" applyBorder="1" applyAlignment="1">
      <alignment horizontal="left" vertical="center" wrapText="1"/>
    </xf>
    <xf numFmtId="0" fontId="36" fillId="0" borderId="265" xfId="8" applyFont="1" applyBorder="1" applyAlignment="1">
      <alignment horizontal="left" vertical="center"/>
    </xf>
    <xf numFmtId="178" fontId="36" fillId="5" borderId="67" xfId="14" applyNumberFormat="1" applyFont="1" applyFill="1" applyBorder="1" applyAlignment="1" applyProtection="1">
      <alignment vertical="center" shrinkToFit="1"/>
    </xf>
    <xf numFmtId="0" fontId="36" fillId="0" borderId="262" xfId="8" applyFont="1" applyBorder="1" applyAlignment="1">
      <alignment horizontal="left" vertical="center"/>
    </xf>
    <xf numFmtId="178" fontId="36" fillId="5" borderId="274" xfId="14" applyNumberFormat="1" applyFont="1" applyFill="1" applyBorder="1" applyAlignment="1" applyProtection="1">
      <alignment vertical="center" shrinkToFit="1"/>
    </xf>
    <xf numFmtId="0" fontId="36" fillId="0" borderId="279" xfId="0" applyFont="1" applyBorder="1" applyAlignment="1">
      <alignment horizontal="left" vertical="center"/>
    </xf>
    <xf numFmtId="0" fontId="36" fillId="6" borderId="59" xfId="8" applyFont="1" applyFill="1" applyBorder="1" applyAlignment="1">
      <alignment horizontal="center" vertical="center" shrinkToFit="1"/>
    </xf>
    <xf numFmtId="181" fontId="36" fillId="0" borderId="231" xfId="8" applyNumberFormat="1" applyFont="1" applyBorder="1" applyAlignment="1">
      <alignment horizontal="right" vertical="center" shrinkToFit="1"/>
    </xf>
    <xf numFmtId="181" fontId="36" fillId="0" borderId="59" xfId="8" applyNumberFormat="1" applyFont="1" applyBorder="1" applyAlignment="1">
      <alignment horizontal="right" vertical="center" shrinkToFit="1"/>
    </xf>
    <xf numFmtId="178" fontId="36" fillId="3" borderId="38" xfId="14" applyNumberFormat="1" applyFont="1" applyFill="1" applyBorder="1" applyAlignment="1" applyProtection="1">
      <alignment horizontal="right" vertical="center" shrinkToFit="1"/>
    </xf>
    <xf numFmtId="0" fontId="36" fillId="6" borderId="253" xfId="8" applyFont="1" applyFill="1" applyBorder="1" applyAlignment="1">
      <alignment horizontal="left" vertical="center" wrapText="1"/>
    </xf>
    <xf numFmtId="0" fontId="36" fillId="6" borderId="229" xfId="8" applyFont="1" applyFill="1" applyBorder="1" applyAlignment="1">
      <alignment horizontal="center" vertical="center" shrinkToFit="1"/>
    </xf>
    <xf numFmtId="196" fontId="36" fillId="0" borderId="230" xfId="8" applyNumberFormat="1" applyFont="1" applyBorder="1" applyAlignment="1">
      <alignment horizontal="center" vertical="center" shrinkToFit="1"/>
    </xf>
    <xf numFmtId="209" fontId="36" fillId="0" borderId="42" xfId="8" applyNumberFormat="1" applyFont="1" applyBorder="1" applyAlignment="1">
      <alignment horizontal="center" vertical="center"/>
    </xf>
    <xf numFmtId="178" fontId="36" fillId="5" borderId="267" xfId="14" applyNumberFormat="1" applyFont="1" applyFill="1" applyBorder="1" applyAlignment="1" applyProtection="1">
      <alignment vertical="center" shrinkToFit="1"/>
    </xf>
    <xf numFmtId="0" fontId="36" fillId="0" borderId="269" xfId="0" applyFont="1" applyBorder="1" applyAlignment="1">
      <alignment horizontal="left" vertical="center"/>
    </xf>
    <xf numFmtId="0" fontId="36" fillId="6" borderId="33" xfId="8" applyFont="1" applyFill="1" applyBorder="1" applyAlignment="1">
      <alignment horizontal="center" vertical="center"/>
    </xf>
    <xf numFmtId="0" fontId="36" fillId="6" borderId="165" xfId="8" applyFont="1" applyFill="1" applyBorder="1" applyAlignment="1">
      <alignment horizontal="left" vertical="center" wrapText="1"/>
    </xf>
    <xf numFmtId="0" fontId="36" fillId="0" borderId="287" xfId="8" applyFont="1" applyBorder="1" applyAlignment="1">
      <alignment horizontal="left" vertical="center"/>
    </xf>
    <xf numFmtId="178" fontId="36" fillId="5" borderId="63" xfId="14" applyNumberFormat="1" applyFont="1" applyFill="1" applyBorder="1" applyAlignment="1" applyProtection="1">
      <alignment vertical="center" shrinkToFit="1"/>
    </xf>
    <xf numFmtId="0" fontId="36" fillId="0" borderId="264" xfId="0" applyFont="1" applyBorder="1" applyAlignment="1">
      <alignment horizontal="left" vertical="center"/>
    </xf>
    <xf numFmtId="0" fontId="36" fillId="5" borderId="219" xfId="8" applyFont="1" applyFill="1" applyBorder="1" applyAlignment="1">
      <alignment horizontal="center" vertical="center" wrapText="1"/>
    </xf>
    <xf numFmtId="0" fontId="80" fillId="5" borderId="222" xfId="8" applyFont="1" applyFill="1" applyBorder="1" applyAlignment="1">
      <alignment horizontal="center" vertical="top" wrapText="1"/>
    </xf>
    <xf numFmtId="0" fontId="36" fillId="0" borderId="298" xfId="0" applyFont="1" applyBorder="1" applyAlignment="1">
      <alignment horizontal="center" vertical="center" shrinkToFit="1"/>
    </xf>
    <xf numFmtId="0" fontId="36" fillId="0" borderId="217" xfId="0" applyFont="1" applyBorder="1" applyAlignment="1">
      <alignment horizontal="center" vertical="center" shrinkToFit="1"/>
    </xf>
    <xf numFmtId="0" fontId="36" fillId="5" borderId="107" xfId="8" applyFont="1" applyFill="1" applyBorder="1" applyAlignment="1">
      <alignment horizontal="center" vertical="center"/>
    </xf>
    <xf numFmtId="0" fontId="60" fillId="5" borderId="252" xfId="8" applyFont="1" applyFill="1" applyBorder="1" applyAlignment="1">
      <alignment horizontal="left" vertical="center" wrapText="1"/>
    </xf>
    <xf numFmtId="0" fontId="36" fillId="5" borderId="231" xfId="8" applyFont="1" applyFill="1" applyBorder="1" applyAlignment="1">
      <alignment horizontal="center" vertical="center" wrapText="1"/>
    </xf>
    <xf numFmtId="0" fontId="36" fillId="5" borderId="59" xfId="8" applyFont="1" applyFill="1" applyBorder="1" applyAlignment="1">
      <alignment horizontal="center" vertical="center" wrapText="1"/>
    </xf>
    <xf numFmtId="176" fontId="36" fillId="3" borderId="106" xfId="14" applyFont="1" applyFill="1" applyBorder="1" applyAlignment="1" applyProtection="1">
      <alignment horizontal="center" vertical="center" shrinkToFit="1"/>
    </xf>
    <xf numFmtId="196" fontId="36" fillId="6" borderId="58" xfId="8" applyNumberFormat="1" applyFont="1" applyFill="1" applyBorder="1" applyAlignment="1">
      <alignment horizontal="center" vertical="center" shrinkToFit="1"/>
    </xf>
    <xf numFmtId="0" fontId="8" fillId="6" borderId="45" xfId="8" applyFont="1" applyFill="1" applyBorder="1" applyAlignment="1">
      <alignment horizontal="center"/>
    </xf>
    <xf numFmtId="176" fontId="36" fillId="3" borderId="106" xfId="14" applyFont="1" applyFill="1" applyBorder="1" applyAlignment="1" applyProtection="1">
      <alignment vertical="center" shrinkToFit="1"/>
    </xf>
    <xf numFmtId="0" fontId="36" fillId="0" borderId="162" xfId="8" applyFont="1" applyBorder="1" applyAlignment="1">
      <alignment horizontal="center" vertical="center"/>
    </xf>
    <xf numFmtId="0" fontId="69" fillId="5" borderId="38" xfId="8" applyFont="1" applyFill="1" applyBorder="1" applyAlignment="1">
      <alignment horizontal="center" vertical="center" wrapText="1"/>
    </xf>
    <xf numFmtId="178" fontId="36" fillId="3" borderId="38" xfId="8" applyNumberFormat="1" applyFont="1" applyFill="1" applyBorder="1" applyAlignment="1">
      <alignment horizontal="right" vertical="center" shrinkToFit="1"/>
    </xf>
    <xf numFmtId="49" fontId="36" fillId="7" borderId="259" xfId="8" applyNumberFormat="1" applyFont="1" applyFill="1" applyBorder="1" applyAlignment="1">
      <alignment horizontal="center"/>
    </xf>
    <xf numFmtId="0" fontId="36" fillId="7" borderId="296" xfId="8" applyFont="1" applyFill="1" applyBorder="1" applyAlignment="1">
      <alignment horizontal="left" vertical="center" wrapText="1"/>
    </xf>
    <xf numFmtId="178" fontId="36" fillId="7" borderId="67" xfId="14" applyNumberFormat="1" applyFont="1" applyFill="1" applyBorder="1" applyAlignment="1" applyProtection="1">
      <alignment vertical="center" shrinkToFit="1"/>
    </xf>
    <xf numFmtId="0" fontId="36" fillId="7" borderId="32" xfId="8" applyFont="1" applyFill="1" applyBorder="1" applyAlignment="1">
      <alignment horizontal="center" vertical="center" shrinkToFit="1"/>
    </xf>
    <xf numFmtId="0" fontId="36" fillId="7" borderId="57" xfId="8" applyFont="1" applyFill="1" applyBorder="1" applyAlignment="1">
      <alignment horizontal="center" vertical="center" shrinkToFit="1"/>
    </xf>
    <xf numFmtId="196" fontId="36" fillId="7" borderId="58" xfId="8" applyNumberFormat="1" applyFont="1" applyFill="1" applyBorder="1" applyAlignment="1">
      <alignment horizontal="center" vertical="center" shrinkToFit="1"/>
    </xf>
    <xf numFmtId="209" fontId="36" fillId="7" borderId="44" xfId="8" applyNumberFormat="1" applyFont="1" applyFill="1" applyBorder="1" applyAlignment="1">
      <alignment horizontal="center" vertical="center" shrinkToFit="1"/>
    </xf>
    <xf numFmtId="178" fontId="36" fillId="7" borderId="63" xfId="14" applyNumberFormat="1" applyFont="1" applyFill="1" applyBorder="1" applyAlignment="1" applyProtection="1">
      <alignment vertical="center" shrinkToFit="1"/>
    </xf>
    <xf numFmtId="0" fontId="36" fillId="7" borderId="28" xfId="8" applyFont="1" applyFill="1" applyBorder="1" applyAlignment="1">
      <alignment horizontal="center" vertical="center" shrinkToFit="1"/>
    </xf>
    <xf numFmtId="0" fontId="36" fillId="7" borderId="61" xfId="8" applyFont="1" applyFill="1" applyBorder="1" applyAlignment="1">
      <alignment horizontal="center" vertical="center" shrinkToFit="1"/>
    </xf>
    <xf numFmtId="0" fontId="36" fillId="7" borderId="32" xfId="0" applyFont="1" applyFill="1" applyBorder="1" applyAlignment="1">
      <alignment horizontal="center" vertical="center"/>
    </xf>
    <xf numFmtId="0" fontId="36" fillId="7" borderId="76" xfId="8" applyFont="1" applyFill="1" applyBorder="1" applyAlignment="1">
      <alignment horizontal="left" vertical="center"/>
    </xf>
    <xf numFmtId="0" fontId="36" fillId="7" borderId="0" xfId="8" applyFont="1" applyFill="1" applyBorder="1" applyAlignment="1">
      <alignment horizontal="center" vertical="center"/>
    </xf>
    <xf numFmtId="181" fontId="36" fillId="7" borderId="299" xfId="8" applyNumberFormat="1" applyFont="1" applyFill="1" applyBorder="1" applyAlignment="1">
      <alignment horizontal="right" vertical="center" shrinkToFit="1"/>
    </xf>
    <xf numFmtId="181" fontId="36" fillId="7" borderId="61" xfId="8" applyNumberFormat="1" applyFont="1" applyFill="1" applyBorder="1" applyAlignment="1">
      <alignment horizontal="right" vertical="center" shrinkToFit="1"/>
    </xf>
    <xf numFmtId="178" fontId="36" fillId="7" borderId="61" xfId="14" applyNumberFormat="1" applyFont="1" applyFill="1" applyBorder="1" applyAlignment="1" applyProtection="1">
      <alignment vertical="center" shrinkToFit="1"/>
    </xf>
    <xf numFmtId="178" fontId="36" fillId="5" borderId="62" xfId="14" applyNumberFormat="1" applyFont="1" applyFill="1" applyBorder="1" applyAlignment="1" applyProtection="1">
      <alignment vertical="center"/>
    </xf>
    <xf numFmtId="178" fontId="36" fillId="5" borderId="59" xfId="14" applyNumberFormat="1" applyFont="1" applyFill="1" applyBorder="1" applyAlignment="1" applyProtection="1">
      <alignment horizontal="right" vertical="center"/>
    </xf>
    <xf numFmtId="178" fontId="36" fillId="5" borderId="112" xfId="14" applyNumberFormat="1" applyFont="1" applyFill="1" applyBorder="1" applyAlignment="1" applyProtection="1">
      <alignment horizontal="right" vertical="center"/>
    </xf>
    <xf numFmtId="178" fontId="36" fillId="3" borderId="34" xfId="14" applyNumberFormat="1" applyFont="1" applyFill="1" applyBorder="1" applyAlignment="1" applyProtection="1">
      <alignment vertical="center"/>
    </xf>
    <xf numFmtId="178" fontId="36" fillId="5" borderId="68" xfId="14" applyNumberFormat="1" applyFont="1" applyFill="1" applyBorder="1" applyAlignment="1" applyProtection="1">
      <alignment vertical="center"/>
    </xf>
    <xf numFmtId="178" fontId="36" fillId="5" borderId="67" xfId="14" applyNumberFormat="1" applyFont="1" applyFill="1" applyBorder="1" applyAlignment="1" applyProtection="1">
      <alignment horizontal="right" vertical="center"/>
    </xf>
    <xf numFmtId="178" fontId="36" fillId="5" borderId="70" xfId="14" applyNumberFormat="1" applyFont="1" applyFill="1" applyBorder="1" applyAlignment="1" applyProtection="1">
      <alignment horizontal="right" vertical="center"/>
    </xf>
    <xf numFmtId="178" fontId="36" fillId="5" borderId="276" xfId="14" applyNumberFormat="1" applyFont="1" applyFill="1" applyBorder="1" applyAlignment="1" applyProtection="1">
      <alignment vertical="center"/>
    </xf>
    <xf numFmtId="178" fontId="36" fillId="5" borderId="274" xfId="14" applyNumberFormat="1" applyFont="1" applyFill="1" applyBorder="1" applyAlignment="1" applyProtection="1">
      <alignment horizontal="right" vertical="center"/>
    </xf>
    <xf numFmtId="178" fontId="36" fillId="5" borderId="277" xfId="14" applyNumberFormat="1" applyFont="1" applyFill="1" applyBorder="1" applyAlignment="1" applyProtection="1">
      <alignment horizontal="right" vertical="center"/>
    </xf>
    <xf numFmtId="210" fontId="36" fillId="5" borderId="304" xfId="8" applyNumberFormat="1" applyFont="1" applyFill="1" applyBorder="1" applyAlignment="1">
      <alignment horizontal="center" vertical="center" shrinkToFit="1"/>
    </xf>
    <xf numFmtId="0" fontId="36" fillId="6" borderId="59" xfId="8" applyFont="1" applyFill="1" applyBorder="1" applyAlignment="1">
      <alignment horizontal="center" vertical="center" wrapText="1"/>
    </xf>
    <xf numFmtId="0" fontId="36" fillId="5" borderId="34" xfId="8" applyFont="1" applyFill="1" applyBorder="1" applyAlignment="1">
      <alignment vertical="center" shrinkToFit="1"/>
    </xf>
    <xf numFmtId="0" fontId="36" fillId="5" borderId="40" xfId="8" applyFont="1" applyFill="1" applyBorder="1" applyAlignment="1">
      <alignment horizontal="center" vertical="center"/>
    </xf>
    <xf numFmtId="181" fontId="36" fillId="0" borderId="231" xfId="8" applyNumberFormat="1" applyFont="1" applyBorder="1" applyAlignment="1">
      <alignment horizontal="right" vertical="center"/>
    </xf>
    <xf numFmtId="181" fontId="36" fillId="0" borderId="59" xfId="8" applyNumberFormat="1" applyFont="1" applyBorder="1" applyAlignment="1">
      <alignment horizontal="right" vertical="center"/>
    </xf>
    <xf numFmtId="178" fontId="36" fillId="5" borderId="60" xfId="14" applyNumberFormat="1" applyFont="1" applyFill="1" applyBorder="1" applyAlignment="1" applyProtection="1">
      <alignment vertical="center"/>
    </xf>
    <xf numFmtId="178" fontId="36" fillId="5" borderId="61" xfId="14" applyNumberFormat="1" applyFont="1" applyFill="1" applyBorder="1" applyAlignment="1" applyProtection="1">
      <alignment horizontal="right" vertical="center"/>
    </xf>
    <xf numFmtId="178" fontId="36" fillId="5" borderId="75" xfId="14" applyNumberFormat="1" applyFont="1" applyFill="1" applyBorder="1" applyAlignment="1" applyProtection="1">
      <alignment horizontal="right" vertical="center"/>
    </xf>
    <xf numFmtId="178" fontId="36" fillId="3" borderId="32" xfId="14" applyNumberFormat="1" applyFont="1" applyFill="1" applyBorder="1" applyAlignment="1" applyProtection="1">
      <alignment vertical="center"/>
    </xf>
    <xf numFmtId="210" fontId="36" fillId="5" borderId="285" xfId="8" applyNumberFormat="1" applyFont="1" applyFill="1" applyBorder="1" applyAlignment="1">
      <alignment horizontal="center" vertical="center" shrinkToFit="1"/>
    </xf>
    <xf numFmtId="178" fontId="36" fillId="5" borderId="64" xfId="14" applyNumberFormat="1" applyFont="1" applyFill="1" applyBorder="1" applyAlignment="1" applyProtection="1">
      <alignment vertical="center"/>
    </xf>
    <xf numFmtId="178" fontId="36" fillId="5" borderId="63" xfId="14" applyNumberFormat="1" applyFont="1" applyFill="1" applyBorder="1" applyAlignment="1" applyProtection="1">
      <alignment horizontal="right" vertical="center"/>
    </xf>
    <xf numFmtId="178" fontId="36" fillId="5" borderId="73" xfId="14" applyNumberFormat="1" applyFont="1" applyFill="1" applyBorder="1" applyAlignment="1" applyProtection="1">
      <alignment horizontal="right" vertical="center"/>
    </xf>
    <xf numFmtId="0" fontId="36" fillId="5" borderId="292" xfId="8" applyFont="1" applyFill="1" applyBorder="1" applyAlignment="1">
      <alignment horizontal="center" vertical="center"/>
    </xf>
    <xf numFmtId="0" fontId="36" fillId="5" borderId="32" xfId="8" applyFont="1" applyFill="1" applyBorder="1" applyAlignment="1">
      <alignment vertical="center" shrinkToFit="1"/>
    </xf>
    <xf numFmtId="0" fontId="36" fillId="5" borderId="0" xfId="8" applyFont="1" applyFill="1" applyBorder="1" applyAlignment="1">
      <alignment horizontal="center" vertical="center"/>
    </xf>
    <xf numFmtId="181" fontId="36" fillId="0" borderId="299" xfId="8" applyNumberFormat="1" applyFont="1" applyBorder="1" applyAlignment="1">
      <alignment horizontal="right" vertical="center"/>
    </xf>
    <xf numFmtId="181" fontId="36" fillId="0" borderId="61" xfId="8" applyNumberFormat="1" applyFont="1" applyBorder="1" applyAlignment="1">
      <alignment horizontal="right" vertical="center"/>
    </xf>
    <xf numFmtId="178" fontId="36" fillId="3" borderId="38" xfId="14" applyNumberFormat="1" applyFont="1" applyFill="1" applyBorder="1" applyAlignment="1" applyProtection="1">
      <alignment vertical="center"/>
    </xf>
    <xf numFmtId="0" fontId="36" fillId="5" borderId="38" xfId="8" applyFont="1" applyFill="1" applyBorder="1" applyAlignment="1">
      <alignment vertical="center" shrinkToFit="1"/>
    </xf>
    <xf numFmtId="178" fontId="36" fillId="7" borderId="227" xfId="14" applyNumberFormat="1" applyFont="1" applyFill="1" applyBorder="1" applyAlignment="1" applyProtection="1">
      <alignment horizontal="center" vertical="center"/>
    </xf>
    <xf numFmtId="178" fontId="36" fillId="7" borderId="75" xfId="14" applyNumberFormat="1" applyFont="1" applyFill="1" applyBorder="1" applyAlignment="1" applyProtection="1">
      <alignment horizontal="right" vertical="center"/>
    </xf>
    <xf numFmtId="178" fontId="36" fillId="7" borderId="61" xfId="14" applyNumberFormat="1" applyFont="1" applyFill="1" applyBorder="1" applyAlignment="1" applyProtection="1">
      <alignment horizontal="right" vertical="center"/>
    </xf>
    <xf numFmtId="0" fontId="36" fillId="7" borderId="296" xfId="8" applyFont="1" applyFill="1" applyBorder="1" applyAlignment="1">
      <alignment horizontal="center" vertical="center" wrapText="1"/>
    </xf>
    <xf numFmtId="178" fontId="36" fillId="7" borderId="68" xfId="14" applyNumberFormat="1" applyFont="1" applyFill="1" applyBorder="1" applyAlignment="1" applyProtection="1">
      <alignment vertical="center"/>
    </xf>
    <xf numFmtId="178" fontId="36" fillId="7" borderId="67" xfId="14" applyNumberFormat="1" applyFont="1" applyFill="1" applyBorder="1" applyAlignment="1" applyProtection="1">
      <alignment horizontal="center" vertical="center"/>
    </xf>
    <xf numFmtId="178" fontId="36" fillId="7" borderId="70" xfId="14" applyNumberFormat="1" applyFont="1" applyFill="1" applyBorder="1" applyAlignment="1" applyProtection="1">
      <alignment horizontal="right" vertical="center"/>
    </xf>
    <xf numFmtId="178" fontId="36" fillId="7" borderId="67" xfId="14" applyNumberFormat="1" applyFont="1" applyFill="1" applyBorder="1" applyAlignment="1" applyProtection="1">
      <alignment horizontal="right" vertical="center"/>
    </xf>
    <xf numFmtId="178" fontId="36" fillId="7" borderId="64" xfId="14" applyNumberFormat="1" applyFont="1" applyFill="1" applyBorder="1" applyAlignment="1" applyProtection="1">
      <alignment vertical="center"/>
    </xf>
    <xf numFmtId="178" fontId="36" fillId="7" borderId="63" xfId="14" applyNumberFormat="1" applyFont="1" applyFill="1" applyBorder="1" applyAlignment="1" applyProtection="1">
      <alignment horizontal="center" vertical="center"/>
    </xf>
    <xf numFmtId="178" fontId="36" fillId="7" borderId="73" xfId="14" applyNumberFormat="1" applyFont="1" applyFill="1" applyBorder="1" applyAlignment="1" applyProtection="1">
      <alignment horizontal="right" vertical="center"/>
    </xf>
    <xf numFmtId="178" fontId="36" fillId="7" borderId="63" xfId="14" applyNumberFormat="1" applyFont="1" applyFill="1" applyBorder="1" applyAlignment="1" applyProtection="1">
      <alignment horizontal="right" vertical="center"/>
    </xf>
    <xf numFmtId="0" fontId="36" fillId="7" borderId="76" xfId="8" applyFont="1" applyFill="1" applyBorder="1" applyAlignment="1">
      <alignment horizontal="center" vertical="center" wrapText="1"/>
    </xf>
    <xf numFmtId="181" fontId="36" fillId="7" borderId="299" xfId="8" applyNumberFormat="1" applyFont="1" applyFill="1" applyBorder="1" applyAlignment="1">
      <alignment horizontal="right" vertical="center"/>
    </xf>
    <xf numFmtId="181" fontId="36" fillId="7" borderId="61" xfId="8" applyNumberFormat="1" applyFont="1" applyFill="1" applyBorder="1" applyAlignment="1">
      <alignment horizontal="right" vertical="center"/>
    </xf>
    <xf numFmtId="178" fontId="36" fillId="7" borderId="60" xfId="14" applyNumberFormat="1" applyFont="1" applyFill="1" applyBorder="1" applyAlignment="1" applyProtection="1">
      <alignment vertical="center"/>
    </xf>
    <xf numFmtId="214" fontId="7" fillId="5" borderId="305" xfId="0" applyNumberFormat="1" applyFont="1" applyFill="1" applyBorder="1" applyAlignment="1">
      <alignment horizontal="left" vertical="center" shrinkToFit="1"/>
    </xf>
    <xf numFmtId="212" fontId="36" fillId="5" borderId="59" xfId="0" applyNumberFormat="1" applyFont="1" applyFill="1" applyBorder="1" applyAlignment="1">
      <alignment horizontal="center" vertical="center" shrinkToFit="1"/>
    </xf>
    <xf numFmtId="213" fontId="36" fillId="0" borderId="38" xfId="0" applyNumberFormat="1" applyFont="1" applyBorder="1" applyAlignment="1">
      <alignment horizontal="left" vertical="center" wrapText="1"/>
    </xf>
    <xf numFmtId="192" fontId="36" fillId="5" borderId="38" xfId="8" applyNumberFormat="1" applyFont="1" applyFill="1" applyBorder="1" applyAlignment="1">
      <alignment horizontal="center" vertical="center" shrinkToFit="1"/>
    </xf>
    <xf numFmtId="0" fontId="36" fillId="5" borderId="38" xfId="8" applyFont="1" applyFill="1" applyBorder="1" applyAlignment="1">
      <alignment horizontal="left" vertical="center" wrapText="1"/>
    </xf>
    <xf numFmtId="214" fontId="36" fillId="5" borderId="64" xfId="0" applyNumberFormat="1" applyFont="1" applyFill="1" applyBorder="1" applyAlignment="1">
      <alignment horizontal="center" vertical="center"/>
    </xf>
    <xf numFmtId="214" fontId="36" fillId="5" borderId="73" xfId="0" applyNumberFormat="1" applyFont="1" applyFill="1" applyBorder="1" applyAlignment="1">
      <alignment horizontal="center" vertical="center"/>
    </xf>
    <xf numFmtId="0" fontId="7" fillId="0" borderId="51" xfId="8" applyFont="1" applyBorder="1" applyAlignment="1">
      <alignment horizontal="left" vertical="center"/>
    </xf>
    <xf numFmtId="0" fontId="7" fillId="5" borderId="59" xfId="8" applyFont="1" applyFill="1" applyBorder="1" applyAlignment="1">
      <alignment horizontal="center" vertical="center"/>
    </xf>
    <xf numFmtId="0" fontId="7" fillId="5" borderId="206" xfId="8" applyFont="1" applyFill="1" applyBorder="1" applyAlignment="1">
      <alignment horizontal="center" vertical="center" wrapText="1"/>
    </xf>
    <xf numFmtId="0" fontId="7" fillId="5" borderId="33" xfId="8" applyFont="1" applyFill="1" applyBorder="1" applyAlignment="1">
      <alignment horizontal="center" vertical="center"/>
    </xf>
    <xf numFmtId="0" fontId="7" fillId="0" borderId="218" xfId="8" applyFont="1" applyBorder="1" applyAlignment="1">
      <alignment horizontal="center" vertical="center"/>
    </xf>
    <xf numFmtId="0" fontId="7" fillId="5" borderId="155" xfId="8" applyFont="1" applyFill="1" applyBorder="1" applyAlignment="1">
      <alignment horizontal="center" vertical="center"/>
    </xf>
    <xf numFmtId="0" fontId="7" fillId="0" borderId="52" xfId="8" applyFont="1" applyBorder="1" applyAlignment="1">
      <alignment horizontal="left" vertical="center"/>
    </xf>
    <xf numFmtId="212" fontId="36" fillId="5" borderId="59" xfId="0" applyNumberFormat="1" applyFont="1" applyFill="1" applyBorder="1" applyAlignment="1">
      <alignment horizontal="center" vertical="center"/>
    </xf>
    <xf numFmtId="213" fontId="36" fillId="6" borderId="38" xfId="0" applyNumberFormat="1" applyFont="1" applyFill="1" applyBorder="1" applyAlignment="1">
      <alignment horizontal="center" vertical="center" wrapText="1"/>
    </xf>
    <xf numFmtId="192" fontId="36" fillId="5" borderId="38" xfId="8" applyNumberFormat="1" applyFont="1" applyFill="1" applyBorder="1" applyAlignment="1">
      <alignment horizontal="center" vertical="center" wrapText="1"/>
    </xf>
    <xf numFmtId="212" fontId="36" fillId="5" borderId="64" xfId="0" applyNumberFormat="1" applyFont="1" applyFill="1" applyBorder="1" applyAlignment="1">
      <alignment horizontal="center" vertical="center"/>
    </xf>
    <xf numFmtId="212" fontId="36" fillId="5" borderId="72" xfId="0" applyNumberFormat="1" applyFont="1" applyFill="1" applyBorder="1" applyAlignment="1">
      <alignment horizontal="center" vertical="center"/>
    </xf>
    <xf numFmtId="212" fontId="36" fillId="5" borderId="73" xfId="0" applyNumberFormat="1" applyFont="1" applyFill="1" applyBorder="1" applyAlignment="1">
      <alignment horizontal="center" vertical="center"/>
    </xf>
    <xf numFmtId="0" fontId="7" fillId="5" borderId="45" xfId="8" applyFont="1" applyFill="1" applyBorder="1" applyAlignment="1">
      <alignment horizontal="left" vertical="center" shrinkToFit="1"/>
    </xf>
    <xf numFmtId="0" fontId="7" fillId="5" borderId="63" xfId="8" applyFont="1" applyFill="1" applyBorder="1" applyAlignment="1">
      <alignment horizontal="center" vertical="center"/>
    </xf>
    <xf numFmtId="192" fontId="36" fillId="5" borderId="38" xfId="8" applyNumberFormat="1" applyFont="1" applyFill="1" applyBorder="1" applyAlignment="1">
      <alignment horizontal="left" vertical="center" wrapText="1"/>
    </xf>
    <xf numFmtId="0" fontId="36" fillId="5" borderId="38" xfId="8" applyFont="1" applyFill="1" applyBorder="1" applyAlignment="1">
      <alignment vertical="center" wrapText="1"/>
    </xf>
    <xf numFmtId="0" fontId="8" fillId="0" borderId="0" xfId="0" applyFont="1" applyBorder="1" applyAlignment="1">
      <alignment horizontal="left" vertical="center" wrapText="1"/>
    </xf>
    <xf numFmtId="0" fontId="7" fillId="0" borderId="52" xfId="8" applyFont="1" applyBorder="1" applyAlignment="1">
      <alignment horizontal="left" vertical="center" wrapText="1"/>
    </xf>
    <xf numFmtId="215" fontId="36" fillId="5" borderId="33" xfId="8" applyNumberFormat="1" applyFont="1" applyFill="1" applyBorder="1" applyAlignment="1">
      <alignment horizontal="center" vertical="center" shrinkToFit="1"/>
    </xf>
    <xf numFmtId="215" fontId="36" fillId="0" borderId="64" xfId="0" applyNumberFormat="1" applyFont="1" applyBorder="1" applyAlignment="1">
      <alignment horizontal="center" vertical="center" shrinkToFit="1"/>
    </xf>
    <xf numFmtId="215" fontId="36" fillId="0" borderId="72" xfId="0" applyNumberFormat="1" applyFont="1" applyBorder="1" applyAlignment="1">
      <alignment horizontal="center" vertical="center" shrinkToFit="1"/>
    </xf>
    <xf numFmtId="215" fontId="36" fillId="0" borderId="73" xfId="0" applyNumberFormat="1" applyFont="1" applyBorder="1" applyAlignment="1">
      <alignment horizontal="center" vertical="center" shrinkToFit="1"/>
    </xf>
    <xf numFmtId="0" fontId="7" fillId="5" borderId="38" xfId="8" applyFont="1" applyFill="1" applyBorder="1" applyAlignment="1">
      <alignment horizontal="center" vertical="center" shrinkToFit="1"/>
    </xf>
    <xf numFmtId="0" fontId="7" fillId="0" borderId="0" xfId="8" applyFont="1" applyBorder="1" applyAlignment="1">
      <alignment horizontal="left" vertical="top" wrapText="1"/>
    </xf>
    <xf numFmtId="0" fontId="7" fillId="0" borderId="52" xfId="8" applyFont="1" applyBorder="1" applyAlignment="1">
      <alignment horizontal="center" vertical="center"/>
    </xf>
    <xf numFmtId="0" fontId="36" fillId="5" borderId="164" xfId="8" applyFont="1" applyFill="1" applyBorder="1" applyAlignment="1">
      <alignment vertical="top" wrapText="1"/>
    </xf>
    <xf numFmtId="0" fontId="36" fillId="5" borderId="0" xfId="8" applyFont="1" applyFill="1" applyBorder="1" applyAlignment="1">
      <alignment horizontal="left" vertical="center" shrinkToFit="1"/>
    </xf>
    <xf numFmtId="0" fontId="36" fillId="0" borderId="53" xfId="8" applyFont="1" applyBorder="1" applyAlignment="1">
      <alignment horizontal="center" vertical="center"/>
    </xf>
    <xf numFmtId="0" fontId="36" fillId="5" borderId="164" xfId="8" applyFont="1" applyFill="1" applyBorder="1" applyAlignment="1">
      <alignment horizontal="left" vertical="top" wrapText="1"/>
    </xf>
    <xf numFmtId="0" fontId="36" fillId="0" borderId="164" xfId="8" applyFont="1" applyBorder="1" applyAlignment="1">
      <alignment vertical="top" wrapText="1"/>
    </xf>
    <xf numFmtId="0" fontId="7" fillId="0" borderId="0" xfId="8" applyFont="1" applyBorder="1" applyAlignment="1">
      <alignment horizontal="left" vertical="top" wrapText="1" shrinkToFit="1"/>
    </xf>
    <xf numFmtId="0" fontId="12" fillId="5" borderId="52" xfId="8" applyFont="1" applyFill="1" applyBorder="1" applyAlignment="1">
      <alignment horizontal="left" vertical="center"/>
    </xf>
    <xf numFmtId="0" fontId="36" fillId="0" borderId="51" xfId="8" applyFont="1" applyBorder="1" applyAlignment="1">
      <alignment horizontal="left" vertical="center" shrinkToFit="1"/>
    </xf>
    <xf numFmtId="0" fontId="36" fillId="0" borderId="164" xfId="8" applyFont="1" applyBorder="1" applyAlignment="1">
      <alignment horizontal="left" vertical="center"/>
    </xf>
    <xf numFmtId="209" fontId="7" fillId="5" borderId="38" xfId="8" applyNumberFormat="1" applyFont="1" applyFill="1" applyBorder="1" applyAlignment="1">
      <alignment horizontal="center" vertical="center" shrinkToFit="1"/>
    </xf>
    <xf numFmtId="0" fontId="7" fillId="0" borderId="106" xfId="8" applyFont="1" applyBorder="1" applyAlignment="1">
      <alignment horizontal="center" vertical="center" shrinkToFit="1"/>
    </xf>
    <xf numFmtId="209" fontId="7" fillId="5" borderId="54" xfId="8" applyNumberFormat="1" applyFont="1" applyFill="1" applyBorder="1" applyAlignment="1">
      <alignment horizontal="center" vertical="center" shrinkToFit="1"/>
    </xf>
    <xf numFmtId="0" fontId="7" fillId="0" borderId="106" xfId="8" applyFont="1" applyBorder="1" applyAlignment="1">
      <alignment horizontal="center" vertical="center"/>
    </xf>
    <xf numFmtId="0" fontId="7" fillId="5" borderId="54" xfId="8" applyFont="1" applyFill="1" applyBorder="1" applyAlignment="1">
      <alignment horizontal="center" vertical="center"/>
    </xf>
    <xf numFmtId="0" fontId="37" fillId="0" borderId="0" xfId="8" applyFont="1" applyBorder="1" applyAlignment="1">
      <alignment horizontal="left" vertical="center"/>
    </xf>
    <xf numFmtId="0" fontId="36" fillId="5" borderId="164" xfId="8" applyFont="1" applyFill="1" applyBorder="1" applyAlignment="1">
      <alignment horizontal="left" vertical="center"/>
    </xf>
    <xf numFmtId="0" fontId="7" fillId="0" borderId="45" xfId="8" applyFont="1" applyBorder="1" applyAlignment="1">
      <alignment horizontal="left" vertical="center" shrinkToFit="1"/>
    </xf>
    <xf numFmtId="0" fontId="7" fillId="0" borderId="45" xfId="8" applyFont="1" applyBorder="1" applyAlignment="1">
      <alignment horizontal="center" vertical="center" shrinkToFit="1"/>
    </xf>
    <xf numFmtId="0" fontId="36" fillId="5" borderId="0" xfId="8" applyFont="1" applyFill="1" applyBorder="1" applyAlignment="1">
      <alignment horizontal="left" vertical="center"/>
    </xf>
    <xf numFmtId="0" fontId="36" fillId="0" borderId="0" xfId="8" applyFont="1" applyBorder="1" applyAlignment="1">
      <alignment horizontal="center" vertical="center"/>
    </xf>
    <xf numFmtId="0" fontId="7" fillId="5" borderId="52" xfId="10" applyFont="1" applyFill="1" applyBorder="1" applyAlignment="1">
      <alignment horizontal="left" vertical="center"/>
    </xf>
    <xf numFmtId="202" fontId="7" fillId="5" borderId="10" xfId="8" applyNumberFormat="1" applyFont="1" applyFill="1" applyBorder="1" applyAlignment="1">
      <alignment horizontal="right" vertical="center"/>
    </xf>
    <xf numFmtId="202" fontId="7" fillId="5" borderId="11" xfId="8" applyNumberFormat="1" applyFont="1" applyFill="1" applyBorder="1" applyAlignment="1">
      <alignment horizontal="left" vertical="center"/>
    </xf>
    <xf numFmtId="202" fontId="7" fillId="5" borderId="11" xfId="8" applyNumberFormat="1" applyFont="1" applyFill="1" applyBorder="1" applyAlignment="1">
      <alignment horizontal="right" vertical="center"/>
    </xf>
    <xf numFmtId="202" fontId="7" fillId="5" borderId="54" xfId="8" applyNumberFormat="1" applyFont="1" applyFill="1" applyBorder="1" applyAlignment="1">
      <alignment horizontal="left" vertical="center"/>
    </xf>
    <xf numFmtId="0" fontId="7" fillId="6" borderId="38" xfId="8" applyFont="1" applyFill="1" applyBorder="1" applyAlignment="1">
      <alignment horizontal="center" vertical="center"/>
    </xf>
    <xf numFmtId="0" fontId="36" fillId="5" borderId="0" xfId="8" applyFont="1" applyFill="1" applyBorder="1" applyAlignment="1">
      <alignment vertical="top" wrapText="1"/>
    </xf>
    <xf numFmtId="0" fontId="36" fillId="5" borderId="0" xfId="8" applyFont="1" applyFill="1" applyBorder="1" applyAlignment="1">
      <alignment horizontal="left" vertical="center" wrapText="1"/>
    </xf>
    <xf numFmtId="0" fontId="7" fillId="5" borderId="74" xfId="8" applyFont="1" applyFill="1" applyBorder="1" applyAlignment="1">
      <alignment horizontal="center" vertical="center" shrinkToFit="1"/>
    </xf>
    <xf numFmtId="0" fontId="7" fillId="5" borderId="167" xfId="8" applyFont="1" applyFill="1" applyBorder="1" applyAlignment="1">
      <alignment horizontal="center" vertical="center" shrinkToFit="1"/>
    </xf>
    <xf numFmtId="0" fontId="7" fillId="5" borderId="307" xfId="8" applyFont="1" applyFill="1" applyBorder="1" applyAlignment="1">
      <alignment horizontal="center" vertical="center" wrapText="1"/>
    </xf>
    <xf numFmtId="0" fontId="7" fillId="0" borderId="74" xfId="8" applyFont="1" applyBorder="1" applyAlignment="1">
      <alignment horizontal="center" vertical="center"/>
    </xf>
    <xf numFmtId="0" fontId="7" fillId="5" borderId="45" xfId="8" applyFont="1" applyFill="1" applyBorder="1" applyAlignment="1">
      <alignment horizontal="center" vertical="center" shrinkToFit="1"/>
    </xf>
    <xf numFmtId="0" fontId="7" fillId="5" borderId="45" xfId="8" applyFont="1" applyFill="1" applyBorder="1">
      <alignment vertical="center"/>
    </xf>
    <xf numFmtId="0" fontId="32" fillId="0" borderId="88" xfId="8" applyFont="1" applyBorder="1" applyAlignment="1">
      <alignment horizontal="center" vertical="center"/>
    </xf>
    <xf numFmtId="0" fontId="7" fillId="0" borderId="47" xfId="8" applyFont="1" applyBorder="1" applyAlignment="1">
      <alignment horizontal="left" vertical="top" wrapText="1"/>
    </xf>
    <xf numFmtId="0" fontId="36" fillId="0" borderId="0" xfId="0" applyFont="1" applyBorder="1" applyAlignment="1">
      <alignment horizontal="left" vertical="center" shrinkToFit="1"/>
    </xf>
    <xf numFmtId="0" fontId="103" fillId="0" borderId="48" xfId="8" applyFont="1" applyBorder="1" applyAlignment="1">
      <alignment horizontal="center" vertical="center"/>
    </xf>
    <xf numFmtId="0" fontId="36" fillId="5" borderId="53" xfId="8" applyFont="1" applyFill="1" applyBorder="1" applyAlignment="1">
      <alignment horizontal="center" vertical="center" wrapText="1"/>
    </xf>
    <xf numFmtId="0" fontId="12" fillId="0" borderId="52" xfId="8" applyFont="1" applyBorder="1" applyAlignment="1">
      <alignment horizontal="left" vertical="center"/>
    </xf>
    <xf numFmtId="0" fontId="7" fillId="0" borderId="76" xfId="8" applyFont="1" applyBorder="1" applyAlignment="1">
      <alignment horizontal="distributed" vertical="center"/>
    </xf>
    <xf numFmtId="206" fontId="7" fillId="5" borderId="46" xfId="8" applyNumberFormat="1" applyFont="1" applyFill="1" applyBorder="1" applyAlignment="1">
      <alignment horizontal="center" vertical="center" shrinkToFit="1"/>
    </xf>
    <xf numFmtId="0" fontId="7" fillId="6" borderId="32" xfId="8" applyFont="1" applyFill="1" applyBorder="1" applyAlignment="1">
      <alignment horizontal="center" vertical="center"/>
    </xf>
    <xf numFmtId="206" fontId="7" fillId="5" borderId="45" xfId="8" applyNumberFormat="1" applyFont="1" applyFill="1" applyBorder="1" applyAlignment="1">
      <alignment horizontal="center" vertical="center" shrinkToFit="1"/>
    </xf>
    <xf numFmtId="0" fontId="7" fillId="0" borderId="32" xfId="8" applyFont="1" applyBorder="1" applyAlignment="1">
      <alignment horizontal="distributed" vertical="center" shrinkToFit="1"/>
    </xf>
    <xf numFmtId="206" fontId="7" fillId="5" borderId="70" xfId="8" applyNumberFormat="1" applyFont="1" applyFill="1" applyBorder="1" applyAlignment="1">
      <alignment horizontal="center" vertical="center" shrinkToFit="1"/>
    </xf>
    <xf numFmtId="0" fontId="7" fillId="6" borderId="67" xfId="8" applyFont="1" applyFill="1" applyBorder="1" applyAlignment="1">
      <alignment horizontal="center" vertical="center"/>
    </xf>
    <xf numFmtId="206" fontId="7" fillId="5" borderId="69" xfId="8" applyNumberFormat="1" applyFont="1" applyFill="1" applyBorder="1" applyAlignment="1">
      <alignment horizontal="center" vertical="center" shrinkToFit="1"/>
    </xf>
    <xf numFmtId="0" fontId="7" fillId="0" borderId="67" xfId="8" applyFont="1" applyBorder="1" applyAlignment="1">
      <alignment horizontal="distributed" vertical="center"/>
    </xf>
    <xf numFmtId="0" fontId="7" fillId="0" borderId="10" xfId="8" applyFont="1" applyBorder="1" applyAlignment="1">
      <alignment horizontal="center" vertical="center"/>
    </xf>
    <xf numFmtId="0" fontId="7" fillId="0" borderId="33" xfId="8" applyFont="1" applyBorder="1" applyAlignment="1">
      <alignment horizontal="distributed" vertical="center"/>
    </xf>
    <xf numFmtId="206" fontId="7" fillId="5" borderId="33" xfId="8" applyNumberFormat="1" applyFont="1" applyFill="1" applyBorder="1" applyAlignment="1">
      <alignment horizontal="center" vertical="center" shrinkToFit="1"/>
    </xf>
    <xf numFmtId="0" fontId="7" fillId="6" borderId="33" xfId="8" applyFont="1" applyFill="1" applyBorder="1" applyAlignment="1">
      <alignment horizontal="center" vertical="center"/>
    </xf>
    <xf numFmtId="206" fontId="7" fillId="5" borderId="39" xfId="8" applyNumberFormat="1" applyFont="1" applyFill="1" applyBorder="1" applyAlignment="1">
      <alignment horizontal="center" vertical="center" shrinkToFit="1"/>
    </xf>
    <xf numFmtId="0" fontId="7" fillId="5" borderId="63" xfId="8" applyFont="1" applyFill="1" applyBorder="1" applyAlignment="1">
      <alignment horizontal="center" vertical="center" wrapText="1"/>
    </xf>
    <xf numFmtId="0" fontId="7" fillId="5" borderId="63" xfId="8" applyFont="1" applyFill="1" applyBorder="1" applyAlignment="1">
      <alignment horizontal="center" vertical="center" shrinkToFit="1"/>
    </xf>
    <xf numFmtId="0" fontId="7" fillId="5" borderId="63" xfId="8" applyFont="1" applyFill="1" applyBorder="1" applyAlignment="1">
      <alignment horizontal="left" vertical="center" wrapText="1" shrinkToFit="1"/>
    </xf>
    <xf numFmtId="3" fontId="7" fillId="5" borderId="63" xfId="8" applyNumberFormat="1" applyFont="1" applyFill="1" applyBorder="1" applyAlignment="1">
      <alignment horizontal="center" vertical="center"/>
    </xf>
    <xf numFmtId="0" fontId="7" fillId="5" borderId="33" xfId="8" applyFont="1" applyFill="1" applyBorder="1" applyAlignment="1">
      <alignment horizontal="center" vertical="center" wrapText="1"/>
    </xf>
    <xf numFmtId="0" fontId="7" fillId="5" borderId="33" xfId="8" applyFont="1" applyFill="1" applyBorder="1" applyAlignment="1">
      <alignment horizontal="center" vertical="center" shrinkToFit="1"/>
    </xf>
    <xf numFmtId="0" fontId="7" fillId="5" borderId="33" xfId="8" applyFont="1" applyFill="1" applyBorder="1" applyAlignment="1">
      <alignment horizontal="left" vertical="center" wrapText="1" shrinkToFit="1"/>
    </xf>
    <xf numFmtId="3" fontId="7" fillId="5" borderId="33" xfId="8" applyNumberFormat="1" applyFont="1" applyFill="1" applyBorder="1" applyAlignment="1">
      <alignment horizontal="center" vertical="center"/>
    </xf>
    <xf numFmtId="0" fontId="36" fillId="0" borderId="164" xfId="8" applyFont="1" applyBorder="1" applyAlignment="1">
      <alignment horizontal="left" vertical="center" wrapText="1"/>
    </xf>
    <xf numFmtId="0" fontId="34" fillId="0" borderId="38" xfId="8" applyFont="1" applyBorder="1" applyAlignment="1">
      <alignment horizontal="left" vertical="top" wrapText="1"/>
    </xf>
    <xf numFmtId="0" fontId="7" fillId="0" borderId="0" xfId="8" applyFont="1" applyBorder="1" applyAlignment="1">
      <alignment horizontal="right" vertical="center"/>
    </xf>
    <xf numFmtId="0" fontId="7" fillId="0" borderId="11" xfId="8" applyFont="1" applyBorder="1" applyAlignment="1">
      <alignment horizontal="right" vertical="center"/>
    </xf>
    <xf numFmtId="0" fontId="7" fillId="0" borderId="45" xfId="8" applyFont="1" applyBorder="1" applyAlignment="1">
      <alignment horizontal="right" vertical="center"/>
    </xf>
    <xf numFmtId="0" fontId="36" fillId="5" borderId="51" xfId="8" applyFont="1" applyFill="1" applyBorder="1" applyAlignment="1">
      <alignment horizontal="left" vertical="center" wrapText="1"/>
    </xf>
    <xf numFmtId="0" fontId="35" fillId="0" borderId="46" xfId="0" applyFont="1" applyBorder="1" applyAlignment="1">
      <alignment horizontal="left" vertical="top" wrapText="1"/>
    </xf>
    <xf numFmtId="0" fontId="13" fillId="5" borderId="164" xfId="8" applyFont="1" applyFill="1" applyBorder="1" applyAlignment="1">
      <alignment horizontal="left" vertical="center" wrapText="1"/>
    </xf>
    <xf numFmtId="0" fontId="36" fillId="5" borderId="51" xfId="8" applyFont="1" applyFill="1" applyBorder="1" applyAlignment="1">
      <alignment horizontal="left" vertical="top"/>
    </xf>
    <xf numFmtId="0" fontId="36" fillId="0" borderId="51" xfId="8" applyFont="1" applyBorder="1" applyAlignment="1">
      <alignment vertical="top" wrapText="1"/>
    </xf>
    <xf numFmtId="0" fontId="13" fillId="5" borderId="51" xfId="8" applyFont="1" applyFill="1" applyBorder="1" applyAlignment="1">
      <alignment horizontal="left" vertical="top" wrapText="1"/>
    </xf>
    <xf numFmtId="0" fontId="36" fillId="5" borderId="51" xfId="8" applyFont="1" applyFill="1" applyBorder="1" applyAlignment="1">
      <alignment horizontal="left" vertical="center"/>
    </xf>
    <xf numFmtId="0" fontId="105" fillId="5" borderId="51" xfId="0" applyFont="1" applyFill="1" applyBorder="1" applyAlignment="1">
      <alignment horizontal="left" vertical="top" wrapText="1"/>
    </xf>
    <xf numFmtId="0" fontId="35" fillId="0" borderId="51" xfId="8" applyFont="1" applyBorder="1" applyAlignment="1">
      <alignment vertical="top" wrapText="1"/>
    </xf>
    <xf numFmtId="0" fontId="35" fillId="0" borderId="164" xfId="8" applyFont="1" applyBorder="1" applyAlignment="1">
      <alignment horizontal="left" vertical="center" wrapText="1" shrinkToFit="1"/>
    </xf>
    <xf numFmtId="0" fontId="35" fillId="0" borderId="51" xfId="8" applyFont="1" applyBorder="1" applyAlignment="1">
      <alignment horizontal="left" vertical="center"/>
    </xf>
    <xf numFmtId="0" fontId="34" fillId="0" borderId="45" xfId="8" applyFont="1" applyBorder="1" applyAlignment="1">
      <alignment horizontal="center" shrinkToFit="1"/>
    </xf>
    <xf numFmtId="0" fontId="34" fillId="0" borderId="45" xfId="8" applyFont="1" applyBorder="1" applyAlignment="1">
      <alignment horizontal="center"/>
    </xf>
    <xf numFmtId="0" fontId="34" fillId="0" borderId="11" xfId="8" applyFont="1" applyBorder="1" applyAlignment="1">
      <alignment horizontal="center" shrinkToFit="1"/>
    </xf>
    <xf numFmtId="0" fontId="34" fillId="0" borderId="11" xfId="8" applyFont="1" applyBorder="1" applyAlignment="1">
      <alignment horizontal="center"/>
    </xf>
    <xf numFmtId="0" fontId="34" fillId="0" borderId="44" xfId="8" applyFont="1" applyBorder="1" applyAlignment="1">
      <alignment horizontal="right" vertical="center"/>
    </xf>
    <xf numFmtId="192" fontId="34" fillId="0" borderId="45" xfId="8" applyNumberFormat="1" applyFont="1" applyBorder="1">
      <alignment vertical="center"/>
    </xf>
    <xf numFmtId="0" fontId="35" fillId="0" borderId="72" xfId="8" applyFont="1" applyBorder="1" applyAlignment="1">
      <alignment horizontal="left" vertical="center" shrinkToFit="1"/>
    </xf>
    <xf numFmtId="0" fontId="35" fillId="0" borderId="32" xfId="8" applyFont="1" applyBorder="1" applyAlignment="1">
      <alignment horizontal="left" vertical="center" shrinkToFit="1"/>
    </xf>
    <xf numFmtId="0" fontId="34" fillId="0" borderId="68" xfId="8" applyFont="1" applyBorder="1" applyAlignment="1">
      <alignment horizontal="right" vertical="center"/>
    </xf>
    <xf numFmtId="192" fontId="34" fillId="0" borderId="69" xfId="8" applyNumberFormat="1" applyFont="1" applyBorder="1">
      <alignment vertical="center"/>
    </xf>
    <xf numFmtId="0" fontId="34" fillId="0" borderId="69" xfId="8" applyFont="1" applyBorder="1" applyAlignment="1">
      <alignment horizontal="center" vertical="center"/>
    </xf>
    <xf numFmtId="0" fontId="35" fillId="0" borderId="69" xfId="8" applyFont="1" applyBorder="1" applyAlignment="1">
      <alignment horizontal="left" vertical="center" shrinkToFit="1"/>
    </xf>
    <xf numFmtId="0" fontId="35" fillId="0" borderId="67" xfId="8" applyFont="1" applyBorder="1" applyAlignment="1">
      <alignment horizontal="left" vertical="center" shrinkToFit="1"/>
    </xf>
    <xf numFmtId="0" fontId="39" fillId="0" borderId="0" xfId="8" applyFont="1" applyBorder="1" applyAlignment="1">
      <alignment horizontal="left" vertical="center" wrapText="1"/>
    </xf>
    <xf numFmtId="0" fontId="36" fillId="0" borderId="46" xfId="8" applyFont="1" applyBorder="1" applyAlignment="1">
      <alignment horizontal="left" vertical="top" wrapText="1"/>
    </xf>
    <xf numFmtId="0" fontId="83" fillId="0" borderId="51" xfId="8" applyFont="1" applyBorder="1" applyAlignment="1">
      <alignment horizontal="left" vertical="center"/>
    </xf>
    <xf numFmtId="0" fontId="34" fillId="0" borderId="38" xfId="8" applyFont="1" applyBorder="1" applyAlignment="1">
      <alignment horizontal="center" vertical="center"/>
    </xf>
    <xf numFmtId="0" fontId="34" fillId="0" borderId="39" xfId="8" applyFont="1" applyBorder="1" applyAlignment="1">
      <alignment horizontal="right" vertical="center"/>
    </xf>
    <xf numFmtId="192" fontId="34" fillId="0" borderId="40" xfId="8" applyNumberFormat="1" applyFont="1" applyBorder="1">
      <alignment vertical="center"/>
    </xf>
    <xf numFmtId="0" fontId="34" fillId="0" borderId="40" xfId="8" applyFont="1" applyBorder="1" applyAlignment="1">
      <alignment horizontal="center" vertical="center"/>
    </xf>
    <xf numFmtId="0" fontId="35" fillId="0" borderId="111" xfId="8" applyFont="1" applyBorder="1" applyAlignment="1">
      <alignment horizontal="left" vertical="center" shrinkToFit="1"/>
    </xf>
    <xf numFmtId="0" fontId="35" fillId="0" borderId="33" xfId="8" applyFont="1" applyBorder="1" applyAlignment="1">
      <alignment horizontal="left" vertical="center" shrinkToFit="1"/>
    </xf>
    <xf numFmtId="0" fontId="34" fillId="0" borderId="45" xfId="8" applyFont="1" applyBorder="1">
      <alignment vertical="center"/>
    </xf>
    <xf numFmtId="0" fontId="35" fillId="0" borderId="0" xfId="8" applyFont="1" applyBorder="1" applyAlignment="1">
      <alignment horizontal="left"/>
    </xf>
    <xf numFmtId="0" fontId="34" fillId="0" borderId="0" xfId="8" applyFont="1" applyBorder="1" applyAlignment="1">
      <alignment horizontal="center" shrinkToFit="1"/>
    </xf>
    <xf numFmtId="0" fontId="35" fillId="5" borderId="51" xfId="8" applyFont="1" applyFill="1" applyBorder="1" applyAlignment="1">
      <alignment horizontal="left" vertical="center"/>
    </xf>
    <xf numFmtId="0" fontId="34" fillId="5" borderId="0" xfId="8" applyFont="1" applyFill="1" applyBorder="1" applyAlignment="1">
      <alignment horizontal="center" vertical="center"/>
    </xf>
    <xf numFmtId="0" fontId="35" fillId="5" borderId="51" xfId="8" applyFont="1" applyFill="1" applyBorder="1" applyAlignment="1">
      <alignment horizontal="left" vertical="center" wrapText="1"/>
    </xf>
    <xf numFmtId="0" fontId="35" fillId="0" borderId="164" xfId="8" applyFont="1" applyBorder="1" applyAlignment="1">
      <alignment horizontal="left" vertical="center" wrapText="1"/>
    </xf>
    <xf numFmtId="0" fontId="34" fillId="5" borderId="0" xfId="8" applyFont="1" applyFill="1" applyBorder="1" applyAlignment="1">
      <alignment horizontal="center" shrinkToFit="1"/>
    </xf>
    <xf numFmtId="0" fontId="34" fillId="5" borderId="0" xfId="8" applyFont="1" applyFill="1" applyBorder="1" applyAlignment="1">
      <alignment horizontal="center"/>
    </xf>
    <xf numFmtId="0" fontId="56" fillId="5" borderId="0" xfId="8" applyFont="1" applyFill="1" applyBorder="1" applyAlignment="1">
      <alignment horizontal="center" vertical="top"/>
    </xf>
    <xf numFmtId="0" fontId="56" fillId="5" borderId="52" xfId="8" applyFont="1" applyFill="1" applyBorder="1" applyAlignment="1">
      <alignment horizontal="left" vertical="top" wrapText="1" shrinkToFit="1"/>
    </xf>
    <xf numFmtId="181" fontId="7" fillId="5" borderId="40" xfId="14" applyNumberFormat="1" applyFont="1" applyFill="1" applyBorder="1" applyAlignment="1" applyProtection="1">
      <alignment horizontal="right" vertical="center"/>
    </xf>
    <xf numFmtId="0" fontId="7" fillId="0" borderId="45" xfId="8" applyFont="1" applyBorder="1" applyAlignment="1">
      <alignment vertical="center" shrinkToFit="1"/>
    </xf>
    <xf numFmtId="0" fontId="7" fillId="5" borderId="44" xfId="8" applyFont="1" applyFill="1" applyBorder="1" applyAlignment="1">
      <alignment horizontal="center" vertical="center"/>
    </xf>
    <xf numFmtId="181" fontId="7" fillId="5" borderId="45" xfId="14" applyNumberFormat="1" applyFont="1" applyFill="1" applyBorder="1" applyAlignment="1" applyProtection="1">
      <alignment horizontal="right" vertical="center"/>
    </xf>
    <xf numFmtId="0" fontId="7" fillId="0" borderId="39" xfId="8" applyFont="1" applyBorder="1" applyAlignment="1">
      <alignment horizontal="center" vertical="center" shrinkToFit="1"/>
    </xf>
    <xf numFmtId="0" fontId="7" fillId="5" borderId="40" xfId="8" applyFont="1" applyFill="1" applyBorder="1" applyAlignment="1">
      <alignment vertical="center" shrinkToFit="1"/>
    </xf>
    <xf numFmtId="0" fontId="7" fillId="5" borderId="39" xfId="8" applyFont="1" applyFill="1" applyBorder="1" applyAlignment="1">
      <alignment horizontal="center" vertical="center"/>
    </xf>
    <xf numFmtId="0" fontId="7" fillId="5" borderId="45" xfId="8" applyFont="1" applyFill="1" applyBorder="1" applyAlignment="1">
      <alignment vertical="center" shrinkToFit="1"/>
    </xf>
    <xf numFmtId="0" fontId="7" fillId="5" borderId="0" xfId="8" applyFont="1" applyFill="1" applyBorder="1" applyAlignment="1">
      <alignment horizontal="center" vertical="center" wrapText="1"/>
    </xf>
    <xf numFmtId="0" fontId="36" fillId="0" borderId="164" xfId="8" applyFont="1" applyBorder="1" applyAlignment="1">
      <alignment horizontal="left" vertical="top" wrapText="1"/>
    </xf>
    <xf numFmtId="0" fontId="7" fillId="0" borderId="39" xfId="8" applyFont="1" applyBorder="1" applyAlignment="1">
      <alignment horizontal="center" vertical="center"/>
    </xf>
    <xf numFmtId="0" fontId="7" fillId="5" borderId="40" xfId="8" applyFont="1" applyFill="1" applyBorder="1" applyAlignment="1">
      <alignment horizontal="right" vertical="center"/>
    </xf>
    <xf numFmtId="0" fontId="7" fillId="0" borderId="38" xfId="0" applyFont="1" applyBorder="1" applyAlignment="1">
      <alignment horizontal="left" vertical="center" wrapText="1"/>
    </xf>
    <xf numFmtId="0" fontId="7" fillId="0" borderId="38" xfId="0" applyFont="1" applyBorder="1" applyAlignment="1">
      <alignment vertical="center" wrapText="1"/>
    </xf>
    <xf numFmtId="0" fontId="7" fillId="0" borderId="44" xfId="8" applyFont="1" applyBorder="1" applyAlignment="1">
      <alignment horizontal="right" vertical="center"/>
    </xf>
    <xf numFmtId="0" fontId="7" fillId="5" borderId="45" xfId="8" applyFont="1" applyFill="1" applyBorder="1" applyAlignment="1">
      <alignment horizontal="right" vertical="center"/>
    </xf>
    <xf numFmtId="0" fontId="7" fillId="5" borderId="0" xfId="8" applyFont="1" applyFill="1" applyBorder="1" applyAlignment="1">
      <alignment horizontal="left" vertical="top" wrapText="1"/>
    </xf>
    <xf numFmtId="0" fontId="7" fillId="5" borderId="51" xfId="8" applyFont="1" applyFill="1" applyBorder="1" applyAlignment="1">
      <alignment horizontal="left" vertical="center"/>
    </xf>
    <xf numFmtId="0" fontId="7" fillId="5" borderId="0" xfId="8" applyFont="1" applyFill="1" applyBorder="1" applyAlignment="1">
      <alignment horizontal="center" vertical="top"/>
    </xf>
    <xf numFmtId="0" fontId="7" fillId="5" borderId="10" xfId="8" applyFont="1" applyFill="1" applyBorder="1" applyAlignment="1">
      <alignment horizontal="center" vertical="center" wrapText="1"/>
    </xf>
    <xf numFmtId="0" fontId="7" fillId="5" borderId="11" xfId="8" applyFont="1" applyFill="1" applyBorder="1" applyAlignment="1">
      <alignment horizontal="center" vertical="top"/>
    </xf>
    <xf numFmtId="178" fontId="7" fillId="5" borderId="38" xfId="8" applyNumberFormat="1" applyFont="1" applyFill="1" applyBorder="1" applyAlignment="1">
      <alignment horizontal="center" vertical="center"/>
    </xf>
    <xf numFmtId="0" fontId="7" fillId="5" borderId="10" xfId="8" applyFont="1" applyFill="1" applyBorder="1" applyAlignment="1">
      <alignment horizontal="center" vertical="top"/>
    </xf>
  </cellXfs>
  <cellStyles count="15">
    <cellStyle name="Excel Built-in Comma [0]" xfId="14" xr:uid="{00000000-0005-0000-0000-000012000000}"/>
    <cellStyle name="Excel Built-in Currency [0]" xfId="13" xr:uid="{00000000-0005-0000-0000-000011000000}"/>
    <cellStyle name="パーセント" xfId="1" builtinId="5"/>
    <cellStyle name="ハイパーリンク" xfId="2" builtinId="8"/>
    <cellStyle name="桁区切り 2" xfId="3" xr:uid="{00000000-0005-0000-0000-000006000000}"/>
    <cellStyle name="通貨 2" xfId="11" xr:uid="{00000000-0005-0000-0000-00000E000000}"/>
    <cellStyle name="通貨 3" xfId="12" xr:uid="{00000000-0005-0000-0000-00000F000000}"/>
    <cellStyle name="標準" xfId="0" builtinId="0"/>
    <cellStyle name="標準 2" xfId="4" xr:uid="{00000000-0005-0000-0000-000007000000}"/>
    <cellStyle name="標準 3" xfId="5" xr:uid="{00000000-0005-0000-0000-000008000000}"/>
    <cellStyle name="標準 3 2" xfId="6" xr:uid="{00000000-0005-0000-0000-000009000000}"/>
    <cellStyle name="標準 4" xfId="7" xr:uid="{00000000-0005-0000-0000-00000A000000}"/>
    <cellStyle name="標準_会計管理調書  完成" xfId="8" xr:uid="{00000000-0005-0000-0000-00000B000000}"/>
    <cellStyle name="標準_公営保育所－H21" xfId="10" xr:uid="{00000000-0005-0000-0000-00000D000000}"/>
    <cellStyle name="標準_保育所運営調書" xfId="9" xr:uid="{00000000-0005-0000-0000-00000C000000}"/>
  </cellStyles>
  <dxfs count="16">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FFCCFF"/>
      <rgbColor rgb="FF000080"/>
      <rgbColor rgb="FFFF00FF"/>
      <rgbColor rgb="FFFFFF00"/>
      <rgbColor rgb="FF00FFFF"/>
      <rgbColor rgb="FF800080"/>
      <rgbColor rgb="FF800000"/>
      <rgbColor rgb="FF008080"/>
      <rgbColor rgb="FF0000FF"/>
      <rgbColor rgb="FF00B0F0"/>
      <rgbColor rgb="FFDBEEF4"/>
      <rgbColor rgb="FFFFFFDD"/>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36</xdr:col>
      <xdr:colOff>533400</xdr:colOff>
      <xdr:row>25</xdr:row>
      <xdr:rowOff>236220</xdr:rowOff>
    </xdr:to>
    <xdr:sp macro="" textlink="">
      <xdr:nvSpPr>
        <xdr:cNvPr id="1030" name="_x0000_t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36</xdr:col>
      <xdr:colOff>533400</xdr:colOff>
      <xdr:row>25</xdr:row>
      <xdr:rowOff>236220</xdr:rowOff>
    </xdr:to>
    <xdr:sp macro="" textlink="">
      <xdr:nvSpPr>
        <xdr:cNvPr id="1028" name="_x0000_t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36</xdr:col>
      <xdr:colOff>533400</xdr:colOff>
      <xdr:row>25</xdr:row>
      <xdr:rowOff>236220</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36</xdr:col>
      <xdr:colOff>533400</xdr:colOff>
      <xdr:row>25</xdr:row>
      <xdr:rowOff>236220</xdr:rowOff>
    </xdr:to>
    <xdr:sp macro="" textlink="">
      <xdr:nvSpPr>
        <xdr:cNvPr id="2" name="AutoShape 6">
          <a:extLst>
            <a:ext uri="{FF2B5EF4-FFF2-40B4-BE49-F238E27FC236}">
              <a16:creationId xmlns:a16="http://schemas.microsoft.com/office/drawing/2014/main" id="{C6436385-8110-4A19-8ED8-20C086D9CA7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36</xdr:col>
      <xdr:colOff>533400</xdr:colOff>
      <xdr:row>25</xdr:row>
      <xdr:rowOff>236220</xdr:rowOff>
    </xdr:to>
    <xdr:sp macro="" textlink="">
      <xdr:nvSpPr>
        <xdr:cNvPr id="3" name="AutoShape 4">
          <a:extLst>
            <a:ext uri="{FF2B5EF4-FFF2-40B4-BE49-F238E27FC236}">
              <a16:creationId xmlns:a16="http://schemas.microsoft.com/office/drawing/2014/main" id="{D77A0B1B-1C69-4051-8F5E-859AF736F6A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36</xdr:col>
      <xdr:colOff>533400</xdr:colOff>
      <xdr:row>25</xdr:row>
      <xdr:rowOff>236220</xdr:rowOff>
    </xdr:to>
    <xdr:sp macro="" textlink="">
      <xdr:nvSpPr>
        <xdr:cNvPr id="4" name="AutoShape 2">
          <a:extLst>
            <a:ext uri="{FF2B5EF4-FFF2-40B4-BE49-F238E27FC236}">
              <a16:creationId xmlns:a16="http://schemas.microsoft.com/office/drawing/2014/main" id="{E805801F-E7A9-4746-A555-2F6C2FF00D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41</xdr:col>
      <xdr:colOff>30480</xdr:colOff>
      <xdr:row>41</xdr:row>
      <xdr:rowOff>182880</xdr:rowOff>
    </xdr:to>
    <xdr:sp macro="" textlink="">
      <xdr:nvSpPr>
        <xdr:cNvPr id="2054" name="_x0000_t202" hidden="1">
          <a:extLst>
            <a:ext uri="{FF2B5EF4-FFF2-40B4-BE49-F238E27FC236}">
              <a16:creationId xmlns:a16="http://schemas.microsoft.com/office/drawing/2014/main" id="{00000000-0008-0000-0200-000006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30480</xdr:colOff>
      <xdr:row>41</xdr:row>
      <xdr:rowOff>182880</xdr:rowOff>
    </xdr:to>
    <xdr:sp macro="" textlink="">
      <xdr:nvSpPr>
        <xdr:cNvPr id="2052" name="_x0000_t202" hidden="1">
          <a:extLst>
            <a:ext uri="{FF2B5EF4-FFF2-40B4-BE49-F238E27FC236}">
              <a16:creationId xmlns:a16="http://schemas.microsoft.com/office/drawing/2014/main" id="{00000000-0008-0000-0200-000004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30480</xdr:colOff>
      <xdr:row>41</xdr:row>
      <xdr:rowOff>182880</xdr:rowOff>
    </xdr:to>
    <xdr:sp macro="" textlink="">
      <xdr:nvSpPr>
        <xdr:cNvPr id="2050" name="_x0000_t202" hidden="1">
          <a:extLst>
            <a:ext uri="{FF2B5EF4-FFF2-40B4-BE49-F238E27FC236}">
              <a16:creationId xmlns:a16="http://schemas.microsoft.com/office/drawing/2014/main" id="{00000000-0008-0000-0200-000002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30480</xdr:colOff>
      <xdr:row>41</xdr:row>
      <xdr:rowOff>182880</xdr:rowOff>
    </xdr:to>
    <xdr:sp macro="" textlink="">
      <xdr:nvSpPr>
        <xdr:cNvPr id="2" name="AutoShape 6">
          <a:extLst>
            <a:ext uri="{FF2B5EF4-FFF2-40B4-BE49-F238E27FC236}">
              <a16:creationId xmlns:a16="http://schemas.microsoft.com/office/drawing/2014/main" id="{0183A9F1-51F3-43F1-B4B4-2B801CE88C2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41</xdr:col>
      <xdr:colOff>30480</xdr:colOff>
      <xdr:row>41</xdr:row>
      <xdr:rowOff>182880</xdr:rowOff>
    </xdr:to>
    <xdr:sp macro="" textlink="">
      <xdr:nvSpPr>
        <xdr:cNvPr id="3" name="AutoShape 4">
          <a:extLst>
            <a:ext uri="{FF2B5EF4-FFF2-40B4-BE49-F238E27FC236}">
              <a16:creationId xmlns:a16="http://schemas.microsoft.com/office/drawing/2014/main" id="{66FDAB21-A9F4-4172-B74D-AFBF31469D9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41</xdr:col>
      <xdr:colOff>30480</xdr:colOff>
      <xdr:row>41</xdr:row>
      <xdr:rowOff>182880</xdr:rowOff>
    </xdr:to>
    <xdr:sp macro="" textlink="">
      <xdr:nvSpPr>
        <xdr:cNvPr id="4" name="AutoShape 2">
          <a:extLst>
            <a:ext uri="{FF2B5EF4-FFF2-40B4-BE49-F238E27FC236}">
              <a16:creationId xmlns:a16="http://schemas.microsoft.com/office/drawing/2014/main" id="{9457C47B-66EE-4075-871D-1F34277391F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30480</xdr:colOff>
      <xdr:row>40</xdr:row>
      <xdr:rowOff>198120</xdr:rowOff>
    </xdr:to>
    <xdr:sp macro="" textlink="">
      <xdr:nvSpPr>
        <xdr:cNvPr id="3078" name="_x0000_t202" hidden="1">
          <a:extLst>
            <a:ext uri="{FF2B5EF4-FFF2-40B4-BE49-F238E27FC236}">
              <a16:creationId xmlns:a16="http://schemas.microsoft.com/office/drawing/2014/main" id="{00000000-0008-0000-0300-000006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30480</xdr:colOff>
      <xdr:row>40</xdr:row>
      <xdr:rowOff>198120</xdr:rowOff>
    </xdr:to>
    <xdr:sp macro="" textlink="">
      <xdr:nvSpPr>
        <xdr:cNvPr id="3076" name="_x0000_t202" hidden="1">
          <a:extLst>
            <a:ext uri="{FF2B5EF4-FFF2-40B4-BE49-F238E27FC236}">
              <a16:creationId xmlns:a16="http://schemas.microsoft.com/office/drawing/2014/main" id="{00000000-0008-0000-0300-000004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30480</xdr:colOff>
      <xdr:row>40</xdr:row>
      <xdr:rowOff>198120</xdr:rowOff>
    </xdr:to>
    <xdr:sp macro="" textlink="">
      <xdr:nvSpPr>
        <xdr:cNvPr id="3074" name="_x0000_t202" hidden="1">
          <a:extLst>
            <a:ext uri="{FF2B5EF4-FFF2-40B4-BE49-F238E27FC236}">
              <a16:creationId xmlns:a16="http://schemas.microsoft.com/office/drawing/2014/main" id="{00000000-0008-0000-0300-000002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30480</xdr:colOff>
      <xdr:row>40</xdr:row>
      <xdr:rowOff>198120</xdr:rowOff>
    </xdr:to>
    <xdr:sp macro="" textlink="">
      <xdr:nvSpPr>
        <xdr:cNvPr id="2" name="AutoShape 6">
          <a:extLst>
            <a:ext uri="{FF2B5EF4-FFF2-40B4-BE49-F238E27FC236}">
              <a16:creationId xmlns:a16="http://schemas.microsoft.com/office/drawing/2014/main" id="{25711AEB-326A-4B4D-8060-5A492EAC7E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30480</xdr:colOff>
      <xdr:row>40</xdr:row>
      <xdr:rowOff>198120</xdr:rowOff>
    </xdr:to>
    <xdr:sp macro="" textlink="">
      <xdr:nvSpPr>
        <xdr:cNvPr id="3" name="AutoShape 4">
          <a:extLst>
            <a:ext uri="{FF2B5EF4-FFF2-40B4-BE49-F238E27FC236}">
              <a16:creationId xmlns:a16="http://schemas.microsoft.com/office/drawing/2014/main" id="{3C275102-8B6B-4F93-900E-4F520562180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30480</xdr:colOff>
      <xdr:row>40</xdr:row>
      <xdr:rowOff>198120</xdr:rowOff>
    </xdr:to>
    <xdr:sp macro="" textlink="">
      <xdr:nvSpPr>
        <xdr:cNvPr id="4" name="AutoShape 2">
          <a:extLst>
            <a:ext uri="{FF2B5EF4-FFF2-40B4-BE49-F238E27FC236}">
              <a16:creationId xmlns:a16="http://schemas.microsoft.com/office/drawing/2014/main" id="{1299A285-873E-4447-86D4-ECCFD0E572D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45</xdr:col>
      <xdr:colOff>7620</xdr:colOff>
      <xdr:row>50</xdr:row>
      <xdr:rowOff>99060</xdr:rowOff>
    </xdr:to>
    <xdr:sp macro="" textlink="">
      <xdr:nvSpPr>
        <xdr:cNvPr id="4100" name="_x0000_t202" hidden="1">
          <a:extLst>
            <a:ext uri="{FF2B5EF4-FFF2-40B4-BE49-F238E27FC236}">
              <a16:creationId xmlns:a16="http://schemas.microsoft.com/office/drawing/2014/main" id="{00000000-0008-0000-0400-000004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45</xdr:col>
      <xdr:colOff>7620</xdr:colOff>
      <xdr:row>50</xdr:row>
      <xdr:rowOff>99060</xdr:rowOff>
    </xdr:to>
    <xdr:sp macro="" textlink="">
      <xdr:nvSpPr>
        <xdr:cNvPr id="4098" name="_x0000_t202" hidden="1">
          <a:extLst>
            <a:ext uri="{FF2B5EF4-FFF2-40B4-BE49-F238E27FC236}">
              <a16:creationId xmlns:a16="http://schemas.microsoft.com/office/drawing/2014/main" id="{00000000-0008-0000-0400-000002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45</xdr:col>
      <xdr:colOff>7620</xdr:colOff>
      <xdr:row>50</xdr:row>
      <xdr:rowOff>99060</xdr:rowOff>
    </xdr:to>
    <xdr:sp macro="" textlink="">
      <xdr:nvSpPr>
        <xdr:cNvPr id="2" name="AutoShape 4">
          <a:extLst>
            <a:ext uri="{FF2B5EF4-FFF2-40B4-BE49-F238E27FC236}">
              <a16:creationId xmlns:a16="http://schemas.microsoft.com/office/drawing/2014/main" id="{A9672732-4D5B-4EE0-A1F4-7399CCD2480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45</xdr:col>
      <xdr:colOff>7620</xdr:colOff>
      <xdr:row>50</xdr:row>
      <xdr:rowOff>99060</xdr:rowOff>
    </xdr:to>
    <xdr:sp macro="" textlink="">
      <xdr:nvSpPr>
        <xdr:cNvPr id="3" name="AutoShape 2">
          <a:extLst>
            <a:ext uri="{FF2B5EF4-FFF2-40B4-BE49-F238E27FC236}">
              <a16:creationId xmlns:a16="http://schemas.microsoft.com/office/drawing/2014/main" id="{C3932D52-FC43-42CB-A537-07AF5D343CF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142920</xdr:colOff>
      <xdr:row>37</xdr:row>
      <xdr:rowOff>56520</xdr:rowOff>
    </xdr:from>
    <xdr:to>
      <xdr:col>57</xdr:col>
      <xdr:colOff>104400</xdr:colOff>
      <xdr:row>39</xdr:row>
      <xdr:rowOff>84600</xdr:rowOff>
    </xdr:to>
    <xdr:sp macro="" textlink="">
      <xdr:nvSpPr>
        <xdr:cNvPr id="2" name="CustomShape 1">
          <a:extLst>
            <a:ext uri="{FF2B5EF4-FFF2-40B4-BE49-F238E27FC236}">
              <a16:creationId xmlns:a16="http://schemas.microsoft.com/office/drawing/2014/main" id="{00000000-0008-0000-0600-000002000000}"/>
            </a:ext>
          </a:extLst>
        </xdr:cNvPr>
        <xdr:cNvSpPr/>
      </xdr:nvSpPr>
      <xdr:spPr>
        <a:xfrm flipV="1">
          <a:off x="3223800" y="6626880"/>
          <a:ext cx="9737280" cy="387720"/>
        </a:xfrm>
        <a:custGeom>
          <a:avLst/>
          <a:gdLst/>
          <a:ahLst/>
          <a:cxnLst/>
          <a:rect l="l" t="t" r="r" b="b"/>
          <a:pathLst>
            <a:path w="21600" h="21600">
              <a:moveTo>
                <a:pt x="0" y="0"/>
              </a:moveTo>
              <a:lnTo>
                <a:pt x="21600" y="21600"/>
              </a:lnTo>
            </a:path>
          </a:pathLst>
        </a:custGeom>
        <a:noFill/>
        <a:ln w="25560">
          <a:solidFill>
            <a:srgbClr val="4A7EBB"/>
          </a:solidFill>
          <a:round/>
          <a:headEnd type="triangle" w="med" len="med"/>
          <a:tailEnd type="triangle" w="med" len="med"/>
        </a:ln>
      </xdr:spPr>
      <xdr:style>
        <a:lnRef idx="1">
          <a:schemeClr val="accent1"/>
        </a:lnRef>
        <a:fillRef idx="0">
          <a:schemeClr val="accent1"/>
        </a:fillRef>
        <a:effectRef idx="0">
          <a:schemeClr val="accent1"/>
        </a:effectRef>
        <a:fontRef idx="minor"/>
      </xdr:style>
    </xdr:sp>
    <xdr:clientData/>
  </xdr:twoCellAnchor>
  <xdr:twoCellAnchor>
    <xdr:from>
      <xdr:col>5</xdr:col>
      <xdr:colOff>114120</xdr:colOff>
      <xdr:row>11</xdr:row>
      <xdr:rowOff>57240</xdr:rowOff>
    </xdr:from>
    <xdr:to>
      <xdr:col>36</xdr:col>
      <xdr:colOff>104400</xdr:colOff>
      <xdr:row>14</xdr:row>
      <xdr:rowOff>66240</xdr:rowOff>
    </xdr:to>
    <xdr:sp macro="" textlink="">
      <xdr:nvSpPr>
        <xdr:cNvPr id="3" name="CustomShape 1">
          <a:extLst>
            <a:ext uri="{FF2B5EF4-FFF2-40B4-BE49-F238E27FC236}">
              <a16:creationId xmlns:a16="http://schemas.microsoft.com/office/drawing/2014/main" id="{00000000-0008-0000-0600-000003000000}"/>
            </a:ext>
          </a:extLst>
        </xdr:cNvPr>
        <xdr:cNvSpPr/>
      </xdr:nvSpPr>
      <xdr:spPr>
        <a:xfrm>
          <a:off x="1075320" y="2009160"/>
          <a:ext cx="6500160" cy="547920"/>
        </a:xfrm>
        <a:prstGeom prst="ellipse">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95400</xdr:colOff>
      <xdr:row>14</xdr:row>
      <xdr:rowOff>76320</xdr:rowOff>
    </xdr:from>
    <xdr:to>
      <xdr:col>36</xdr:col>
      <xdr:colOff>206280</xdr:colOff>
      <xdr:row>20</xdr:row>
      <xdr:rowOff>28440</xdr:rowOff>
    </xdr:to>
    <xdr:sp macro="" textlink="">
      <xdr:nvSpPr>
        <xdr:cNvPr id="4" name="CustomShape 1">
          <a:extLst>
            <a:ext uri="{FF2B5EF4-FFF2-40B4-BE49-F238E27FC236}">
              <a16:creationId xmlns:a16="http://schemas.microsoft.com/office/drawing/2014/main" id="{00000000-0008-0000-0600-000004000000}"/>
            </a:ext>
          </a:extLst>
        </xdr:cNvPr>
        <xdr:cNvSpPr/>
      </xdr:nvSpPr>
      <xdr:spPr>
        <a:xfrm>
          <a:off x="3176280" y="2567160"/>
          <a:ext cx="4501080" cy="1030320"/>
        </a:xfrm>
        <a:custGeom>
          <a:avLst/>
          <a:gdLst/>
          <a:ahLst/>
          <a:cxnLst/>
          <a:rect l="l" t="t" r="r" b="b"/>
          <a:pathLst>
            <a:path w="21600" h="21600">
              <a:moveTo>
                <a:pt x="0" y="0"/>
              </a:moveTo>
              <a:lnTo>
                <a:pt x="21600" y="21600"/>
              </a:lnTo>
            </a:path>
          </a:pathLst>
        </a:custGeom>
        <a:noFill/>
        <a:ln w="25560">
          <a:solidFill>
            <a:srgbClr val="FF0000"/>
          </a:solidFill>
          <a:round/>
          <a:headEnd type="triangle" w="med" len="med"/>
        </a:ln>
      </xdr:spPr>
      <xdr:style>
        <a:lnRef idx="1">
          <a:schemeClr val="accent1"/>
        </a:lnRef>
        <a:fillRef idx="0">
          <a:schemeClr val="accent1"/>
        </a:fillRef>
        <a:effectRef idx="0">
          <a:schemeClr val="accent1"/>
        </a:effectRef>
        <a:fontRef idx="minor"/>
      </xdr:style>
    </xdr:sp>
    <xdr:clientData/>
  </xdr:twoCellAnchor>
  <xdr:twoCellAnchor>
    <xdr:from>
      <xdr:col>38</xdr:col>
      <xdr:colOff>142920</xdr:colOff>
      <xdr:row>21</xdr:row>
      <xdr:rowOff>66600</xdr:rowOff>
    </xdr:from>
    <xdr:to>
      <xdr:col>53</xdr:col>
      <xdr:colOff>85320</xdr:colOff>
      <xdr:row>40</xdr:row>
      <xdr:rowOff>9000</xdr:rowOff>
    </xdr:to>
    <xdr:sp macro="" textlink="">
      <xdr:nvSpPr>
        <xdr:cNvPr id="5" name="CustomShape 1">
          <a:extLst>
            <a:ext uri="{FF2B5EF4-FFF2-40B4-BE49-F238E27FC236}">
              <a16:creationId xmlns:a16="http://schemas.microsoft.com/office/drawing/2014/main" id="{00000000-0008-0000-0600-000005000000}"/>
            </a:ext>
          </a:extLst>
        </xdr:cNvPr>
        <xdr:cNvSpPr/>
      </xdr:nvSpPr>
      <xdr:spPr>
        <a:xfrm>
          <a:off x="8026920" y="3815640"/>
          <a:ext cx="4089600" cy="3303360"/>
        </a:xfrm>
        <a:custGeom>
          <a:avLst/>
          <a:gdLst/>
          <a:ahLst/>
          <a:cxnLst/>
          <a:rect l="l" t="t" r="r" b="b"/>
          <a:pathLst>
            <a:path w="21600" h="21600">
              <a:moveTo>
                <a:pt x="0" y="0"/>
              </a:moveTo>
              <a:lnTo>
                <a:pt x="21600" y="21600"/>
              </a:lnTo>
            </a:path>
          </a:pathLst>
        </a:custGeom>
        <a:noFill/>
        <a:ln w="25560">
          <a:solidFill>
            <a:srgbClr val="FF0000"/>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xdr:from>
      <xdr:col>9</xdr:col>
      <xdr:colOff>114480</xdr:colOff>
      <xdr:row>17</xdr:row>
      <xdr:rowOff>133200</xdr:rowOff>
    </xdr:from>
    <xdr:to>
      <xdr:col>12</xdr:col>
      <xdr:colOff>66600</xdr:colOff>
      <xdr:row>20</xdr:row>
      <xdr:rowOff>66240</xdr:rowOff>
    </xdr:to>
    <xdr:sp macro="" textlink="">
      <xdr:nvSpPr>
        <xdr:cNvPr id="6" name="CustomShape 1">
          <a:extLst>
            <a:ext uri="{FF2B5EF4-FFF2-40B4-BE49-F238E27FC236}">
              <a16:creationId xmlns:a16="http://schemas.microsoft.com/office/drawing/2014/main" id="{00000000-0008-0000-0600-000006000000}"/>
            </a:ext>
          </a:extLst>
        </xdr:cNvPr>
        <xdr:cNvSpPr/>
      </xdr:nvSpPr>
      <xdr:spPr>
        <a:xfrm>
          <a:off x="1901160" y="3163320"/>
          <a:ext cx="563040" cy="471960"/>
        </a:xfrm>
        <a:prstGeom prst="ellipse">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181080</xdr:colOff>
      <xdr:row>19</xdr:row>
      <xdr:rowOff>28440</xdr:rowOff>
    </xdr:from>
    <xdr:to>
      <xdr:col>37</xdr:col>
      <xdr:colOff>56880</xdr:colOff>
      <xdr:row>20</xdr:row>
      <xdr:rowOff>161280</xdr:rowOff>
    </xdr:to>
    <xdr:sp macro="" textlink="">
      <xdr:nvSpPr>
        <xdr:cNvPr id="7" name="CustomShape 1">
          <a:extLst>
            <a:ext uri="{FF2B5EF4-FFF2-40B4-BE49-F238E27FC236}">
              <a16:creationId xmlns:a16="http://schemas.microsoft.com/office/drawing/2014/main" id="{00000000-0008-0000-0600-000007000000}"/>
            </a:ext>
          </a:extLst>
        </xdr:cNvPr>
        <xdr:cNvSpPr/>
      </xdr:nvSpPr>
      <xdr:spPr>
        <a:xfrm flipH="1" flipV="1">
          <a:off x="2578680" y="3417840"/>
          <a:ext cx="5155920" cy="312480"/>
        </a:xfrm>
        <a:custGeom>
          <a:avLst/>
          <a:gdLst/>
          <a:ahLst/>
          <a:cxnLst/>
          <a:rect l="l" t="t" r="r" b="b"/>
          <a:pathLst>
            <a:path w="21600" h="21600">
              <a:moveTo>
                <a:pt x="0" y="0"/>
              </a:moveTo>
              <a:lnTo>
                <a:pt x="21600" y="21600"/>
              </a:lnTo>
            </a:path>
          </a:pathLst>
        </a:custGeom>
        <a:noFill/>
        <a:ln w="25560">
          <a:solidFill>
            <a:srgbClr val="FF0000"/>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44</xdr:col>
      <xdr:colOff>243840</xdr:colOff>
      <xdr:row>43</xdr:row>
      <xdr:rowOff>152400</xdr:rowOff>
    </xdr:to>
    <xdr:sp macro="" textlink="">
      <xdr:nvSpPr>
        <xdr:cNvPr id="6166" name="_x0000_t202" hidden="1">
          <a:extLst>
            <a:ext uri="{FF2B5EF4-FFF2-40B4-BE49-F238E27FC236}">
              <a16:creationId xmlns:a16="http://schemas.microsoft.com/office/drawing/2014/main" id="{00000000-0008-0000-0600-000016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64" name="_x0000_t202" hidden="1">
          <a:extLst>
            <a:ext uri="{FF2B5EF4-FFF2-40B4-BE49-F238E27FC236}">
              <a16:creationId xmlns:a16="http://schemas.microsoft.com/office/drawing/2014/main" id="{00000000-0008-0000-0600-000014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62" name="_x0000_t202" hidden="1">
          <a:extLst>
            <a:ext uri="{FF2B5EF4-FFF2-40B4-BE49-F238E27FC236}">
              <a16:creationId xmlns:a16="http://schemas.microsoft.com/office/drawing/2014/main" id="{00000000-0008-0000-0600-000012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60" name="_x0000_t202" hidden="1">
          <a:extLst>
            <a:ext uri="{FF2B5EF4-FFF2-40B4-BE49-F238E27FC236}">
              <a16:creationId xmlns:a16="http://schemas.microsoft.com/office/drawing/2014/main" id="{00000000-0008-0000-0600-000010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58" name="_x0000_t202" hidden="1">
          <a:extLst>
            <a:ext uri="{FF2B5EF4-FFF2-40B4-BE49-F238E27FC236}">
              <a16:creationId xmlns:a16="http://schemas.microsoft.com/office/drawing/2014/main" id="{00000000-0008-0000-0600-00000E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56" name="_x0000_t202" hidden="1">
          <a:extLst>
            <a:ext uri="{FF2B5EF4-FFF2-40B4-BE49-F238E27FC236}">
              <a16:creationId xmlns:a16="http://schemas.microsoft.com/office/drawing/2014/main" id="{00000000-0008-0000-0600-00000C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54" name="_x0000_t202" hidden="1">
          <a:extLst>
            <a:ext uri="{FF2B5EF4-FFF2-40B4-BE49-F238E27FC236}">
              <a16:creationId xmlns:a16="http://schemas.microsoft.com/office/drawing/2014/main" id="{00000000-0008-0000-0600-00000A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52" name="_x0000_t202" hidden="1">
          <a:extLst>
            <a:ext uri="{FF2B5EF4-FFF2-40B4-BE49-F238E27FC236}">
              <a16:creationId xmlns:a16="http://schemas.microsoft.com/office/drawing/2014/main" id="{00000000-0008-0000-0600-000008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50" name="_x0000_t202" hidden="1">
          <a:extLst>
            <a:ext uri="{FF2B5EF4-FFF2-40B4-BE49-F238E27FC236}">
              <a16:creationId xmlns:a16="http://schemas.microsoft.com/office/drawing/2014/main" id="{00000000-0008-0000-0600-000006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48" name="_x0000_t202" hidden="1">
          <a:extLst>
            <a:ext uri="{FF2B5EF4-FFF2-40B4-BE49-F238E27FC236}">
              <a16:creationId xmlns:a16="http://schemas.microsoft.com/office/drawing/2014/main" id="{00000000-0008-0000-0600-000004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6146" name="_x0000_t202" hidden="1">
          <a:extLst>
            <a:ext uri="{FF2B5EF4-FFF2-40B4-BE49-F238E27FC236}">
              <a16:creationId xmlns:a16="http://schemas.microsoft.com/office/drawing/2014/main" id="{00000000-0008-0000-0600-000002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8" name="AutoShape 22">
          <a:extLst>
            <a:ext uri="{FF2B5EF4-FFF2-40B4-BE49-F238E27FC236}">
              <a16:creationId xmlns:a16="http://schemas.microsoft.com/office/drawing/2014/main" id="{0B68285D-607D-4ABF-93A9-F0965FFFD3B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9" name="AutoShape 20">
          <a:extLst>
            <a:ext uri="{FF2B5EF4-FFF2-40B4-BE49-F238E27FC236}">
              <a16:creationId xmlns:a16="http://schemas.microsoft.com/office/drawing/2014/main" id="{A415ECB0-EB63-4E59-896D-B3F8B28B1E3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10" name="AutoShape 18">
          <a:extLst>
            <a:ext uri="{FF2B5EF4-FFF2-40B4-BE49-F238E27FC236}">
              <a16:creationId xmlns:a16="http://schemas.microsoft.com/office/drawing/2014/main" id="{815FE53C-DB03-464D-893E-9CF19286EA4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11" name="AutoShape 16">
          <a:extLst>
            <a:ext uri="{FF2B5EF4-FFF2-40B4-BE49-F238E27FC236}">
              <a16:creationId xmlns:a16="http://schemas.microsoft.com/office/drawing/2014/main" id="{CC8C3AB4-E6CC-43E9-B755-177650409BF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12" name="AutoShape 14">
          <a:extLst>
            <a:ext uri="{FF2B5EF4-FFF2-40B4-BE49-F238E27FC236}">
              <a16:creationId xmlns:a16="http://schemas.microsoft.com/office/drawing/2014/main" id="{86D01EDC-E344-4AD6-8940-E8DF5F9B78E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13" name="AutoShape 12">
          <a:extLst>
            <a:ext uri="{FF2B5EF4-FFF2-40B4-BE49-F238E27FC236}">
              <a16:creationId xmlns:a16="http://schemas.microsoft.com/office/drawing/2014/main" id="{027ED3FE-87FD-4696-8911-F6208A5B969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14" name="AutoShape 10">
          <a:extLst>
            <a:ext uri="{FF2B5EF4-FFF2-40B4-BE49-F238E27FC236}">
              <a16:creationId xmlns:a16="http://schemas.microsoft.com/office/drawing/2014/main" id="{8E89B27B-7328-499F-A5AC-899C0F6E79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15" name="AutoShape 8">
          <a:extLst>
            <a:ext uri="{FF2B5EF4-FFF2-40B4-BE49-F238E27FC236}">
              <a16:creationId xmlns:a16="http://schemas.microsoft.com/office/drawing/2014/main" id="{4EF8849E-5B99-4446-A993-1ECA6ED8768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16" name="AutoShape 6">
          <a:extLst>
            <a:ext uri="{FF2B5EF4-FFF2-40B4-BE49-F238E27FC236}">
              <a16:creationId xmlns:a16="http://schemas.microsoft.com/office/drawing/2014/main" id="{3D3BD8F1-7176-4705-82FF-D462495DE48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17" name="AutoShape 4">
          <a:extLst>
            <a:ext uri="{FF2B5EF4-FFF2-40B4-BE49-F238E27FC236}">
              <a16:creationId xmlns:a16="http://schemas.microsoft.com/office/drawing/2014/main" id="{7DFD8930-34CC-49C4-8AD1-666DD8695F9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243840</xdr:colOff>
      <xdr:row>43</xdr:row>
      <xdr:rowOff>152400</xdr:rowOff>
    </xdr:to>
    <xdr:sp macro="" textlink="">
      <xdr:nvSpPr>
        <xdr:cNvPr id="18" name="AutoShape 2">
          <a:extLst>
            <a:ext uri="{FF2B5EF4-FFF2-40B4-BE49-F238E27FC236}">
              <a16:creationId xmlns:a16="http://schemas.microsoft.com/office/drawing/2014/main" id="{DA7F281A-D235-4C65-98E5-F62E11B4E28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0</xdr:colOff>
      <xdr:row>43</xdr:row>
      <xdr:rowOff>60960</xdr:rowOff>
    </xdr:to>
    <xdr:sp macro="" textlink="">
      <xdr:nvSpPr>
        <xdr:cNvPr id="7188" name="_x0000_t202" hidden="1">
          <a:extLst>
            <a:ext uri="{FF2B5EF4-FFF2-40B4-BE49-F238E27FC236}">
              <a16:creationId xmlns:a16="http://schemas.microsoft.com/office/drawing/2014/main" id="{00000000-0008-0000-0700-000014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186" name="_x0000_t202" hidden="1">
          <a:extLst>
            <a:ext uri="{FF2B5EF4-FFF2-40B4-BE49-F238E27FC236}">
              <a16:creationId xmlns:a16="http://schemas.microsoft.com/office/drawing/2014/main" id="{00000000-0008-0000-0700-000012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184" name="_x0000_t202" hidden="1">
          <a:extLst>
            <a:ext uri="{FF2B5EF4-FFF2-40B4-BE49-F238E27FC236}">
              <a16:creationId xmlns:a16="http://schemas.microsoft.com/office/drawing/2014/main" id="{00000000-0008-0000-0700-000010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182" name="_x0000_t202" hidden="1">
          <a:extLst>
            <a:ext uri="{FF2B5EF4-FFF2-40B4-BE49-F238E27FC236}">
              <a16:creationId xmlns:a16="http://schemas.microsoft.com/office/drawing/2014/main" id="{00000000-0008-0000-0700-00000E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180" name="_x0000_t202" hidden="1">
          <a:extLst>
            <a:ext uri="{FF2B5EF4-FFF2-40B4-BE49-F238E27FC236}">
              <a16:creationId xmlns:a16="http://schemas.microsoft.com/office/drawing/2014/main" id="{00000000-0008-0000-0700-00000C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178" name="_x0000_t202" hidden="1">
          <a:extLst>
            <a:ext uri="{FF2B5EF4-FFF2-40B4-BE49-F238E27FC236}">
              <a16:creationId xmlns:a16="http://schemas.microsoft.com/office/drawing/2014/main" id="{00000000-0008-0000-0700-00000A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176" name="_x0000_t202" hidden="1">
          <a:extLst>
            <a:ext uri="{FF2B5EF4-FFF2-40B4-BE49-F238E27FC236}">
              <a16:creationId xmlns:a16="http://schemas.microsoft.com/office/drawing/2014/main" id="{00000000-0008-0000-0700-000008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174" name="_x0000_t202" hidden="1">
          <a:extLst>
            <a:ext uri="{FF2B5EF4-FFF2-40B4-BE49-F238E27FC236}">
              <a16:creationId xmlns:a16="http://schemas.microsoft.com/office/drawing/2014/main" id="{00000000-0008-0000-0700-000006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172" name="_x0000_t202" hidden="1">
          <a:extLst>
            <a:ext uri="{FF2B5EF4-FFF2-40B4-BE49-F238E27FC236}">
              <a16:creationId xmlns:a16="http://schemas.microsoft.com/office/drawing/2014/main" id="{00000000-0008-0000-0700-000004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170" name="_x0000_t202" hidden="1">
          <a:extLst>
            <a:ext uri="{FF2B5EF4-FFF2-40B4-BE49-F238E27FC236}">
              <a16:creationId xmlns:a16="http://schemas.microsoft.com/office/drawing/2014/main" id="{00000000-0008-0000-0700-000002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2" name="AutoShape 20">
          <a:extLst>
            <a:ext uri="{FF2B5EF4-FFF2-40B4-BE49-F238E27FC236}">
              <a16:creationId xmlns:a16="http://schemas.microsoft.com/office/drawing/2014/main" id="{F06670CC-8866-480D-94F5-6E374EBD352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3" name="AutoShape 18">
          <a:extLst>
            <a:ext uri="{FF2B5EF4-FFF2-40B4-BE49-F238E27FC236}">
              <a16:creationId xmlns:a16="http://schemas.microsoft.com/office/drawing/2014/main" id="{5283676E-DC38-4C49-8775-EEFDD8582AD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4" name="AutoShape 16">
          <a:extLst>
            <a:ext uri="{FF2B5EF4-FFF2-40B4-BE49-F238E27FC236}">
              <a16:creationId xmlns:a16="http://schemas.microsoft.com/office/drawing/2014/main" id="{27CFEB64-44C8-4DBB-B334-77C6335BF49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5" name="AutoShape 14">
          <a:extLst>
            <a:ext uri="{FF2B5EF4-FFF2-40B4-BE49-F238E27FC236}">
              <a16:creationId xmlns:a16="http://schemas.microsoft.com/office/drawing/2014/main" id="{99F823A1-0BA3-42A7-A0C6-78271454D34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6" name="AutoShape 12">
          <a:extLst>
            <a:ext uri="{FF2B5EF4-FFF2-40B4-BE49-F238E27FC236}">
              <a16:creationId xmlns:a16="http://schemas.microsoft.com/office/drawing/2014/main" id="{591D4533-C6AA-4E6A-B762-90E8F48B25D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7" name="AutoShape 10">
          <a:extLst>
            <a:ext uri="{FF2B5EF4-FFF2-40B4-BE49-F238E27FC236}">
              <a16:creationId xmlns:a16="http://schemas.microsoft.com/office/drawing/2014/main" id="{8E0D02E9-C03F-48EE-8909-3A4842C2CAE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8" name="AutoShape 8">
          <a:extLst>
            <a:ext uri="{FF2B5EF4-FFF2-40B4-BE49-F238E27FC236}">
              <a16:creationId xmlns:a16="http://schemas.microsoft.com/office/drawing/2014/main" id="{4F13098F-5BE1-4F33-85AB-500EEBFE731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9" name="AutoShape 6">
          <a:extLst>
            <a:ext uri="{FF2B5EF4-FFF2-40B4-BE49-F238E27FC236}">
              <a16:creationId xmlns:a16="http://schemas.microsoft.com/office/drawing/2014/main" id="{ACE578AA-08D1-4CFA-A29F-BD2E9F359B7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10" name="AutoShape 4">
          <a:extLst>
            <a:ext uri="{FF2B5EF4-FFF2-40B4-BE49-F238E27FC236}">
              <a16:creationId xmlns:a16="http://schemas.microsoft.com/office/drawing/2014/main" id="{13771D1C-0541-4C9E-8CB1-D4B2310DF68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43</xdr:row>
      <xdr:rowOff>60960</xdr:rowOff>
    </xdr:to>
    <xdr:sp macro="" textlink="">
      <xdr:nvSpPr>
        <xdr:cNvPr id="11" name="AutoShape 2">
          <a:extLst>
            <a:ext uri="{FF2B5EF4-FFF2-40B4-BE49-F238E27FC236}">
              <a16:creationId xmlns:a16="http://schemas.microsoft.com/office/drawing/2014/main" id="{ABDAF4C4-37C8-4C82-9B96-C964C54A300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38160</xdr:colOff>
      <xdr:row>58</xdr:row>
      <xdr:rowOff>0</xdr:rowOff>
    </xdr:from>
    <xdr:to>
      <xdr:col>16</xdr:col>
      <xdr:colOff>171000</xdr:colOff>
      <xdr:row>58</xdr:row>
      <xdr:rowOff>360</xdr:rowOff>
    </xdr:to>
    <xdr:sp macro="" textlink="">
      <xdr:nvSpPr>
        <xdr:cNvPr id="6" name="CustomShape 1">
          <a:extLst>
            <a:ext uri="{FF2B5EF4-FFF2-40B4-BE49-F238E27FC236}">
              <a16:creationId xmlns:a16="http://schemas.microsoft.com/office/drawing/2014/main" id="{00000000-0008-0000-0800-000006000000}"/>
            </a:ext>
          </a:extLst>
        </xdr:cNvPr>
        <xdr:cNvSpPr/>
      </xdr:nvSpPr>
      <xdr:spPr>
        <a:xfrm>
          <a:off x="2443320" y="9621360"/>
          <a:ext cx="483480" cy="36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32</xdr:col>
      <xdr:colOff>85680</xdr:colOff>
      <xdr:row>29</xdr:row>
      <xdr:rowOff>65520</xdr:rowOff>
    </xdr:from>
    <xdr:to>
      <xdr:col>33</xdr:col>
      <xdr:colOff>225360</xdr:colOff>
      <xdr:row>31</xdr:row>
      <xdr:rowOff>85320</xdr:rowOff>
    </xdr:to>
    <xdr:sp macro="" textlink="">
      <xdr:nvSpPr>
        <xdr:cNvPr id="7" name="CustomShape 1">
          <a:extLst>
            <a:ext uri="{FF2B5EF4-FFF2-40B4-BE49-F238E27FC236}">
              <a16:creationId xmlns:a16="http://schemas.microsoft.com/office/drawing/2014/main" id="{00000000-0008-0000-0800-000007000000}"/>
            </a:ext>
          </a:extLst>
        </xdr:cNvPr>
        <xdr:cNvSpPr/>
      </xdr:nvSpPr>
      <xdr:spPr>
        <a:xfrm>
          <a:off x="5851800" y="5052600"/>
          <a:ext cx="760320" cy="341280"/>
        </a:xfrm>
        <a:prstGeom prst="ellipse">
          <a:avLst/>
        </a:prstGeom>
        <a:no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49</xdr:col>
      <xdr:colOff>102960</xdr:colOff>
      <xdr:row>22</xdr:row>
      <xdr:rowOff>114480</xdr:rowOff>
    </xdr:from>
    <xdr:to>
      <xdr:col>53</xdr:col>
      <xdr:colOff>37800</xdr:colOff>
      <xdr:row>24</xdr:row>
      <xdr:rowOff>134280</xdr:rowOff>
    </xdr:to>
    <xdr:sp macro="" textlink="">
      <xdr:nvSpPr>
        <xdr:cNvPr id="8" name="CustomShape 1">
          <a:extLst>
            <a:ext uri="{FF2B5EF4-FFF2-40B4-BE49-F238E27FC236}">
              <a16:creationId xmlns:a16="http://schemas.microsoft.com/office/drawing/2014/main" id="{00000000-0008-0000-0800-000008000000}"/>
            </a:ext>
          </a:extLst>
        </xdr:cNvPr>
        <xdr:cNvSpPr/>
      </xdr:nvSpPr>
      <xdr:spPr>
        <a:xfrm>
          <a:off x="10705320" y="3976920"/>
          <a:ext cx="760320" cy="341280"/>
        </a:xfrm>
        <a:prstGeom prst="ellipse">
          <a:avLst/>
        </a:prstGeom>
        <a:no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33</xdr:col>
      <xdr:colOff>114480</xdr:colOff>
      <xdr:row>24</xdr:row>
      <xdr:rowOff>84600</xdr:rowOff>
    </xdr:from>
    <xdr:to>
      <xdr:col>50</xdr:col>
      <xdr:colOff>7560</xdr:colOff>
      <xdr:row>29</xdr:row>
      <xdr:rowOff>115200</xdr:rowOff>
    </xdr:to>
    <xdr:sp macro="" textlink="">
      <xdr:nvSpPr>
        <xdr:cNvPr id="9" name="CustomShape 1">
          <a:extLst>
            <a:ext uri="{FF2B5EF4-FFF2-40B4-BE49-F238E27FC236}">
              <a16:creationId xmlns:a16="http://schemas.microsoft.com/office/drawing/2014/main" id="{00000000-0008-0000-0800-000009000000}"/>
            </a:ext>
          </a:extLst>
        </xdr:cNvPr>
        <xdr:cNvSpPr/>
      </xdr:nvSpPr>
      <xdr:spPr>
        <a:xfrm flipH="1">
          <a:off x="6501240" y="4268520"/>
          <a:ext cx="4314960" cy="833760"/>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44</xdr:col>
      <xdr:colOff>304800</xdr:colOff>
      <xdr:row>46</xdr:row>
      <xdr:rowOff>15240</xdr:rowOff>
    </xdr:to>
    <xdr:sp macro="" textlink="">
      <xdr:nvSpPr>
        <xdr:cNvPr id="8210" name="_x0000_t202" hidden="1">
          <a:extLst>
            <a:ext uri="{FF2B5EF4-FFF2-40B4-BE49-F238E27FC236}">
              <a16:creationId xmlns:a16="http://schemas.microsoft.com/office/drawing/2014/main" id="{00000000-0008-0000-0800-0000122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208" name="_x0000_t202" hidden="1">
          <a:extLst>
            <a:ext uri="{FF2B5EF4-FFF2-40B4-BE49-F238E27FC236}">
              <a16:creationId xmlns:a16="http://schemas.microsoft.com/office/drawing/2014/main" id="{00000000-0008-0000-0800-0000102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206" name="_x0000_t202" hidden="1">
          <a:extLst>
            <a:ext uri="{FF2B5EF4-FFF2-40B4-BE49-F238E27FC236}">
              <a16:creationId xmlns:a16="http://schemas.microsoft.com/office/drawing/2014/main" id="{00000000-0008-0000-0800-00000E2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204" name="_x0000_t202" hidden="1">
          <a:extLst>
            <a:ext uri="{FF2B5EF4-FFF2-40B4-BE49-F238E27FC236}">
              <a16:creationId xmlns:a16="http://schemas.microsoft.com/office/drawing/2014/main" id="{00000000-0008-0000-0800-00000C2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202" name="_x0000_t202" hidden="1">
          <a:extLst>
            <a:ext uri="{FF2B5EF4-FFF2-40B4-BE49-F238E27FC236}">
              <a16:creationId xmlns:a16="http://schemas.microsoft.com/office/drawing/2014/main" id="{00000000-0008-0000-0800-00000A2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200" name="_x0000_t202" hidden="1">
          <a:extLst>
            <a:ext uri="{FF2B5EF4-FFF2-40B4-BE49-F238E27FC236}">
              <a16:creationId xmlns:a16="http://schemas.microsoft.com/office/drawing/2014/main" id="{00000000-0008-0000-0800-0000082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198" name="_x0000_t202" hidden="1">
          <a:extLst>
            <a:ext uri="{FF2B5EF4-FFF2-40B4-BE49-F238E27FC236}">
              <a16:creationId xmlns:a16="http://schemas.microsoft.com/office/drawing/2014/main" id="{00000000-0008-0000-0800-0000062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196" name="_x0000_t202" hidden="1">
          <a:extLst>
            <a:ext uri="{FF2B5EF4-FFF2-40B4-BE49-F238E27FC236}">
              <a16:creationId xmlns:a16="http://schemas.microsoft.com/office/drawing/2014/main" id="{00000000-0008-0000-0800-0000042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194" name="_x0000_t202" hidden="1">
          <a:extLst>
            <a:ext uri="{FF2B5EF4-FFF2-40B4-BE49-F238E27FC236}">
              <a16:creationId xmlns:a16="http://schemas.microsoft.com/office/drawing/2014/main" id="{00000000-0008-0000-0800-0000022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2" name="AutoShape 18">
          <a:extLst>
            <a:ext uri="{FF2B5EF4-FFF2-40B4-BE49-F238E27FC236}">
              <a16:creationId xmlns:a16="http://schemas.microsoft.com/office/drawing/2014/main" id="{ABB5C50D-0CD7-48DC-B740-590549975E7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3" name="AutoShape 16">
          <a:extLst>
            <a:ext uri="{FF2B5EF4-FFF2-40B4-BE49-F238E27FC236}">
              <a16:creationId xmlns:a16="http://schemas.microsoft.com/office/drawing/2014/main" id="{20F57778-937A-436C-B310-2FA093BD8D8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4" name="AutoShape 14">
          <a:extLst>
            <a:ext uri="{FF2B5EF4-FFF2-40B4-BE49-F238E27FC236}">
              <a16:creationId xmlns:a16="http://schemas.microsoft.com/office/drawing/2014/main" id="{5B8E1847-8A7D-4E40-9C0E-D3564FAEA1E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5" name="AutoShape 12">
          <a:extLst>
            <a:ext uri="{FF2B5EF4-FFF2-40B4-BE49-F238E27FC236}">
              <a16:creationId xmlns:a16="http://schemas.microsoft.com/office/drawing/2014/main" id="{0ED6AF26-70A0-4EC7-BD2C-FF2FD724D34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 name="AutoShape 10">
          <a:extLst>
            <a:ext uri="{FF2B5EF4-FFF2-40B4-BE49-F238E27FC236}">
              <a16:creationId xmlns:a16="http://schemas.microsoft.com/office/drawing/2014/main" id="{C28BFFF7-C2B4-4F66-95E1-205770BB16E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1" name="AutoShape 8">
          <a:extLst>
            <a:ext uri="{FF2B5EF4-FFF2-40B4-BE49-F238E27FC236}">
              <a16:creationId xmlns:a16="http://schemas.microsoft.com/office/drawing/2014/main" id="{4F9FF1CE-69ED-4016-A568-AFE3F2000F5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2" name="AutoShape 6">
          <a:extLst>
            <a:ext uri="{FF2B5EF4-FFF2-40B4-BE49-F238E27FC236}">
              <a16:creationId xmlns:a16="http://schemas.microsoft.com/office/drawing/2014/main" id="{16EFBF35-B43B-4640-AB50-D46F9DDF7B9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3" name="AutoShape 4">
          <a:extLst>
            <a:ext uri="{FF2B5EF4-FFF2-40B4-BE49-F238E27FC236}">
              <a16:creationId xmlns:a16="http://schemas.microsoft.com/office/drawing/2014/main" id="{CFAC9089-BF3A-4CC8-BB2F-7FAA063F2A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4" name="AutoShape 2">
          <a:extLst>
            <a:ext uri="{FF2B5EF4-FFF2-40B4-BE49-F238E27FC236}">
              <a16:creationId xmlns:a16="http://schemas.microsoft.com/office/drawing/2014/main" id="{10E1A71C-E49B-430C-A91C-DC9266433BC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38160</xdr:colOff>
      <xdr:row>58</xdr:row>
      <xdr:rowOff>0</xdr:rowOff>
    </xdr:from>
    <xdr:to>
      <xdr:col>16</xdr:col>
      <xdr:colOff>171000</xdr:colOff>
      <xdr:row>58</xdr:row>
      <xdr:rowOff>360</xdr:rowOff>
    </xdr:to>
    <xdr:sp macro="" textlink="">
      <xdr:nvSpPr>
        <xdr:cNvPr id="10" name="CustomShape 1">
          <a:extLst>
            <a:ext uri="{FF2B5EF4-FFF2-40B4-BE49-F238E27FC236}">
              <a16:creationId xmlns:a16="http://schemas.microsoft.com/office/drawing/2014/main" id="{00000000-0008-0000-0900-00000A000000}"/>
            </a:ext>
          </a:extLst>
        </xdr:cNvPr>
        <xdr:cNvSpPr/>
      </xdr:nvSpPr>
      <xdr:spPr>
        <a:xfrm>
          <a:off x="2443320" y="9621360"/>
          <a:ext cx="483480" cy="36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44</xdr:col>
      <xdr:colOff>304800</xdr:colOff>
      <xdr:row>46</xdr:row>
      <xdr:rowOff>15240</xdr:rowOff>
    </xdr:to>
    <xdr:sp macro="" textlink="">
      <xdr:nvSpPr>
        <xdr:cNvPr id="9234" name="_x0000_t202" hidden="1">
          <a:extLst>
            <a:ext uri="{FF2B5EF4-FFF2-40B4-BE49-F238E27FC236}">
              <a16:creationId xmlns:a16="http://schemas.microsoft.com/office/drawing/2014/main" id="{00000000-0008-0000-0900-000012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232" name="_x0000_t202" hidden="1">
          <a:extLst>
            <a:ext uri="{FF2B5EF4-FFF2-40B4-BE49-F238E27FC236}">
              <a16:creationId xmlns:a16="http://schemas.microsoft.com/office/drawing/2014/main" id="{00000000-0008-0000-0900-000010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230" name="_x0000_t202" hidden="1">
          <a:extLst>
            <a:ext uri="{FF2B5EF4-FFF2-40B4-BE49-F238E27FC236}">
              <a16:creationId xmlns:a16="http://schemas.microsoft.com/office/drawing/2014/main" id="{00000000-0008-0000-0900-00000E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228" name="_x0000_t202" hidden="1">
          <a:extLst>
            <a:ext uri="{FF2B5EF4-FFF2-40B4-BE49-F238E27FC236}">
              <a16:creationId xmlns:a16="http://schemas.microsoft.com/office/drawing/2014/main" id="{00000000-0008-0000-0900-00000C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226" name="_x0000_t202" hidden="1">
          <a:extLst>
            <a:ext uri="{FF2B5EF4-FFF2-40B4-BE49-F238E27FC236}">
              <a16:creationId xmlns:a16="http://schemas.microsoft.com/office/drawing/2014/main" id="{00000000-0008-0000-0900-00000A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224" name="_x0000_t202" hidden="1">
          <a:extLst>
            <a:ext uri="{FF2B5EF4-FFF2-40B4-BE49-F238E27FC236}">
              <a16:creationId xmlns:a16="http://schemas.microsoft.com/office/drawing/2014/main" id="{00000000-0008-0000-0900-000008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222" name="_x0000_t202" hidden="1">
          <a:extLst>
            <a:ext uri="{FF2B5EF4-FFF2-40B4-BE49-F238E27FC236}">
              <a16:creationId xmlns:a16="http://schemas.microsoft.com/office/drawing/2014/main" id="{00000000-0008-0000-0900-000006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220" name="_x0000_t202" hidden="1">
          <a:extLst>
            <a:ext uri="{FF2B5EF4-FFF2-40B4-BE49-F238E27FC236}">
              <a16:creationId xmlns:a16="http://schemas.microsoft.com/office/drawing/2014/main" id="{00000000-0008-0000-0900-000004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218" name="_x0000_t202" hidden="1">
          <a:extLst>
            <a:ext uri="{FF2B5EF4-FFF2-40B4-BE49-F238E27FC236}">
              <a16:creationId xmlns:a16="http://schemas.microsoft.com/office/drawing/2014/main" id="{00000000-0008-0000-0900-000002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2" name="AutoShape 18">
          <a:extLst>
            <a:ext uri="{FF2B5EF4-FFF2-40B4-BE49-F238E27FC236}">
              <a16:creationId xmlns:a16="http://schemas.microsoft.com/office/drawing/2014/main" id="{2F9AD914-FDB6-491B-8E4E-2C3342115DC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3" name="AutoShape 16">
          <a:extLst>
            <a:ext uri="{FF2B5EF4-FFF2-40B4-BE49-F238E27FC236}">
              <a16:creationId xmlns:a16="http://schemas.microsoft.com/office/drawing/2014/main" id="{7E3E9253-6841-4243-B2C6-DD9B49E3DA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4" name="AutoShape 14">
          <a:extLst>
            <a:ext uri="{FF2B5EF4-FFF2-40B4-BE49-F238E27FC236}">
              <a16:creationId xmlns:a16="http://schemas.microsoft.com/office/drawing/2014/main" id="{A02B3292-133F-474D-B281-B51E6EC6740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5" name="AutoShape 12">
          <a:extLst>
            <a:ext uri="{FF2B5EF4-FFF2-40B4-BE49-F238E27FC236}">
              <a16:creationId xmlns:a16="http://schemas.microsoft.com/office/drawing/2014/main" id="{C81A9B71-BE7D-4327-BF76-177CFB32ACD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6" name="AutoShape 10">
          <a:extLst>
            <a:ext uri="{FF2B5EF4-FFF2-40B4-BE49-F238E27FC236}">
              <a16:creationId xmlns:a16="http://schemas.microsoft.com/office/drawing/2014/main" id="{3CEA5D99-E3D2-4E0E-9AA8-9CCEAF85C4B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7" name="AutoShape 8">
          <a:extLst>
            <a:ext uri="{FF2B5EF4-FFF2-40B4-BE49-F238E27FC236}">
              <a16:creationId xmlns:a16="http://schemas.microsoft.com/office/drawing/2014/main" id="{BC3E5B5B-4C11-4EF8-909F-80FE98FDE1E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 name="AutoShape 6">
          <a:extLst>
            <a:ext uri="{FF2B5EF4-FFF2-40B4-BE49-F238E27FC236}">
              <a16:creationId xmlns:a16="http://schemas.microsoft.com/office/drawing/2014/main" id="{3B531B67-BAF5-4233-9AD4-4483392F3A5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 name="AutoShape 4">
          <a:extLst>
            <a:ext uri="{FF2B5EF4-FFF2-40B4-BE49-F238E27FC236}">
              <a16:creationId xmlns:a16="http://schemas.microsoft.com/office/drawing/2014/main" id="{E831A06E-77D1-4488-A2BA-92550726E07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1" name="AutoShape 2">
          <a:extLst>
            <a:ext uri="{FF2B5EF4-FFF2-40B4-BE49-F238E27FC236}">
              <a16:creationId xmlns:a16="http://schemas.microsoft.com/office/drawing/2014/main" id="{8D08796A-895C-457C-8E7C-074DE7D2DEE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38160</xdr:colOff>
      <xdr:row>58</xdr:row>
      <xdr:rowOff>0</xdr:rowOff>
    </xdr:from>
    <xdr:to>
      <xdr:col>16</xdr:col>
      <xdr:colOff>171000</xdr:colOff>
      <xdr:row>58</xdr:row>
      <xdr:rowOff>360</xdr:rowOff>
    </xdr:to>
    <xdr:sp macro="" textlink="">
      <xdr:nvSpPr>
        <xdr:cNvPr id="11" name="CustomShape 1">
          <a:extLst>
            <a:ext uri="{FF2B5EF4-FFF2-40B4-BE49-F238E27FC236}">
              <a16:creationId xmlns:a16="http://schemas.microsoft.com/office/drawing/2014/main" id="{00000000-0008-0000-0A00-00000B000000}"/>
            </a:ext>
          </a:extLst>
        </xdr:cNvPr>
        <xdr:cNvSpPr/>
      </xdr:nvSpPr>
      <xdr:spPr>
        <a:xfrm>
          <a:off x="2443320" y="9621360"/>
          <a:ext cx="483480" cy="36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44</xdr:col>
      <xdr:colOff>304800</xdr:colOff>
      <xdr:row>46</xdr:row>
      <xdr:rowOff>15240</xdr:rowOff>
    </xdr:to>
    <xdr:sp macro="" textlink="">
      <xdr:nvSpPr>
        <xdr:cNvPr id="10258" name="_x0000_t202" hidden="1">
          <a:extLst>
            <a:ext uri="{FF2B5EF4-FFF2-40B4-BE49-F238E27FC236}">
              <a16:creationId xmlns:a16="http://schemas.microsoft.com/office/drawing/2014/main" id="{00000000-0008-0000-0A00-000012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256" name="_x0000_t202" hidden="1">
          <a:extLst>
            <a:ext uri="{FF2B5EF4-FFF2-40B4-BE49-F238E27FC236}">
              <a16:creationId xmlns:a16="http://schemas.microsoft.com/office/drawing/2014/main" id="{00000000-0008-0000-0A00-000010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254" name="_x0000_t202" hidden="1">
          <a:extLst>
            <a:ext uri="{FF2B5EF4-FFF2-40B4-BE49-F238E27FC236}">
              <a16:creationId xmlns:a16="http://schemas.microsoft.com/office/drawing/2014/main" id="{00000000-0008-0000-0A00-00000E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252" name="_x0000_t202" hidden="1">
          <a:extLst>
            <a:ext uri="{FF2B5EF4-FFF2-40B4-BE49-F238E27FC236}">
              <a16:creationId xmlns:a16="http://schemas.microsoft.com/office/drawing/2014/main" id="{00000000-0008-0000-0A00-00000C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250" name="_x0000_t202" hidden="1">
          <a:extLst>
            <a:ext uri="{FF2B5EF4-FFF2-40B4-BE49-F238E27FC236}">
              <a16:creationId xmlns:a16="http://schemas.microsoft.com/office/drawing/2014/main" id="{00000000-0008-0000-0A00-00000A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248" name="_x0000_t202" hidden="1">
          <a:extLst>
            <a:ext uri="{FF2B5EF4-FFF2-40B4-BE49-F238E27FC236}">
              <a16:creationId xmlns:a16="http://schemas.microsoft.com/office/drawing/2014/main" id="{00000000-0008-0000-0A00-000008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246" name="_x0000_t202" hidden="1">
          <a:extLst>
            <a:ext uri="{FF2B5EF4-FFF2-40B4-BE49-F238E27FC236}">
              <a16:creationId xmlns:a16="http://schemas.microsoft.com/office/drawing/2014/main" id="{00000000-0008-0000-0A00-000006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244" name="_x0000_t202" hidden="1">
          <a:extLst>
            <a:ext uri="{FF2B5EF4-FFF2-40B4-BE49-F238E27FC236}">
              <a16:creationId xmlns:a16="http://schemas.microsoft.com/office/drawing/2014/main" id="{00000000-0008-0000-0A00-000004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242" name="_x0000_t202" hidden="1">
          <a:extLst>
            <a:ext uri="{FF2B5EF4-FFF2-40B4-BE49-F238E27FC236}">
              <a16:creationId xmlns:a16="http://schemas.microsoft.com/office/drawing/2014/main" id="{00000000-0008-0000-0A00-000002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2" name="AutoShape 18">
          <a:extLst>
            <a:ext uri="{FF2B5EF4-FFF2-40B4-BE49-F238E27FC236}">
              <a16:creationId xmlns:a16="http://schemas.microsoft.com/office/drawing/2014/main" id="{22C39C35-7050-4CF9-BA99-7A2F70082BC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3" name="AutoShape 16">
          <a:extLst>
            <a:ext uri="{FF2B5EF4-FFF2-40B4-BE49-F238E27FC236}">
              <a16:creationId xmlns:a16="http://schemas.microsoft.com/office/drawing/2014/main" id="{72AD4F28-1C34-43FD-A22E-0E35F856910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4" name="AutoShape 14">
          <a:extLst>
            <a:ext uri="{FF2B5EF4-FFF2-40B4-BE49-F238E27FC236}">
              <a16:creationId xmlns:a16="http://schemas.microsoft.com/office/drawing/2014/main" id="{92614AC0-5342-4F12-821E-D8C7535EF0B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5" name="AutoShape 12">
          <a:extLst>
            <a:ext uri="{FF2B5EF4-FFF2-40B4-BE49-F238E27FC236}">
              <a16:creationId xmlns:a16="http://schemas.microsoft.com/office/drawing/2014/main" id="{34C67B2A-ABA6-4873-8334-18905A3D639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6" name="AutoShape 10">
          <a:extLst>
            <a:ext uri="{FF2B5EF4-FFF2-40B4-BE49-F238E27FC236}">
              <a16:creationId xmlns:a16="http://schemas.microsoft.com/office/drawing/2014/main" id="{FEF508DA-E366-4D90-AFBC-090D6A9444F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7" name="AutoShape 8">
          <a:extLst>
            <a:ext uri="{FF2B5EF4-FFF2-40B4-BE49-F238E27FC236}">
              <a16:creationId xmlns:a16="http://schemas.microsoft.com/office/drawing/2014/main" id="{7922E968-D53A-47D1-9E2A-B426E1800F9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8" name="AutoShape 6">
          <a:extLst>
            <a:ext uri="{FF2B5EF4-FFF2-40B4-BE49-F238E27FC236}">
              <a16:creationId xmlns:a16="http://schemas.microsoft.com/office/drawing/2014/main" id="{59789FB4-0A5E-46C7-BF0E-D4644D55509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9" name="AutoShape 4">
          <a:extLst>
            <a:ext uri="{FF2B5EF4-FFF2-40B4-BE49-F238E27FC236}">
              <a16:creationId xmlns:a16="http://schemas.microsoft.com/office/drawing/2014/main" id="{5AE90838-77C5-46CA-AEF8-BA149027FF6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304800</xdr:colOff>
      <xdr:row>46</xdr:row>
      <xdr:rowOff>15240</xdr:rowOff>
    </xdr:to>
    <xdr:sp macro="" textlink="">
      <xdr:nvSpPr>
        <xdr:cNvPr id="10" name="AutoShape 2">
          <a:extLst>
            <a:ext uri="{FF2B5EF4-FFF2-40B4-BE49-F238E27FC236}">
              <a16:creationId xmlns:a16="http://schemas.microsoft.com/office/drawing/2014/main" id="{C3178213-DBFC-441C-ACC0-9873285FA25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38160</xdr:colOff>
      <xdr:row>58</xdr:row>
      <xdr:rowOff>0</xdr:rowOff>
    </xdr:from>
    <xdr:to>
      <xdr:col>16</xdr:col>
      <xdr:colOff>171000</xdr:colOff>
      <xdr:row>58</xdr:row>
      <xdr:rowOff>360</xdr:rowOff>
    </xdr:to>
    <xdr:sp macro="" textlink="">
      <xdr:nvSpPr>
        <xdr:cNvPr id="12" name="CustomShape 1">
          <a:extLst>
            <a:ext uri="{FF2B5EF4-FFF2-40B4-BE49-F238E27FC236}">
              <a16:creationId xmlns:a16="http://schemas.microsoft.com/office/drawing/2014/main" id="{00000000-0008-0000-0B00-00000C000000}"/>
            </a:ext>
          </a:extLst>
        </xdr:cNvPr>
        <xdr:cNvSpPr/>
      </xdr:nvSpPr>
      <xdr:spPr>
        <a:xfrm>
          <a:off x="2443320" y="9621360"/>
          <a:ext cx="483480" cy="36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46</xdr:col>
      <xdr:colOff>91440</xdr:colOff>
      <xdr:row>46</xdr:row>
      <xdr:rowOff>15240</xdr:rowOff>
    </xdr:to>
    <xdr:sp macro="" textlink="">
      <xdr:nvSpPr>
        <xdr:cNvPr id="11284" name="_x0000_t202" hidden="1">
          <a:extLst>
            <a:ext uri="{FF2B5EF4-FFF2-40B4-BE49-F238E27FC236}">
              <a16:creationId xmlns:a16="http://schemas.microsoft.com/office/drawing/2014/main" id="{00000000-0008-0000-0B00-000014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282" name="_x0000_t202" hidden="1">
          <a:extLst>
            <a:ext uri="{FF2B5EF4-FFF2-40B4-BE49-F238E27FC236}">
              <a16:creationId xmlns:a16="http://schemas.microsoft.com/office/drawing/2014/main" id="{00000000-0008-0000-0B00-000012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280" name="_x0000_t202" hidden="1">
          <a:extLst>
            <a:ext uri="{FF2B5EF4-FFF2-40B4-BE49-F238E27FC236}">
              <a16:creationId xmlns:a16="http://schemas.microsoft.com/office/drawing/2014/main" id="{00000000-0008-0000-0B00-000010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278" name="_x0000_t202" hidden="1">
          <a:extLst>
            <a:ext uri="{FF2B5EF4-FFF2-40B4-BE49-F238E27FC236}">
              <a16:creationId xmlns:a16="http://schemas.microsoft.com/office/drawing/2014/main" id="{00000000-0008-0000-0B00-00000E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276" name="_x0000_t202" hidden="1">
          <a:extLst>
            <a:ext uri="{FF2B5EF4-FFF2-40B4-BE49-F238E27FC236}">
              <a16:creationId xmlns:a16="http://schemas.microsoft.com/office/drawing/2014/main" id="{00000000-0008-0000-0B00-00000C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274" name="_x0000_t202" hidden="1">
          <a:extLst>
            <a:ext uri="{FF2B5EF4-FFF2-40B4-BE49-F238E27FC236}">
              <a16:creationId xmlns:a16="http://schemas.microsoft.com/office/drawing/2014/main" id="{00000000-0008-0000-0B00-00000A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272" name="_x0000_t202" hidden="1">
          <a:extLst>
            <a:ext uri="{FF2B5EF4-FFF2-40B4-BE49-F238E27FC236}">
              <a16:creationId xmlns:a16="http://schemas.microsoft.com/office/drawing/2014/main" id="{00000000-0008-0000-0B00-000008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270" name="_x0000_t202" hidden="1">
          <a:extLst>
            <a:ext uri="{FF2B5EF4-FFF2-40B4-BE49-F238E27FC236}">
              <a16:creationId xmlns:a16="http://schemas.microsoft.com/office/drawing/2014/main" id="{00000000-0008-0000-0B00-000006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268" name="_x0000_t202" hidden="1">
          <a:extLst>
            <a:ext uri="{FF2B5EF4-FFF2-40B4-BE49-F238E27FC236}">
              <a16:creationId xmlns:a16="http://schemas.microsoft.com/office/drawing/2014/main" id="{00000000-0008-0000-0B00-000004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266" name="_x0000_t202" hidden="1">
          <a:extLst>
            <a:ext uri="{FF2B5EF4-FFF2-40B4-BE49-F238E27FC236}">
              <a16:creationId xmlns:a16="http://schemas.microsoft.com/office/drawing/2014/main" id="{00000000-0008-0000-0B00-000002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2" name="AutoShape 20">
          <a:extLst>
            <a:ext uri="{FF2B5EF4-FFF2-40B4-BE49-F238E27FC236}">
              <a16:creationId xmlns:a16="http://schemas.microsoft.com/office/drawing/2014/main" id="{04165A4B-9C6F-440E-9D8D-D9B4EB4FA2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3" name="AutoShape 18">
          <a:extLst>
            <a:ext uri="{FF2B5EF4-FFF2-40B4-BE49-F238E27FC236}">
              <a16:creationId xmlns:a16="http://schemas.microsoft.com/office/drawing/2014/main" id="{0EC9220D-07E8-4D13-925C-63815E84C0E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4" name="AutoShape 16">
          <a:extLst>
            <a:ext uri="{FF2B5EF4-FFF2-40B4-BE49-F238E27FC236}">
              <a16:creationId xmlns:a16="http://schemas.microsoft.com/office/drawing/2014/main" id="{33009932-0EA3-450D-BAD7-9C583082B5A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5" name="AutoShape 14">
          <a:extLst>
            <a:ext uri="{FF2B5EF4-FFF2-40B4-BE49-F238E27FC236}">
              <a16:creationId xmlns:a16="http://schemas.microsoft.com/office/drawing/2014/main" id="{E2578F38-D46A-458E-A95A-B0C22513AAC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6" name="AutoShape 12">
          <a:extLst>
            <a:ext uri="{FF2B5EF4-FFF2-40B4-BE49-F238E27FC236}">
              <a16:creationId xmlns:a16="http://schemas.microsoft.com/office/drawing/2014/main" id="{A56272F9-D155-4293-9ADC-7B36BBD2502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7" name="AutoShape 10">
          <a:extLst>
            <a:ext uri="{FF2B5EF4-FFF2-40B4-BE49-F238E27FC236}">
              <a16:creationId xmlns:a16="http://schemas.microsoft.com/office/drawing/2014/main" id="{4BA88B8E-6C4A-4EB9-B7C8-7CD0D4FB9EE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8" name="AutoShape 8">
          <a:extLst>
            <a:ext uri="{FF2B5EF4-FFF2-40B4-BE49-F238E27FC236}">
              <a16:creationId xmlns:a16="http://schemas.microsoft.com/office/drawing/2014/main" id="{8C9FE5E9-6299-4A48-BF12-E47A50E2F51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9" name="AutoShape 6">
          <a:extLst>
            <a:ext uri="{FF2B5EF4-FFF2-40B4-BE49-F238E27FC236}">
              <a16:creationId xmlns:a16="http://schemas.microsoft.com/office/drawing/2014/main" id="{13C06DE5-D7A3-45FD-B824-ED05F680B00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0" name="AutoShape 4">
          <a:extLst>
            <a:ext uri="{FF2B5EF4-FFF2-40B4-BE49-F238E27FC236}">
              <a16:creationId xmlns:a16="http://schemas.microsoft.com/office/drawing/2014/main" id="{77FCD10B-5327-4CF6-A5B3-3A875CD04D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1" name="AutoShape 2">
          <a:extLst>
            <a:ext uri="{FF2B5EF4-FFF2-40B4-BE49-F238E27FC236}">
              <a16:creationId xmlns:a16="http://schemas.microsoft.com/office/drawing/2014/main" id="{CB5D7B8D-BB14-4C98-ACFD-75EF7D2B4E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38160</xdr:colOff>
      <xdr:row>58</xdr:row>
      <xdr:rowOff>0</xdr:rowOff>
    </xdr:from>
    <xdr:to>
      <xdr:col>16</xdr:col>
      <xdr:colOff>171000</xdr:colOff>
      <xdr:row>58</xdr:row>
      <xdr:rowOff>360</xdr:rowOff>
    </xdr:to>
    <xdr:sp macro="" textlink="">
      <xdr:nvSpPr>
        <xdr:cNvPr id="13" name="CustomShape 1">
          <a:extLst>
            <a:ext uri="{FF2B5EF4-FFF2-40B4-BE49-F238E27FC236}">
              <a16:creationId xmlns:a16="http://schemas.microsoft.com/office/drawing/2014/main" id="{00000000-0008-0000-0C00-00000D000000}"/>
            </a:ext>
          </a:extLst>
        </xdr:cNvPr>
        <xdr:cNvSpPr/>
      </xdr:nvSpPr>
      <xdr:spPr>
        <a:xfrm>
          <a:off x="2443320" y="9621360"/>
          <a:ext cx="483480" cy="36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46</xdr:col>
      <xdr:colOff>91440</xdr:colOff>
      <xdr:row>46</xdr:row>
      <xdr:rowOff>15240</xdr:rowOff>
    </xdr:to>
    <xdr:sp macro="" textlink="">
      <xdr:nvSpPr>
        <xdr:cNvPr id="12306" name="_x0000_t202" hidden="1">
          <a:extLst>
            <a:ext uri="{FF2B5EF4-FFF2-40B4-BE49-F238E27FC236}">
              <a16:creationId xmlns:a16="http://schemas.microsoft.com/office/drawing/2014/main" id="{00000000-0008-0000-0C00-0000123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2304" name="_x0000_t202" hidden="1">
          <a:extLst>
            <a:ext uri="{FF2B5EF4-FFF2-40B4-BE49-F238E27FC236}">
              <a16:creationId xmlns:a16="http://schemas.microsoft.com/office/drawing/2014/main" id="{00000000-0008-0000-0C00-0000103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2302" name="_x0000_t202" hidden="1">
          <a:extLst>
            <a:ext uri="{FF2B5EF4-FFF2-40B4-BE49-F238E27FC236}">
              <a16:creationId xmlns:a16="http://schemas.microsoft.com/office/drawing/2014/main" id="{00000000-0008-0000-0C00-00000E3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2300" name="_x0000_t202" hidden="1">
          <a:extLst>
            <a:ext uri="{FF2B5EF4-FFF2-40B4-BE49-F238E27FC236}">
              <a16:creationId xmlns:a16="http://schemas.microsoft.com/office/drawing/2014/main" id="{00000000-0008-0000-0C00-00000C3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2298" name="_x0000_t202" hidden="1">
          <a:extLst>
            <a:ext uri="{FF2B5EF4-FFF2-40B4-BE49-F238E27FC236}">
              <a16:creationId xmlns:a16="http://schemas.microsoft.com/office/drawing/2014/main" id="{00000000-0008-0000-0C00-00000A3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2296" name="_x0000_t202" hidden="1">
          <a:extLst>
            <a:ext uri="{FF2B5EF4-FFF2-40B4-BE49-F238E27FC236}">
              <a16:creationId xmlns:a16="http://schemas.microsoft.com/office/drawing/2014/main" id="{00000000-0008-0000-0C00-0000083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2294" name="_x0000_t202" hidden="1">
          <a:extLst>
            <a:ext uri="{FF2B5EF4-FFF2-40B4-BE49-F238E27FC236}">
              <a16:creationId xmlns:a16="http://schemas.microsoft.com/office/drawing/2014/main" id="{00000000-0008-0000-0C00-0000063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2292" name="_x0000_t202" hidden="1">
          <a:extLst>
            <a:ext uri="{FF2B5EF4-FFF2-40B4-BE49-F238E27FC236}">
              <a16:creationId xmlns:a16="http://schemas.microsoft.com/office/drawing/2014/main" id="{00000000-0008-0000-0C00-0000043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2290" name="_x0000_t202" hidden="1">
          <a:extLst>
            <a:ext uri="{FF2B5EF4-FFF2-40B4-BE49-F238E27FC236}">
              <a16:creationId xmlns:a16="http://schemas.microsoft.com/office/drawing/2014/main" id="{00000000-0008-0000-0C00-0000023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2" name="AutoShape 18">
          <a:extLst>
            <a:ext uri="{FF2B5EF4-FFF2-40B4-BE49-F238E27FC236}">
              <a16:creationId xmlns:a16="http://schemas.microsoft.com/office/drawing/2014/main" id="{B2E1CC9A-3FCC-4E7F-AFBA-7B6F6F3D7E0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3" name="AutoShape 16">
          <a:extLst>
            <a:ext uri="{FF2B5EF4-FFF2-40B4-BE49-F238E27FC236}">
              <a16:creationId xmlns:a16="http://schemas.microsoft.com/office/drawing/2014/main" id="{451583CF-D0CA-4A84-BF4C-1DA0F941787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4" name="AutoShape 14">
          <a:extLst>
            <a:ext uri="{FF2B5EF4-FFF2-40B4-BE49-F238E27FC236}">
              <a16:creationId xmlns:a16="http://schemas.microsoft.com/office/drawing/2014/main" id="{C07D76F9-D881-4635-A0DE-AE44BEFB8A7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5" name="AutoShape 12">
          <a:extLst>
            <a:ext uri="{FF2B5EF4-FFF2-40B4-BE49-F238E27FC236}">
              <a16:creationId xmlns:a16="http://schemas.microsoft.com/office/drawing/2014/main" id="{74DB05B0-A9F6-4634-AF2E-F46D9C418F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6" name="AutoShape 10">
          <a:extLst>
            <a:ext uri="{FF2B5EF4-FFF2-40B4-BE49-F238E27FC236}">
              <a16:creationId xmlns:a16="http://schemas.microsoft.com/office/drawing/2014/main" id="{E234C871-8124-4A6E-BC43-200767A119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7" name="AutoShape 8">
          <a:extLst>
            <a:ext uri="{FF2B5EF4-FFF2-40B4-BE49-F238E27FC236}">
              <a16:creationId xmlns:a16="http://schemas.microsoft.com/office/drawing/2014/main" id="{E8A2B98A-B0B7-4E27-806F-2D43E5F334E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8" name="AutoShape 6">
          <a:extLst>
            <a:ext uri="{FF2B5EF4-FFF2-40B4-BE49-F238E27FC236}">
              <a16:creationId xmlns:a16="http://schemas.microsoft.com/office/drawing/2014/main" id="{CFB18846-E0B5-4AD6-9C43-234DE76032F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9" name="AutoShape 4">
          <a:extLst>
            <a:ext uri="{FF2B5EF4-FFF2-40B4-BE49-F238E27FC236}">
              <a16:creationId xmlns:a16="http://schemas.microsoft.com/office/drawing/2014/main" id="{5F84851E-D328-4E16-830D-E91FAADFEA8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91440</xdr:colOff>
      <xdr:row>46</xdr:row>
      <xdr:rowOff>15240</xdr:rowOff>
    </xdr:to>
    <xdr:sp macro="" textlink="">
      <xdr:nvSpPr>
        <xdr:cNvPr id="10" name="AutoShape 2">
          <a:extLst>
            <a:ext uri="{FF2B5EF4-FFF2-40B4-BE49-F238E27FC236}">
              <a16:creationId xmlns:a16="http://schemas.microsoft.com/office/drawing/2014/main" id="{B56907E8-C9EA-4C2C-A56C-BA4A3F855AD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152280</xdr:colOff>
      <xdr:row>5</xdr:row>
      <xdr:rowOff>142920</xdr:rowOff>
    </xdr:from>
    <xdr:to>
      <xdr:col>24</xdr:col>
      <xdr:colOff>171000</xdr:colOff>
      <xdr:row>7</xdr:row>
      <xdr:rowOff>56880</xdr:rowOff>
    </xdr:to>
    <xdr:sp macro="" textlink="">
      <xdr:nvSpPr>
        <xdr:cNvPr id="14" name="CustomShape 1">
          <a:extLst>
            <a:ext uri="{FF2B5EF4-FFF2-40B4-BE49-F238E27FC236}">
              <a16:creationId xmlns:a16="http://schemas.microsoft.com/office/drawing/2014/main" id="{00000000-0008-0000-0D00-00000E000000}"/>
            </a:ext>
          </a:extLst>
        </xdr:cNvPr>
        <xdr:cNvSpPr/>
      </xdr:nvSpPr>
      <xdr:spPr>
        <a:xfrm>
          <a:off x="3411000" y="927000"/>
          <a:ext cx="1847520" cy="273240"/>
        </a:xfrm>
        <a:prstGeom prst="rect">
          <a:avLst/>
        </a:prstGeom>
        <a:noFill/>
        <a:ln w="12600">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23</xdr:row>
      <xdr:rowOff>9360</xdr:rowOff>
    </xdr:from>
    <xdr:to>
      <xdr:col>12</xdr:col>
      <xdr:colOff>9360</xdr:colOff>
      <xdr:row>24</xdr:row>
      <xdr:rowOff>180000</xdr:rowOff>
    </xdr:to>
    <xdr:sp macro="" textlink="">
      <xdr:nvSpPr>
        <xdr:cNvPr id="15" name="Line 1">
          <a:extLst>
            <a:ext uri="{FF2B5EF4-FFF2-40B4-BE49-F238E27FC236}">
              <a16:creationId xmlns:a16="http://schemas.microsoft.com/office/drawing/2014/main" id="{00000000-0008-0000-0E00-00000F000000}"/>
            </a:ext>
          </a:extLst>
        </xdr:cNvPr>
        <xdr:cNvSpPr/>
      </xdr:nvSpPr>
      <xdr:spPr>
        <a:xfrm>
          <a:off x="380880" y="4019760"/>
          <a:ext cx="1866600" cy="3502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72720</xdr:colOff>
      <xdr:row>16</xdr:row>
      <xdr:rowOff>68400</xdr:rowOff>
    </xdr:from>
    <xdr:to>
      <xdr:col>27</xdr:col>
      <xdr:colOff>100800</xdr:colOff>
      <xdr:row>19</xdr:row>
      <xdr:rowOff>156600</xdr:rowOff>
    </xdr:to>
    <xdr:sp macro="" textlink="">
      <xdr:nvSpPr>
        <xdr:cNvPr id="16" name="CustomShape 1">
          <a:extLst>
            <a:ext uri="{FF2B5EF4-FFF2-40B4-BE49-F238E27FC236}">
              <a16:creationId xmlns:a16="http://schemas.microsoft.com/office/drawing/2014/main" id="{00000000-0008-0000-0F00-000010000000}"/>
            </a:ext>
          </a:extLst>
        </xdr:cNvPr>
        <xdr:cNvSpPr/>
      </xdr:nvSpPr>
      <xdr:spPr>
        <a:xfrm>
          <a:off x="818640" y="2829240"/>
          <a:ext cx="4774680" cy="627120"/>
        </a:xfrm>
        <a:prstGeom prst="bracketPair">
          <a:avLst>
            <a:gd name="adj" fmla="val 1140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114120</xdr:colOff>
      <xdr:row>50</xdr:row>
      <xdr:rowOff>47520</xdr:rowOff>
    </xdr:from>
    <xdr:to>
      <xdr:col>27</xdr:col>
      <xdr:colOff>68400</xdr:colOff>
      <xdr:row>52</xdr:row>
      <xdr:rowOff>9000</xdr:rowOff>
    </xdr:to>
    <xdr:sp macro="" textlink="">
      <xdr:nvSpPr>
        <xdr:cNvPr id="17" name="CustomShape 1">
          <a:extLst>
            <a:ext uri="{FF2B5EF4-FFF2-40B4-BE49-F238E27FC236}">
              <a16:creationId xmlns:a16="http://schemas.microsoft.com/office/drawing/2014/main" id="{00000000-0008-0000-0F00-000011000000}"/>
            </a:ext>
          </a:extLst>
        </xdr:cNvPr>
        <xdr:cNvSpPr/>
      </xdr:nvSpPr>
      <xdr:spPr>
        <a:xfrm>
          <a:off x="653760" y="8918280"/>
          <a:ext cx="4907160" cy="320760"/>
        </a:xfrm>
        <a:prstGeom prst="bracketPair">
          <a:avLst>
            <a:gd name="adj" fmla="val 1043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114120</xdr:colOff>
      <xdr:row>46</xdr:row>
      <xdr:rowOff>38160</xdr:rowOff>
    </xdr:from>
    <xdr:to>
      <xdr:col>27</xdr:col>
      <xdr:colOff>68400</xdr:colOff>
      <xdr:row>47</xdr:row>
      <xdr:rowOff>179640</xdr:rowOff>
    </xdr:to>
    <xdr:sp macro="" textlink="">
      <xdr:nvSpPr>
        <xdr:cNvPr id="18" name="CustomShape 1">
          <a:extLst>
            <a:ext uri="{FF2B5EF4-FFF2-40B4-BE49-F238E27FC236}">
              <a16:creationId xmlns:a16="http://schemas.microsoft.com/office/drawing/2014/main" id="{00000000-0008-0000-0F00-000012000000}"/>
            </a:ext>
          </a:extLst>
        </xdr:cNvPr>
        <xdr:cNvSpPr/>
      </xdr:nvSpPr>
      <xdr:spPr>
        <a:xfrm>
          <a:off x="653760" y="8190000"/>
          <a:ext cx="4907160" cy="321120"/>
        </a:xfrm>
        <a:prstGeom prst="bracketPair">
          <a:avLst>
            <a:gd name="adj" fmla="val 5743"/>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114120</xdr:colOff>
      <xdr:row>41</xdr:row>
      <xdr:rowOff>27360</xdr:rowOff>
    </xdr:from>
    <xdr:to>
      <xdr:col>27</xdr:col>
      <xdr:colOff>108360</xdr:colOff>
      <xdr:row>44</xdr:row>
      <xdr:rowOff>47520</xdr:rowOff>
    </xdr:to>
    <xdr:sp macro="" textlink="">
      <xdr:nvSpPr>
        <xdr:cNvPr id="19" name="CustomShape 1">
          <a:extLst>
            <a:ext uri="{FF2B5EF4-FFF2-40B4-BE49-F238E27FC236}">
              <a16:creationId xmlns:a16="http://schemas.microsoft.com/office/drawing/2014/main" id="{00000000-0008-0000-1000-000013000000}"/>
            </a:ext>
          </a:extLst>
        </xdr:cNvPr>
        <xdr:cNvSpPr/>
      </xdr:nvSpPr>
      <xdr:spPr>
        <a:xfrm>
          <a:off x="653760" y="7207200"/>
          <a:ext cx="4947120" cy="5590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4</xdr:col>
      <xdr:colOff>45000</xdr:colOff>
      <xdr:row>32</xdr:row>
      <xdr:rowOff>133200</xdr:rowOff>
    </xdr:from>
    <xdr:to>
      <xdr:col>27</xdr:col>
      <xdr:colOff>85680</xdr:colOff>
      <xdr:row>35</xdr:row>
      <xdr:rowOff>66600</xdr:rowOff>
    </xdr:to>
    <xdr:sp macro="" textlink="">
      <xdr:nvSpPr>
        <xdr:cNvPr id="20" name="CustomShape 1">
          <a:extLst>
            <a:ext uri="{FF2B5EF4-FFF2-40B4-BE49-F238E27FC236}">
              <a16:creationId xmlns:a16="http://schemas.microsoft.com/office/drawing/2014/main" id="{00000000-0008-0000-1000-000014000000}"/>
            </a:ext>
          </a:extLst>
        </xdr:cNvPr>
        <xdr:cNvSpPr/>
      </xdr:nvSpPr>
      <xdr:spPr>
        <a:xfrm>
          <a:off x="790920" y="5675400"/>
          <a:ext cx="4787280" cy="472320"/>
        </a:xfrm>
        <a:prstGeom prst="bracketPair">
          <a:avLst>
            <a:gd name="adj" fmla="val 7292"/>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57240</xdr:colOff>
      <xdr:row>11</xdr:row>
      <xdr:rowOff>0</xdr:rowOff>
    </xdr:from>
    <xdr:to>
      <xdr:col>24</xdr:col>
      <xdr:colOff>85320</xdr:colOff>
      <xdr:row>14</xdr:row>
      <xdr:rowOff>85320</xdr:rowOff>
    </xdr:to>
    <xdr:sp macro="" textlink="">
      <xdr:nvSpPr>
        <xdr:cNvPr id="21" name="CustomShape 1">
          <a:extLst>
            <a:ext uri="{FF2B5EF4-FFF2-40B4-BE49-F238E27FC236}">
              <a16:creationId xmlns:a16="http://schemas.microsoft.com/office/drawing/2014/main" id="{00000000-0008-0000-1000-000015000000}"/>
            </a:ext>
          </a:extLst>
        </xdr:cNvPr>
        <xdr:cNvSpPr/>
      </xdr:nvSpPr>
      <xdr:spPr>
        <a:xfrm>
          <a:off x="596880" y="1747800"/>
          <a:ext cx="4361760" cy="624600"/>
        </a:xfrm>
        <a:prstGeom prst="bracketPair">
          <a:avLst>
            <a:gd name="adj" fmla="val 7143"/>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123840</xdr:colOff>
      <xdr:row>62</xdr:row>
      <xdr:rowOff>5040</xdr:rowOff>
    </xdr:from>
    <xdr:to>
      <xdr:col>26</xdr:col>
      <xdr:colOff>66240</xdr:colOff>
      <xdr:row>66</xdr:row>
      <xdr:rowOff>104400</xdr:rowOff>
    </xdr:to>
    <xdr:sp macro="" textlink="">
      <xdr:nvSpPr>
        <xdr:cNvPr id="22" name="CustomShape 1">
          <a:extLst>
            <a:ext uri="{FF2B5EF4-FFF2-40B4-BE49-F238E27FC236}">
              <a16:creationId xmlns:a16="http://schemas.microsoft.com/office/drawing/2014/main" id="{00000000-0008-0000-1100-000016000000}"/>
            </a:ext>
          </a:extLst>
        </xdr:cNvPr>
        <xdr:cNvSpPr/>
      </xdr:nvSpPr>
      <xdr:spPr>
        <a:xfrm>
          <a:off x="711000" y="10733760"/>
          <a:ext cx="4482720" cy="818280"/>
        </a:xfrm>
        <a:prstGeom prst="bracketPair">
          <a:avLst>
            <a:gd name="adj" fmla="val 777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142920</xdr:colOff>
      <xdr:row>32</xdr:row>
      <xdr:rowOff>9360</xdr:rowOff>
    </xdr:from>
    <xdr:to>
      <xdr:col>27</xdr:col>
      <xdr:colOff>47160</xdr:colOff>
      <xdr:row>33</xdr:row>
      <xdr:rowOff>18360</xdr:rowOff>
    </xdr:to>
    <xdr:sp macro="" textlink="">
      <xdr:nvSpPr>
        <xdr:cNvPr id="23" name="CustomShape 1">
          <a:extLst>
            <a:ext uri="{FF2B5EF4-FFF2-40B4-BE49-F238E27FC236}">
              <a16:creationId xmlns:a16="http://schemas.microsoft.com/office/drawing/2014/main" id="{00000000-0008-0000-1100-000017000000}"/>
            </a:ext>
          </a:extLst>
        </xdr:cNvPr>
        <xdr:cNvSpPr/>
      </xdr:nvSpPr>
      <xdr:spPr>
        <a:xfrm>
          <a:off x="730080" y="5347080"/>
          <a:ext cx="4650840" cy="18864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4</xdr:col>
      <xdr:colOff>114480</xdr:colOff>
      <xdr:row>19</xdr:row>
      <xdr:rowOff>47520</xdr:rowOff>
    </xdr:from>
    <xdr:to>
      <xdr:col>27</xdr:col>
      <xdr:colOff>75960</xdr:colOff>
      <xdr:row>21</xdr:row>
      <xdr:rowOff>132840</xdr:rowOff>
    </xdr:to>
    <xdr:sp macro="" textlink="">
      <xdr:nvSpPr>
        <xdr:cNvPr id="24" name="CustomShape 1">
          <a:extLst>
            <a:ext uri="{FF2B5EF4-FFF2-40B4-BE49-F238E27FC236}">
              <a16:creationId xmlns:a16="http://schemas.microsoft.com/office/drawing/2014/main" id="{00000000-0008-0000-1100-000018000000}"/>
            </a:ext>
          </a:extLst>
        </xdr:cNvPr>
        <xdr:cNvSpPr/>
      </xdr:nvSpPr>
      <xdr:spPr>
        <a:xfrm>
          <a:off x="701640" y="3191760"/>
          <a:ext cx="4708080" cy="39024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46</xdr:col>
      <xdr:colOff>83820</xdr:colOff>
      <xdr:row>44</xdr:row>
      <xdr:rowOff>22860</xdr:rowOff>
    </xdr:to>
    <xdr:sp macro="" textlink="">
      <xdr:nvSpPr>
        <xdr:cNvPr id="19470" name="_x0000_t202" hidden="1">
          <a:extLst>
            <a:ext uri="{FF2B5EF4-FFF2-40B4-BE49-F238E27FC236}">
              <a16:creationId xmlns:a16="http://schemas.microsoft.com/office/drawing/2014/main" id="{00000000-0008-0000-1400-00000E4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19468" name="_x0000_t202" hidden="1">
          <a:extLst>
            <a:ext uri="{FF2B5EF4-FFF2-40B4-BE49-F238E27FC236}">
              <a16:creationId xmlns:a16="http://schemas.microsoft.com/office/drawing/2014/main" id="{00000000-0008-0000-1400-00000C4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19466" name="_x0000_t202" hidden="1">
          <a:extLst>
            <a:ext uri="{FF2B5EF4-FFF2-40B4-BE49-F238E27FC236}">
              <a16:creationId xmlns:a16="http://schemas.microsoft.com/office/drawing/2014/main" id="{00000000-0008-0000-1400-00000A4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19464" name="_x0000_t202" hidden="1">
          <a:extLst>
            <a:ext uri="{FF2B5EF4-FFF2-40B4-BE49-F238E27FC236}">
              <a16:creationId xmlns:a16="http://schemas.microsoft.com/office/drawing/2014/main" id="{00000000-0008-0000-1400-0000084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19462" name="_x0000_t202" hidden="1">
          <a:extLst>
            <a:ext uri="{FF2B5EF4-FFF2-40B4-BE49-F238E27FC236}">
              <a16:creationId xmlns:a16="http://schemas.microsoft.com/office/drawing/2014/main" id="{00000000-0008-0000-1400-0000064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19460" name="_x0000_t202" hidden="1">
          <a:extLst>
            <a:ext uri="{FF2B5EF4-FFF2-40B4-BE49-F238E27FC236}">
              <a16:creationId xmlns:a16="http://schemas.microsoft.com/office/drawing/2014/main" id="{00000000-0008-0000-1400-0000044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19458" name="_x0000_t202" hidden="1">
          <a:extLst>
            <a:ext uri="{FF2B5EF4-FFF2-40B4-BE49-F238E27FC236}">
              <a16:creationId xmlns:a16="http://schemas.microsoft.com/office/drawing/2014/main" id="{00000000-0008-0000-1400-0000024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2" name="AutoShape 14">
          <a:extLst>
            <a:ext uri="{FF2B5EF4-FFF2-40B4-BE49-F238E27FC236}">
              <a16:creationId xmlns:a16="http://schemas.microsoft.com/office/drawing/2014/main" id="{7D74D064-7436-4C87-BE3D-E8FDB0B414D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3" name="AutoShape 12">
          <a:extLst>
            <a:ext uri="{FF2B5EF4-FFF2-40B4-BE49-F238E27FC236}">
              <a16:creationId xmlns:a16="http://schemas.microsoft.com/office/drawing/2014/main" id="{BEE53FEF-3199-4B40-A68A-DA27FC93BEE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4" name="AutoShape 10">
          <a:extLst>
            <a:ext uri="{FF2B5EF4-FFF2-40B4-BE49-F238E27FC236}">
              <a16:creationId xmlns:a16="http://schemas.microsoft.com/office/drawing/2014/main" id="{2AC27C80-B59D-4EAE-8035-E5A9F0CEC2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5" name="AutoShape 8">
          <a:extLst>
            <a:ext uri="{FF2B5EF4-FFF2-40B4-BE49-F238E27FC236}">
              <a16:creationId xmlns:a16="http://schemas.microsoft.com/office/drawing/2014/main" id="{61D87997-0589-422B-8D36-2071E02A279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6" name="AutoShape 6">
          <a:extLst>
            <a:ext uri="{FF2B5EF4-FFF2-40B4-BE49-F238E27FC236}">
              <a16:creationId xmlns:a16="http://schemas.microsoft.com/office/drawing/2014/main" id="{C7136234-A18C-4D74-95F1-C088C4B0C58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7" name="AutoShape 4">
          <a:extLst>
            <a:ext uri="{FF2B5EF4-FFF2-40B4-BE49-F238E27FC236}">
              <a16:creationId xmlns:a16="http://schemas.microsoft.com/office/drawing/2014/main" id="{210CB12D-C2DF-4C0E-A6B5-8D013076C71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83820</xdr:colOff>
      <xdr:row>44</xdr:row>
      <xdr:rowOff>22860</xdr:rowOff>
    </xdr:to>
    <xdr:sp macro="" textlink="">
      <xdr:nvSpPr>
        <xdr:cNvPr id="8" name="AutoShape 2">
          <a:extLst>
            <a:ext uri="{FF2B5EF4-FFF2-40B4-BE49-F238E27FC236}">
              <a16:creationId xmlns:a16="http://schemas.microsoft.com/office/drawing/2014/main" id="{5E115F4D-25F0-4770-AC2D-6548BC26174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37</xdr:col>
      <xdr:colOff>0</xdr:colOff>
      <xdr:row>39</xdr:row>
      <xdr:rowOff>18720</xdr:rowOff>
    </xdr:from>
    <xdr:to>
      <xdr:col>39</xdr:col>
      <xdr:colOff>166320</xdr:colOff>
      <xdr:row>40</xdr:row>
      <xdr:rowOff>114120</xdr:rowOff>
    </xdr:to>
    <xdr:sp macro="" textlink="">
      <xdr:nvSpPr>
        <xdr:cNvPr id="25" name="Line 1">
          <a:extLst>
            <a:ext uri="{FF2B5EF4-FFF2-40B4-BE49-F238E27FC236}">
              <a16:creationId xmlns:a16="http://schemas.microsoft.com/office/drawing/2014/main" id="{00000000-0008-0000-1500-000019000000}"/>
            </a:ext>
          </a:extLst>
        </xdr:cNvPr>
        <xdr:cNvSpPr/>
      </xdr:nvSpPr>
      <xdr:spPr>
        <a:xfrm flipV="1">
          <a:off x="8255520" y="6785640"/>
          <a:ext cx="586800" cy="2480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10</xdr:col>
      <xdr:colOff>9360</xdr:colOff>
      <xdr:row>39</xdr:row>
      <xdr:rowOff>0</xdr:rowOff>
    </xdr:from>
    <xdr:to>
      <xdr:col>22</xdr:col>
      <xdr:colOff>230760</xdr:colOff>
      <xdr:row>40</xdr:row>
      <xdr:rowOff>152280</xdr:rowOff>
    </xdr:to>
    <xdr:sp macro="" textlink="">
      <xdr:nvSpPr>
        <xdr:cNvPr id="26" name="Line 1">
          <a:extLst>
            <a:ext uri="{FF2B5EF4-FFF2-40B4-BE49-F238E27FC236}">
              <a16:creationId xmlns:a16="http://schemas.microsoft.com/office/drawing/2014/main" id="{00000000-0008-0000-1500-00001A000000}"/>
            </a:ext>
          </a:extLst>
        </xdr:cNvPr>
        <xdr:cNvSpPr/>
      </xdr:nvSpPr>
      <xdr:spPr>
        <a:xfrm flipH="1">
          <a:off x="2812680" y="6766920"/>
          <a:ext cx="2568240" cy="3049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42</xdr:col>
      <xdr:colOff>142560</xdr:colOff>
      <xdr:row>39</xdr:row>
      <xdr:rowOff>9360</xdr:rowOff>
    </xdr:from>
    <xdr:to>
      <xdr:col>51</xdr:col>
      <xdr:colOff>152280</xdr:colOff>
      <xdr:row>41</xdr:row>
      <xdr:rowOff>9360</xdr:rowOff>
    </xdr:to>
    <xdr:sp macro="" textlink="">
      <xdr:nvSpPr>
        <xdr:cNvPr id="27" name="Line 1">
          <a:extLst>
            <a:ext uri="{FF2B5EF4-FFF2-40B4-BE49-F238E27FC236}">
              <a16:creationId xmlns:a16="http://schemas.microsoft.com/office/drawing/2014/main" id="{00000000-0008-0000-1500-00001B000000}"/>
            </a:ext>
          </a:extLst>
        </xdr:cNvPr>
        <xdr:cNvSpPr/>
      </xdr:nvSpPr>
      <xdr:spPr>
        <a:xfrm flipV="1">
          <a:off x="9335160" y="6776280"/>
          <a:ext cx="1587240" cy="3049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37</xdr:col>
      <xdr:colOff>9360</xdr:colOff>
      <xdr:row>86</xdr:row>
      <xdr:rowOff>18720</xdr:rowOff>
    </xdr:from>
    <xdr:to>
      <xdr:col>39</xdr:col>
      <xdr:colOff>152280</xdr:colOff>
      <xdr:row>89</xdr:row>
      <xdr:rowOff>123480</xdr:rowOff>
    </xdr:to>
    <xdr:sp macro="" textlink="">
      <xdr:nvSpPr>
        <xdr:cNvPr id="28" name="Line 1">
          <a:extLst>
            <a:ext uri="{FF2B5EF4-FFF2-40B4-BE49-F238E27FC236}">
              <a16:creationId xmlns:a16="http://schemas.microsoft.com/office/drawing/2014/main" id="{00000000-0008-0000-1500-00001C000000}"/>
            </a:ext>
          </a:extLst>
        </xdr:cNvPr>
        <xdr:cNvSpPr/>
      </xdr:nvSpPr>
      <xdr:spPr>
        <a:xfrm flipV="1">
          <a:off x="8264880" y="14799600"/>
          <a:ext cx="563400" cy="5619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43</xdr:col>
      <xdr:colOff>9360</xdr:colOff>
      <xdr:row>86</xdr:row>
      <xdr:rowOff>9360</xdr:rowOff>
    </xdr:from>
    <xdr:to>
      <xdr:col>51</xdr:col>
      <xdr:colOff>152280</xdr:colOff>
      <xdr:row>89</xdr:row>
      <xdr:rowOff>142560</xdr:rowOff>
    </xdr:to>
    <xdr:sp macro="" textlink="">
      <xdr:nvSpPr>
        <xdr:cNvPr id="29" name="Line 1">
          <a:extLst>
            <a:ext uri="{FF2B5EF4-FFF2-40B4-BE49-F238E27FC236}">
              <a16:creationId xmlns:a16="http://schemas.microsoft.com/office/drawing/2014/main" id="{00000000-0008-0000-1500-00001D000000}"/>
            </a:ext>
          </a:extLst>
        </xdr:cNvPr>
        <xdr:cNvSpPr/>
      </xdr:nvSpPr>
      <xdr:spPr>
        <a:xfrm flipV="1">
          <a:off x="9377280" y="14790240"/>
          <a:ext cx="1545120" cy="5904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199800</xdr:colOff>
      <xdr:row>86</xdr:row>
      <xdr:rowOff>0</xdr:rowOff>
    </xdr:from>
    <xdr:to>
      <xdr:col>22</xdr:col>
      <xdr:colOff>199800</xdr:colOff>
      <xdr:row>89</xdr:row>
      <xdr:rowOff>152280</xdr:rowOff>
    </xdr:to>
    <xdr:sp macro="" textlink="">
      <xdr:nvSpPr>
        <xdr:cNvPr id="30" name="Line 1">
          <a:extLst>
            <a:ext uri="{FF2B5EF4-FFF2-40B4-BE49-F238E27FC236}">
              <a16:creationId xmlns:a16="http://schemas.microsoft.com/office/drawing/2014/main" id="{00000000-0008-0000-1500-00001E000000}"/>
            </a:ext>
          </a:extLst>
        </xdr:cNvPr>
        <xdr:cNvSpPr/>
      </xdr:nvSpPr>
      <xdr:spPr>
        <a:xfrm flipH="1">
          <a:off x="2749320" y="14780880"/>
          <a:ext cx="2600640" cy="6094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37</xdr:col>
      <xdr:colOff>9360</xdr:colOff>
      <xdr:row>136</xdr:row>
      <xdr:rowOff>18720</xdr:rowOff>
    </xdr:from>
    <xdr:to>
      <xdr:col>39</xdr:col>
      <xdr:colOff>152280</xdr:colOff>
      <xdr:row>139</xdr:row>
      <xdr:rowOff>123480</xdr:rowOff>
    </xdr:to>
    <xdr:sp macro="" textlink="">
      <xdr:nvSpPr>
        <xdr:cNvPr id="31" name="Line 1">
          <a:extLst>
            <a:ext uri="{FF2B5EF4-FFF2-40B4-BE49-F238E27FC236}">
              <a16:creationId xmlns:a16="http://schemas.microsoft.com/office/drawing/2014/main" id="{00000000-0008-0000-1500-00001F000000}"/>
            </a:ext>
          </a:extLst>
        </xdr:cNvPr>
        <xdr:cNvSpPr/>
      </xdr:nvSpPr>
      <xdr:spPr>
        <a:xfrm flipV="1">
          <a:off x="8264880" y="23206680"/>
          <a:ext cx="563400" cy="5619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43</xdr:col>
      <xdr:colOff>9360</xdr:colOff>
      <xdr:row>136</xdr:row>
      <xdr:rowOff>9360</xdr:rowOff>
    </xdr:from>
    <xdr:to>
      <xdr:col>51</xdr:col>
      <xdr:colOff>152280</xdr:colOff>
      <xdr:row>139</xdr:row>
      <xdr:rowOff>142560</xdr:rowOff>
    </xdr:to>
    <xdr:sp macro="" textlink="">
      <xdr:nvSpPr>
        <xdr:cNvPr id="32" name="Line 1">
          <a:extLst>
            <a:ext uri="{FF2B5EF4-FFF2-40B4-BE49-F238E27FC236}">
              <a16:creationId xmlns:a16="http://schemas.microsoft.com/office/drawing/2014/main" id="{00000000-0008-0000-1500-000020000000}"/>
            </a:ext>
          </a:extLst>
        </xdr:cNvPr>
        <xdr:cNvSpPr/>
      </xdr:nvSpPr>
      <xdr:spPr>
        <a:xfrm flipV="1">
          <a:off x="9377280" y="23197320"/>
          <a:ext cx="1545120" cy="5904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37</xdr:col>
      <xdr:colOff>9360</xdr:colOff>
      <xdr:row>186</xdr:row>
      <xdr:rowOff>18720</xdr:rowOff>
    </xdr:from>
    <xdr:to>
      <xdr:col>39</xdr:col>
      <xdr:colOff>152280</xdr:colOff>
      <xdr:row>189</xdr:row>
      <xdr:rowOff>123480</xdr:rowOff>
    </xdr:to>
    <xdr:sp macro="" textlink="">
      <xdr:nvSpPr>
        <xdr:cNvPr id="33" name="Line 1">
          <a:extLst>
            <a:ext uri="{FF2B5EF4-FFF2-40B4-BE49-F238E27FC236}">
              <a16:creationId xmlns:a16="http://schemas.microsoft.com/office/drawing/2014/main" id="{00000000-0008-0000-1500-000021000000}"/>
            </a:ext>
          </a:extLst>
        </xdr:cNvPr>
        <xdr:cNvSpPr/>
      </xdr:nvSpPr>
      <xdr:spPr>
        <a:xfrm flipV="1">
          <a:off x="8264880" y="31614120"/>
          <a:ext cx="563400" cy="5619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43</xdr:col>
      <xdr:colOff>9360</xdr:colOff>
      <xdr:row>186</xdr:row>
      <xdr:rowOff>9360</xdr:rowOff>
    </xdr:from>
    <xdr:to>
      <xdr:col>51</xdr:col>
      <xdr:colOff>152280</xdr:colOff>
      <xdr:row>189</xdr:row>
      <xdr:rowOff>142560</xdr:rowOff>
    </xdr:to>
    <xdr:sp macro="" textlink="">
      <xdr:nvSpPr>
        <xdr:cNvPr id="34" name="Line 1">
          <a:extLst>
            <a:ext uri="{FF2B5EF4-FFF2-40B4-BE49-F238E27FC236}">
              <a16:creationId xmlns:a16="http://schemas.microsoft.com/office/drawing/2014/main" id="{00000000-0008-0000-1500-000022000000}"/>
            </a:ext>
          </a:extLst>
        </xdr:cNvPr>
        <xdr:cNvSpPr/>
      </xdr:nvSpPr>
      <xdr:spPr>
        <a:xfrm flipV="1">
          <a:off x="9377280" y="31604760"/>
          <a:ext cx="1545120" cy="5904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37</xdr:col>
      <xdr:colOff>9360</xdr:colOff>
      <xdr:row>136</xdr:row>
      <xdr:rowOff>18720</xdr:rowOff>
    </xdr:from>
    <xdr:to>
      <xdr:col>39</xdr:col>
      <xdr:colOff>152280</xdr:colOff>
      <xdr:row>139</xdr:row>
      <xdr:rowOff>123480</xdr:rowOff>
    </xdr:to>
    <xdr:sp macro="" textlink="">
      <xdr:nvSpPr>
        <xdr:cNvPr id="35" name="Line 1">
          <a:extLst>
            <a:ext uri="{FF2B5EF4-FFF2-40B4-BE49-F238E27FC236}">
              <a16:creationId xmlns:a16="http://schemas.microsoft.com/office/drawing/2014/main" id="{00000000-0008-0000-1500-000023000000}"/>
            </a:ext>
          </a:extLst>
        </xdr:cNvPr>
        <xdr:cNvSpPr/>
      </xdr:nvSpPr>
      <xdr:spPr>
        <a:xfrm flipV="1">
          <a:off x="8264880" y="23206680"/>
          <a:ext cx="563400" cy="5619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43</xdr:col>
      <xdr:colOff>9360</xdr:colOff>
      <xdr:row>136</xdr:row>
      <xdr:rowOff>9360</xdr:rowOff>
    </xdr:from>
    <xdr:to>
      <xdr:col>51</xdr:col>
      <xdr:colOff>152280</xdr:colOff>
      <xdr:row>139</xdr:row>
      <xdr:rowOff>142560</xdr:rowOff>
    </xdr:to>
    <xdr:sp macro="" textlink="">
      <xdr:nvSpPr>
        <xdr:cNvPr id="36" name="Line 1">
          <a:extLst>
            <a:ext uri="{FF2B5EF4-FFF2-40B4-BE49-F238E27FC236}">
              <a16:creationId xmlns:a16="http://schemas.microsoft.com/office/drawing/2014/main" id="{00000000-0008-0000-1500-000024000000}"/>
            </a:ext>
          </a:extLst>
        </xdr:cNvPr>
        <xdr:cNvSpPr/>
      </xdr:nvSpPr>
      <xdr:spPr>
        <a:xfrm flipV="1">
          <a:off x="9377280" y="23197320"/>
          <a:ext cx="1545120" cy="5904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37</xdr:col>
      <xdr:colOff>9360</xdr:colOff>
      <xdr:row>186</xdr:row>
      <xdr:rowOff>18720</xdr:rowOff>
    </xdr:from>
    <xdr:to>
      <xdr:col>39</xdr:col>
      <xdr:colOff>152280</xdr:colOff>
      <xdr:row>189</xdr:row>
      <xdr:rowOff>123480</xdr:rowOff>
    </xdr:to>
    <xdr:sp macro="" textlink="">
      <xdr:nvSpPr>
        <xdr:cNvPr id="37" name="Line 1">
          <a:extLst>
            <a:ext uri="{FF2B5EF4-FFF2-40B4-BE49-F238E27FC236}">
              <a16:creationId xmlns:a16="http://schemas.microsoft.com/office/drawing/2014/main" id="{00000000-0008-0000-1500-000025000000}"/>
            </a:ext>
          </a:extLst>
        </xdr:cNvPr>
        <xdr:cNvSpPr/>
      </xdr:nvSpPr>
      <xdr:spPr>
        <a:xfrm flipV="1">
          <a:off x="8264880" y="31614120"/>
          <a:ext cx="563400" cy="5619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43</xdr:col>
      <xdr:colOff>9360</xdr:colOff>
      <xdr:row>186</xdr:row>
      <xdr:rowOff>9360</xdr:rowOff>
    </xdr:from>
    <xdr:to>
      <xdr:col>51</xdr:col>
      <xdr:colOff>152280</xdr:colOff>
      <xdr:row>189</xdr:row>
      <xdr:rowOff>142560</xdr:rowOff>
    </xdr:to>
    <xdr:sp macro="" textlink="">
      <xdr:nvSpPr>
        <xdr:cNvPr id="38" name="Line 1">
          <a:extLst>
            <a:ext uri="{FF2B5EF4-FFF2-40B4-BE49-F238E27FC236}">
              <a16:creationId xmlns:a16="http://schemas.microsoft.com/office/drawing/2014/main" id="{00000000-0008-0000-1500-000026000000}"/>
            </a:ext>
          </a:extLst>
        </xdr:cNvPr>
        <xdr:cNvSpPr/>
      </xdr:nvSpPr>
      <xdr:spPr>
        <a:xfrm flipV="1">
          <a:off x="9377280" y="31604760"/>
          <a:ext cx="1545120" cy="5904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209520</xdr:colOff>
      <xdr:row>136</xdr:row>
      <xdr:rowOff>18720</xdr:rowOff>
    </xdr:from>
    <xdr:to>
      <xdr:col>22</xdr:col>
      <xdr:colOff>199800</xdr:colOff>
      <xdr:row>139</xdr:row>
      <xdr:rowOff>142560</xdr:rowOff>
    </xdr:to>
    <xdr:sp macro="" textlink="">
      <xdr:nvSpPr>
        <xdr:cNvPr id="39" name="Line 1">
          <a:extLst>
            <a:ext uri="{FF2B5EF4-FFF2-40B4-BE49-F238E27FC236}">
              <a16:creationId xmlns:a16="http://schemas.microsoft.com/office/drawing/2014/main" id="{00000000-0008-0000-1500-000027000000}"/>
            </a:ext>
          </a:extLst>
        </xdr:cNvPr>
        <xdr:cNvSpPr/>
      </xdr:nvSpPr>
      <xdr:spPr>
        <a:xfrm flipH="1">
          <a:off x="2759040" y="23206680"/>
          <a:ext cx="2590920" cy="5810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209520</xdr:colOff>
      <xdr:row>186</xdr:row>
      <xdr:rowOff>18720</xdr:rowOff>
    </xdr:from>
    <xdr:to>
      <xdr:col>22</xdr:col>
      <xdr:colOff>199800</xdr:colOff>
      <xdr:row>189</xdr:row>
      <xdr:rowOff>142560</xdr:rowOff>
    </xdr:to>
    <xdr:sp macro="" textlink="">
      <xdr:nvSpPr>
        <xdr:cNvPr id="40" name="Line 1">
          <a:extLst>
            <a:ext uri="{FF2B5EF4-FFF2-40B4-BE49-F238E27FC236}">
              <a16:creationId xmlns:a16="http://schemas.microsoft.com/office/drawing/2014/main" id="{00000000-0008-0000-1500-000028000000}"/>
            </a:ext>
          </a:extLst>
        </xdr:cNvPr>
        <xdr:cNvSpPr/>
      </xdr:nvSpPr>
      <xdr:spPr>
        <a:xfrm flipH="1">
          <a:off x="2759040" y="31614120"/>
          <a:ext cx="2590920" cy="5810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44</xdr:col>
      <xdr:colOff>129540</xdr:colOff>
      <xdr:row>45</xdr:row>
      <xdr:rowOff>91440</xdr:rowOff>
    </xdr:to>
    <xdr:sp macro="" textlink="">
      <xdr:nvSpPr>
        <xdr:cNvPr id="20484" name="_x0000_t202" hidden="1">
          <a:extLst>
            <a:ext uri="{FF2B5EF4-FFF2-40B4-BE49-F238E27FC236}">
              <a16:creationId xmlns:a16="http://schemas.microsoft.com/office/drawing/2014/main" id="{00000000-0008-0000-1500-0000045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129540</xdr:colOff>
      <xdr:row>45</xdr:row>
      <xdr:rowOff>91440</xdr:rowOff>
    </xdr:to>
    <xdr:sp macro="" textlink="">
      <xdr:nvSpPr>
        <xdr:cNvPr id="20482" name="_x0000_t202" hidden="1">
          <a:extLst>
            <a:ext uri="{FF2B5EF4-FFF2-40B4-BE49-F238E27FC236}">
              <a16:creationId xmlns:a16="http://schemas.microsoft.com/office/drawing/2014/main" id="{00000000-0008-0000-1500-0000025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129540</xdr:colOff>
      <xdr:row>45</xdr:row>
      <xdr:rowOff>91440</xdr:rowOff>
    </xdr:to>
    <xdr:sp macro="" textlink="">
      <xdr:nvSpPr>
        <xdr:cNvPr id="2" name="AutoShape 4">
          <a:extLst>
            <a:ext uri="{FF2B5EF4-FFF2-40B4-BE49-F238E27FC236}">
              <a16:creationId xmlns:a16="http://schemas.microsoft.com/office/drawing/2014/main" id="{E06093E1-691A-4747-8DD1-9244912CC31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44</xdr:col>
      <xdr:colOff>129540</xdr:colOff>
      <xdr:row>45</xdr:row>
      <xdr:rowOff>91440</xdr:rowOff>
    </xdr:to>
    <xdr:sp macro="" textlink="">
      <xdr:nvSpPr>
        <xdr:cNvPr id="3" name="AutoShape 2">
          <a:extLst>
            <a:ext uri="{FF2B5EF4-FFF2-40B4-BE49-F238E27FC236}">
              <a16:creationId xmlns:a16="http://schemas.microsoft.com/office/drawing/2014/main" id="{D608FB82-15AF-4419-BFD7-91F60F509EA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62</xdr:col>
      <xdr:colOff>9360</xdr:colOff>
      <xdr:row>36</xdr:row>
      <xdr:rowOff>0</xdr:rowOff>
    </xdr:from>
    <xdr:to>
      <xdr:col>70</xdr:col>
      <xdr:colOff>133200</xdr:colOff>
      <xdr:row>37</xdr:row>
      <xdr:rowOff>179640</xdr:rowOff>
    </xdr:to>
    <xdr:sp macro="" textlink="">
      <xdr:nvSpPr>
        <xdr:cNvPr id="41" name="Line 1">
          <a:extLst>
            <a:ext uri="{FF2B5EF4-FFF2-40B4-BE49-F238E27FC236}">
              <a16:creationId xmlns:a16="http://schemas.microsoft.com/office/drawing/2014/main" id="{00000000-0008-0000-1600-000029000000}"/>
            </a:ext>
          </a:extLst>
        </xdr:cNvPr>
        <xdr:cNvSpPr/>
      </xdr:nvSpPr>
      <xdr:spPr>
        <a:xfrm flipV="1">
          <a:off x="11933280" y="6159960"/>
          <a:ext cx="1518840" cy="3592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38</xdr:col>
      <xdr:colOff>9360</xdr:colOff>
      <xdr:row>36</xdr:row>
      <xdr:rowOff>37800</xdr:rowOff>
    </xdr:from>
    <xdr:to>
      <xdr:col>59</xdr:col>
      <xdr:colOff>18720</xdr:colOff>
      <xdr:row>37</xdr:row>
      <xdr:rowOff>133200</xdr:rowOff>
    </xdr:to>
    <xdr:sp macro="" textlink="">
      <xdr:nvSpPr>
        <xdr:cNvPr id="42" name="Line 1">
          <a:extLst>
            <a:ext uri="{FF2B5EF4-FFF2-40B4-BE49-F238E27FC236}">
              <a16:creationId xmlns:a16="http://schemas.microsoft.com/office/drawing/2014/main" id="{00000000-0008-0000-1600-00002A000000}"/>
            </a:ext>
          </a:extLst>
        </xdr:cNvPr>
        <xdr:cNvSpPr/>
      </xdr:nvSpPr>
      <xdr:spPr>
        <a:xfrm flipV="1">
          <a:off x="7681320" y="6197760"/>
          <a:ext cx="3712680" cy="2750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36</xdr:row>
      <xdr:rowOff>0</xdr:rowOff>
    </xdr:from>
    <xdr:to>
      <xdr:col>23</xdr:col>
      <xdr:colOff>152280</xdr:colOff>
      <xdr:row>37</xdr:row>
      <xdr:rowOff>161640</xdr:rowOff>
    </xdr:to>
    <xdr:sp macro="" textlink="">
      <xdr:nvSpPr>
        <xdr:cNvPr id="43" name="Line 1">
          <a:extLst>
            <a:ext uri="{FF2B5EF4-FFF2-40B4-BE49-F238E27FC236}">
              <a16:creationId xmlns:a16="http://schemas.microsoft.com/office/drawing/2014/main" id="{00000000-0008-0000-1600-00002B000000}"/>
            </a:ext>
          </a:extLst>
        </xdr:cNvPr>
        <xdr:cNvSpPr/>
      </xdr:nvSpPr>
      <xdr:spPr>
        <a:xfrm flipH="1">
          <a:off x="0" y="6159960"/>
          <a:ext cx="4744440" cy="3412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49</xdr:col>
      <xdr:colOff>99060</xdr:colOff>
      <xdr:row>46</xdr:row>
      <xdr:rowOff>76200</xdr:rowOff>
    </xdr:to>
    <xdr:sp macro="" textlink="">
      <xdr:nvSpPr>
        <xdr:cNvPr id="21508" name="_x0000_t202" hidden="1">
          <a:extLst>
            <a:ext uri="{FF2B5EF4-FFF2-40B4-BE49-F238E27FC236}">
              <a16:creationId xmlns:a16="http://schemas.microsoft.com/office/drawing/2014/main" id="{00000000-0008-0000-1600-0000045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49</xdr:col>
      <xdr:colOff>99060</xdr:colOff>
      <xdr:row>46</xdr:row>
      <xdr:rowOff>76200</xdr:rowOff>
    </xdr:to>
    <xdr:sp macro="" textlink="">
      <xdr:nvSpPr>
        <xdr:cNvPr id="21506" name="_x0000_t202" hidden="1">
          <a:extLst>
            <a:ext uri="{FF2B5EF4-FFF2-40B4-BE49-F238E27FC236}">
              <a16:creationId xmlns:a16="http://schemas.microsoft.com/office/drawing/2014/main" id="{00000000-0008-0000-1600-0000025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49</xdr:col>
      <xdr:colOff>99060</xdr:colOff>
      <xdr:row>46</xdr:row>
      <xdr:rowOff>76200</xdr:rowOff>
    </xdr:to>
    <xdr:sp macro="" textlink="">
      <xdr:nvSpPr>
        <xdr:cNvPr id="2" name="AutoShape 4">
          <a:extLst>
            <a:ext uri="{FF2B5EF4-FFF2-40B4-BE49-F238E27FC236}">
              <a16:creationId xmlns:a16="http://schemas.microsoft.com/office/drawing/2014/main" id="{21741C5E-CEF2-478B-A303-9B861DB135B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49</xdr:col>
      <xdr:colOff>99060</xdr:colOff>
      <xdr:row>46</xdr:row>
      <xdr:rowOff>76200</xdr:rowOff>
    </xdr:to>
    <xdr:sp macro="" textlink="">
      <xdr:nvSpPr>
        <xdr:cNvPr id="3" name="AutoShape 2">
          <a:extLst>
            <a:ext uri="{FF2B5EF4-FFF2-40B4-BE49-F238E27FC236}">
              <a16:creationId xmlns:a16="http://schemas.microsoft.com/office/drawing/2014/main" id="{1F9F18C1-A420-41A3-A715-9B8E9ADFC1D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0</xdr:colOff>
      <xdr:row>49</xdr:row>
      <xdr:rowOff>68580</xdr:rowOff>
    </xdr:to>
    <xdr:sp macro="" textlink="">
      <xdr:nvSpPr>
        <xdr:cNvPr id="22550" name="_x0000_t202" hidden="1">
          <a:extLst>
            <a:ext uri="{FF2B5EF4-FFF2-40B4-BE49-F238E27FC236}">
              <a16:creationId xmlns:a16="http://schemas.microsoft.com/office/drawing/2014/main" id="{00000000-0008-0000-1700-000016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48" name="_x0000_t202" hidden="1">
          <a:extLst>
            <a:ext uri="{FF2B5EF4-FFF2-40B4-BE49-F238E27FC236}">
              <a16:creationId xmlns:a16="http://schemas.microsoft.com/office/drawing/2014/main" id="{00000000-0008-0000-1700-000014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46" name="_x0000_t202" hidden="1">
          <a:extLst>
            <a:ext uri="{FF2B5EF4-FFF2-40B4-BE49-F238E27FC236}">
              <a16:creationId xmlns:a16="http://schemas.microsoft.com/office/drawing/2014/main" id="{00000000-0008-0000-1700-000012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44" name="_x0000_t202" hidden="1">
          <a:extLst>
            <a:ext uri="{FF2B5EF4-FFF2-40B4-BE49-F238E27FC236}">
              <a16:creationId xmlns:a16="http://schemas.microsoft.com/office/drawing/2014/main" id="{00000000-0008-0000-1700-000010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42" name="_x0000_t202" hidden="1">
          <a:extLst>
            <a:ext uri="{FF2B5EF4-FFF2-40B4-BE49-F238E27FC236}">
              <a16:creationId xmlns:a16="http://schemas.microsoft.com/office/drawing/2014/main" id="{00000000-0008-0000-1700-00000E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40" name="_x0000_t202" hidden="1">
          <a:extLst>
            <a:ext uri="{FF2B5EF4-FFF2-40B4-BE49-F238E27FC236}">
              <a16:creationId xmlns:a16="http://schemas.microsoft.com/office/drawing/2014/main" id="{00000000-0008-0000-1700-00000C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38" name="_x0000_t202" hidden="1">
          <a:extLst>
            <a:ext uri="{FF2B5EF4-FFF2-40B4-BE49-F238E27FC236}">
              <a16:creationId xmlns:a16="http://schemas.microsoft.com/office/drawing/2014/main" id="{00000000-0008-0000-1700-00000A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36" name="_x0000_t202" hidden="1">
          <a:extLst>
            <a:ext uri="{FF2B5EF4-FFF2-40B4-BE49-F238E27FC236}">
              <a16:creationId xmlns:a16="http://schemas.microsoft.com/office/drawing/2014/main" id="{00000000-0008-0000-1700-000008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34" name="_x0000_t202" hidden="1">
          <a:extLst>
            <a:ext uri="{FF2B5EF4-FFF2-40B4-BE49-F238E27FC236}">
              <a16:creationId xmlns:a16="http://schemas.microsoft.com/office/drawing/2014/main" id="{00000000-0008-0000-1700-000006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32" name="_x0000_t202" hidden="1">
          <a:extLst>
            <a:ext uri="{FF2B5EF4-FFF2-40B4-BE49-F238E27FC236}">
              <a16:creationId xmlns:a16="http://schemas.microsoft.com/office/drawing/2014/main" id="{00000000-0008-0000-1700-000004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2530" name="_x0000_t202" hidden="1">
          <a:extLst>
            <a:ext uri="{FF2B5EF4-FFF2-40B4-BE49-F238E27FC236}">
              <a16:creationId xmlns:a16="http://schemas.microsoft.com/office/drawing/2014/main" id="{00000000-0008-0000-1700-0000025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2" name="AutoShape 22">
          <a:extLst>
            <a:ext uri="{FF2B5EF4-FFF2-40B4-BE49-F238E27FC236}">
              <a16:creationId xmlns:a16="http://schemas.microsoft.com/office/drawing/2014/main" id="{B12E6CE0-3A45-4FEF-B957-8665A872F74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3" name="AutoShape 20">
          <a:extLst>
            <a:ext uri="{FF2B5EF4-FFF2-40B4-BE49-F238E27FC236}">
              <a16:creationId xmlns:a16="http://schemas.microsoft.com/office/drawing/2014/main" id="{36FB540B-BB16-4DA1-9FE7-35B04FB2CED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4" name="AutoShape 18">
          <a:extLst>
            <a:ext uri="{FF2B5EF4-FFF2-40B4-BE49-F238E27FC236}">
              <a16:creationId xmlns:a16="http://schemas.microsoft.com/office/drawing/2014/main" id="{238ED3B1-0BE6-442C-A98F-53EC9E3BCEE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5" name="AutoShape 16">
          <a:extLst>
            <a:ext uri="{FF2B5EF4-FFF2-40B4-BE49-F238E27FC236}">
              <a16:creationId xmlns:a16="http://schemas.microsoft.com/office/drawing/2014/main" id="{62FFA841-977D-49DF-BF4B-EDBFCDD557C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6" name="AutoShape 14">
          <a:extLst>
            <a:ext uri="{FF2B5EF4-FFF2-40B4-BE49-F238E27FC236}">
              <a16:creationId xmlns:a16="http://schemas.microsoft.com/office/drawing/2014/main" id="{445DADC6-8C2B-400D-B6D0-034F84EFE57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7" name="AutoShape 12">
          <a:extLst>
            <a:ext uri="{FF2B5EF4-FFF2-40B4-BE49-F238E27FC236}">
              <a16:creationId xmlns:a16="http://schemas.microsoft.com/office/drawing/2014/main" id="{D4F5481C-AFC6-4C36-A6DC-084CBF331BB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8" name="AutoShape 10">
          <a:extLst>
            <a:ext uri="{FF2B5EF4-FFF2-40B4-BE49-F238E27FC236}">
              <a16:creationId xmlns:a16="http://schemas.microsoft.com/office/drawing/2014/main" id="{9ABD8770-AB5C-450D-AC9F-16AA333ED69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9" name="AutoShape 8">
          <a:extLst>
            <a:ext uri="{FF2B5EF4-FFF2-40B4-BE49-F238E27FC236}">
              <a16:creationId xmlns:a16="http://schemas.microsoft.com/office/drawing/2014/main" id="{4D34BB17-7D51-4327-9614-155B1C9D36D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10" name="AutoShape 6">
          <a:extLst>
            <a:ext uri="{FF2B5EF4-FFF2-40B4-BE49-F238E27FC236}">
              <a16:creationId xmlns:a16="http://schemas.microsoft.com/office/drawing/2014/main" id="{4D3B9ADC-8703-4A57-A24E-D11F5B1305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11" name="AutoShape 4">
          <a:extLst>
            <a:ext uri="{FF2B5EF4-FFF2-40B4-BE49-F238E27FC236}">
              <a16:creationId xmlns:a16="http://schemas.microsoft.com/office/drawing/2014/main" id="{BE6501E6-1A2C-4369-A1F7-B26DBFA27A9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43</xdr:col>
      <xdr:colOff>0</xdr:colOff>
      <xdr:row>49</xdr:row>
      <xdr:rowOff>68580</xdr:rowOff>
    </xdr:to>
    <xdr:sp macro="" textlink="">
      <xdr:nvSpPr>
        <xdr:cNvPr id="12" name="AutoShape 2">
          <a:extLst>
            <a:ext uri="{FF2B5EF4-FFF2-40B4-BE49-F238E27FC236}">
              <a16:creationId xmlns:a16="http://schemas.microsoft.com/office/drawing/2014/main" id="{BAF21647-BCE3-445B-989D-9932FE57D78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46</xdr:col>
      <xdr:colOff>53340</xdr:colOff>
      <xdr:row>47</xdr:row>
      <xdr:rowOff>7620</xdr:rowOff>
    </xdr:to>
    <xdr:sp macro="" textlink="">
      <xdr:nvSpPr>
        <xdr:cNvPr id="23574" name="_x0000_t202" hidden="1">
          <a:extLst>
            <a:ext uri="{FF2B5EF4-FFF2-40B4-BE49-F238E27FC236}">
              <a16:creationId xmlns:a16="http://schemas.microsoft.com/office/drawing/2014/main" id="{00000000-0008-0000-1800-000016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72" name="_x0000_t202" hidden="1">
          <a:extLst>
            <a:ext uri="{FF2B5EF4-FFF2-40B4-BE49-F238E27FC236}">
              <a16:creationId xmlns:a16="http://schemas.microsoft.com/office/drawing/2014/main" id="{00000000-0008-0000-1800-000014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70" name="_x0000_t202" hidden="1">
          <a:extLst>
            <a:ext uri="{FF2B5EF4-FFF2-40B4-BE49-F238E27FC236}">
              <a16:creationId xmlns:a16="http://schemas.microsoft.com/office/drawing/2014/main" id="{00000000-0008-0000-1800-000012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68" name="_x0000_t202" hidden="1">
          <a:extLst>
            <a:ext uri="{FF2B5EF4-FFF2-40B4-BE49-F238E27FC236}">
              <a16:creationId xmlns:a16="http://schemas.microsoft.com/office/drawing/2014/main" id="{00000000-0008-0000-1800-000010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66" name="_x0000_t202" hidden="1">
          <a:extLst>
            <a:ext uri="{FF2B5EF4-FFF2-40B4-BE49-F238E27FC236}">
              <a16:creationId xmlns:a16="http://schemas.microsoft.com/office/drawing/2014/main" id="{00000000-0008-0000-1800-00000E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64" name="_x0000_t202" hidden="1">
          <a:extLst>
            <a:ext uri="{FF2B5EF4-FFF2-40B4-BE49-F238E27FC236}">
              <a16:creationId xmlns:a16="http://schemas.microsoft.com/office/drawing/2014/main" id="{00000000-0008-0000-1800-00000C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62" name="_x0000_t202" hidden="1">
          <a:extLst>
            <a:ext uri="{FF2B5EF4-FFF2-40B4-BE49-F238E27FC236}">
              <a16:creationId xmlns:a16="http://schemas.microsoft.com/office/drawing/2014/main" id="{00000000-0008-0000-1800-00000A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60" name="_x0000_t202" hidden="1">
          <a:extLst>
            <a:ext uri="{FF2B5EF4-FFF2-40B4-BE49-F238E27FC236}">
              <a16:creationId xmlns:a16="http://schemas.microsoft.com/office/drawing/2014/main" id="{00000000-0008-0000-1800-000008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58" name="_x0000_t202" hidden="1">
          <a:extLst>
            <a:ext uri="{FF2B5EF4-FFF2-40B4-BE49-F238E27FC236}">
              <a16:creationId xmlns:a16="http://schemas.microsoft.com/office/drawing/2014/main" id="{00000000-0008-0000-1800-000006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56" name="_x0000_t202" hidden="1">
          <a:extLst>
            <a:ext uri="{FF2B5EF4-FFF2-40B4-BE49-F238E27FC236}">
              <a16:creationId xmlns:a16="http://schemas.microsoft.com/office/drawing/2014/main" id="{00000000-0008-0000-1800-000004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3554" name="_x0000_t202" hidden="1">
          <a:extLst>
            <a:ext uri="{FF2B5EF4-FFF2-40B4-BE49-F238E27FC236}">
              <a16:creationId xmlns:a16="http://schemas.microsoft.com/office/drawing/2014/main" id="{00000000-0008-0000-1800-0000025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2" name="AutoShape 22">
          <a:extLst>
            <a:ext uri="{FF2B5EF4-FFF2-40B4-BE49-F238E27FC236}">
              <a16:creationId xmlns:a16="http://schemas.microsoft.com/office/drawing/2014/main" id="{78801B86-4CC2-4733-B592-FF6E9A18CFF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3" name="AutoShape 20">
          <a:extLst>
            <a:ext uri="{FF2B5EF4-FFF2-40B4-BE49-F238E27FC236}">
              <a16:creationId xmlns:a16="http://schemas.microsoft.com/office/drawing/2014/main" id="{E338912B-BE3D-4972-82E2-0CC6D457667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4" name="AutoShape 18">
          <a:extLst>
            <a:ext uri="{FF2B5EF4-FFF2-40B4-BE49-F238E27FC236}">
              <a16:creationId xmlns:a16="http://schemas.microsoft.com/office/drawing/2014/main" id="{C6C80C72-C80F-4D50-A634-3F503ED2873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5" name="AutoShape 16">
          <a:extLst>
            <a:ext uri="{FF2B5EF4-FFF2-40B4-BE49-F238E27FC236}">
              <a16:creationId xmlns:a16="http://schemas.microsoft.com/office/drawing/2014/main" id="{3079C909-238D-4CA8-8378-9141A98E7F7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6" name="AutoShape 14">
          <a:extLst>
            <a:ext uri="{FF2B5EF4-FFF2-40B4-BE49-F238E27FC236}">
              <a16:creationId xmlns:a16="http://schemas.microsoft.com/office/drawing/2014/main" id="{39C5C193-B678-4643-819D-D2FF7826296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7" name="AutoShape 12">
          <a:extLst>
            <a:ext uri="{FF2B5EF4-FFF2-40B4-BE49-F238E27FC236}">
              <a16:creationId xmlns:a16="http://schemas.microsoft.com/office/drawing/2014/main" id="{60D67609-D011-4F08-98EC-4A643B3E1A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8" name="AutoShape 10">
          <a:extLst>
            <a:ext uri="{FF2B5EF4-FFF2-40B4-BE49-F238E27FC236}">
              <a16:creationId xmlns:a16="http://schemas.microsoft.com/office/drawing/2014/main" id="{3B887AF0-CB33-4063-9F5F-E2621326C0B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9" name="AutoShape 8">
          <a:extLst>
            <a:ext uri="{FF2B5EF4-FFF2-40B4-BE49-F238E27FC236}">
              <a16:creationId xmlns:a16="http://schemas.microsoft.com/office/drawing/2014/main" id="{49763986-C8E5-4BD2-8C81-EEFAF65CBCC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10" name="AutoShape 6">
          <a:extLst>
            <a:ext uri="{FF2B5EF4-FFF2-40B4-BE49-F238E27FC236}">
              <a16:creationId xmlns:a16="http://schemas.microsoft.com/office/drawing/2014/main" id="{6B246666-58A5-4F40-804F-200C75BEF27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11" name="AutoShape 4">
          <a:extLst>
            <a:ext uri="{FF2B5EF4-FFF2-40B4-BE49-F238E27FC236}">
              <a16:creationId xmlns:a16="http://schemas.microsoft.com/office/drawing/2014/main" id="{F75BC053-A112-488D-9ECE-8FC2AED35A1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46</xdr:col>
      <xdr:colOff>53340</xdr:colOff>
      <xdr:row>47</xdr:row>
      <xdr:rowOff>7620</xdr:rowOff>
    </xdr:to>
    <xdr:sp macro="" textlink="">
      <xdr:nvSpPr>
        <xdr:cNvPr id="12" name="AutoShape 2">
          <a:extLst>
            <a:ext uri="{FF2B5EF4-FFF2-40B4-BE49-F238E27FC236}">
              <a16:creationId xmlns:a16="http://schemas.microsoft.com/office/drawing/2014/main" id="{6886FD64-39DD-469A-8FCF-8263E424E09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104760</xdr:colOff>
      <xdr:row>7</xdr:row>
      <xdr:rowOff>0</xdr:rowOff>
    </xdr:from>
    <xdr:to>
      <xdr:col>26</xdr:col>
      <xdr:colOff>95040</xdr:colOff>
      <xdr:row>11</xdr:row>
      <xdr:rowOff>47160</xdr:rowOff>
    </xdr:to>
    <xdr:sp macro="" textlink="">
      <xdr:nvSpPr>
        <xdr:cNvPr id="44" name="CustomShape 1">
          <a:extLst>
            <a:ext uri="{FF2B5EF4-FFF2-40B4-BE49-F238E27FC236}">
              <a16:creationId xmlns:a16="http://schemas.microsoft.com/office/drawing/2014/main" id="{00000000-0008-0000-1900-00002C000000}"/>
            </a:ext>
          </a:extLst>
        </xdr:cNvPr>
        <xdr:cNvSpPr/>
      </xdr:nvSpPr>
      <xdr:spPr>
        <a:xfrm>
          <a:off x="564840" y="1065960"/>
          <a:ext cx="4736880" cy="783720"/>
        </a:xfrm>
        <a:prstGeom prst="bracketPair">
          <a:avLst>
            <a:gd name="adj" fmla="val 7792"/>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85680</xdr:colOff>
      <xdr:row>8</xdr:row>
      <xdr:rowOff>162000</xdr:rowOff>
    </xdr:from>
    <xdr:to>
      <xdr:col>26</xdr:col>
      <xdr:colOff>123480</xdr:colOff>
      <xdr:row>11</xdr:row>
      <xdr:rowOff>152280</xdr:rowOff>
    </xdr:to>
    <xdr:sp macro="" textlink="">
      <xdr:nvSpPr>
        <xdr:cNvPr id="45" name="CustomShape 1">
          <a:extLst>
            <a:ext uri="{FF2B5EF4-FFF2-40B4-BE49-F238E27FC236}">
              <a16:creationId xmlns:a16="http://schemas.microsoft.com/office/drawing/2014/main" id="{00000000-0008-0000-1A00-00002D000000}"/>
            </a:ext>
          </a:extLst>
        </xdr:cNvPr>
        <xdr:cNvSpPr/>
      </xdr:nvSpPr>
      <xdr:spPr>
        <a:xfrm>
          <a:off x="831600" y="1412280"/>
          <a:ext cx="4578120" cy="542520"/>
        </a:xfrm>
        <a:prstGeom prst="bracketPair">
          <a:avLst>
            <a:gd name="adj" fmla="val 1140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95400</xdr:colOff>
      <xdr:row>59</xdr:row>
      <xdr:rowOff>152280</xdr:rowOff>
    </xdr:from>
    <xdr:to>
      <xdr:col>25</xdr:col>
      <xdr:colOff>75960</xdr:colOff>
      <xdr:row>64</xdr:row>
      <xdr:rowOff>66240</xdr:rowOff>
    </xdr:to>
    <xdr:sp macro="" textlink="">
      <xdr:nvSpPr>
        <xdr:cNvPr id="46" name="CustomShape 1">
          <a:extLst>
            <a:ext uri="{FF2B5EF4-FFF2-40B4-BE49-F238E27FC236}">
              <a16:creationId xmlns:a16="http://schemas.microsoft.com/office/drawing/2014/main" id="{00000000-0008-0000-1C00-00002E000000}"/>
            </a:ext>
          </a:extLst>
        </xdr:cNvPr>
        <xdr:cNvSpPr/>
      </xdr:nvSpPr>
      <xdr:spPr>
        <a:xfrm>
          <a:off x="571320" y="10611360"/>
          <a:ext cx="4520880" cy="728640"/>
        </a:xfrm>
        <a:prstGeom prst="bracketPair">
          <a:avLst>
            <a:gd name="adj" fmla="val 11111"/>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95400</xdr:colOff>
      <xdr:row>42</xdr:row>
      <xdr:rowOff>152280</xdr:rowOff>
    </xdr:from>
    <xdr:to>
      <xdr:col>25</xdr:col>
      <xdr:colOff>75960</xdr:colOff>
      <xdr:row>46</xdr:row>
      <xdr:rowOff>28080</xdr:rowOff>
    </xdr:to>
    <xdr:sp macro="" textlink="">
      <xdr:nvSpPr>
        <xdr:cNvPr id="47" name="CustomShape 1">
          <a:extLst>
            <a:ext uri="{FF2B5EF4-FFF2-40B4-BE49-F238E27FC236}">
              <a16:creationId xmlns:a16="http://schemas.microsoft.com/office/drawing/2014/main" id="{00000000-0008-0000-1C00-00002F000000}"/>
            </a:ext>
          </a:extLst>
        </xdr:cNvPr>
        <xdr:cNvSpPr/>
      </xdr:nvSpPr>
      <xdr:spPr>
        <a:xfrm>
          <a:off x="571320" y="7558200"/>
          <a:ext cx="4520880" cy="594360"/>
        </a:xfrm>
        <a:prstGeom prst="bracketPair">
          <a:avLst>
            <a:gd name="adj" fmla="val 11111"/>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123840</xdr:colOff>
      <xdr:row>16</xdr:row>
      <xdr:rowOff>0</xdr:rowOff>
    </xdr:from>
    <xdr:to>
      <xdr:col>25</xdr:col>
      <xdr:colOff>66240</xdr:colOff>
      <xdr:row>18</xdr:row>
      <xdr:rowOff>9000</xdr:rowOff>
    </xdr:to>
    <xdr:sp macro="" textlink="">
      <xdr:nvSpPr>
        <xdr:cNvPr id="48" name="CustomShape 1">
          <a:extLst>
            <a:ext uri="{FF2B5EF4-FFF2-40B4-BE49-F238E27FC236}">
              <a16:creationId xmlns:a16="http://schemas.microsoft.com/office/drawing/2014/main" id="{00000000-0008-0000-1D00-000030000000}"/>
            </a:ext>
          </a:extLst>
        </xdr:cNvPr>
        <xdr:cNvSpPr/>
      </xdr:nvSpPr>
      <xdr:spPr>
        <a:xfrm>
          <a:off x="1425240" y="2670120"/>
          <a:ext cx="3657240" cy="368280"/>
        </a:xfrm>
        <a:prstGeom prst="bracketPair">
          <a:avLst>
            <a:gd name="adj" fmla="val 11111"/>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85680</xdr:colOff>
      <xdr:row>53</xdr:row>
      <xdr:rowOff>162000</xdr:rowOff>
    </xdr:from>
    <xdr:to>
      <xdr:col>24</xdr:col>
      <xdr:colOff>317880</xdr:colOff>
      <xdr:row>56</xdr:row>
      <xdr:rowOff>179280</xdr:rowOff>
    </xdr:to>
    <xdr:sp macro="" textlink="">
      <xdr:nvSpPr>
        <xdr:cNvPr id="49" name="CustomShape 1">
          <a:extLst>
            <a:ext uri="{FF2B5EF4-FFF2-40B4-BE49-F238E27FC236}">
              <a16:creationId xmlns:a16="http://schemas.microsoft.com/office/drawing/2014/main" id="{00000000-0008-0000-1F00-000031000000}"/>
            </a:ext>
          </a:extLst>
        </xdr:cNvPr>
        <xdr:cNvSpPr/>
      </xdr:nvSpPr>
      <xdr:spPr>
        <a:xfrm>
          <a:off x="339480" y="9397440"/>
          <a:ext cx="4884120" cy="556200"/>
        </a:xfrm>
        <a:prstGeom prst="bracketPair">
          <a:avLst>
            <a:gd name="adj" fmla="val 755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85680</xdr:colOff>
      <xdr:row>61</xdr:row>
      <xdr:rowOff>8640</xdr:rowOff>
    </xdr:from>
    <xdr:to>
      <xdr:col>25</xdr:col>
      <xdr:colOff>85320</xdr:colOff>
      <xdr:row>63</xdr:row>
      <xdr:rowOff>135720</xdr:rowOff>
    </xdr:to>
    <xdr:sp macro="" textlink="">
      <xdr:nvSpPr>
        <xdr:cNvPr id="50" name="CustomShape 1">
          <a:extLst>
            <a:ext uri="{FF2B5EF4-FFF2-40B4-BE49-F238E27FC236}">
              <a16:creationId xmlns:a16="http://schemas.microsoft.com/office/drawing/2014/main" id="{00000000-0008-0000-1F00-000032000000}"/>
            </a:ext>
          </a:extLst>
        </xdr:cNvPr>
        <xdr:cNvSpPr/>
      </xdr:nvSpPr>
      <xdr:spPr>
        <a:xfrm>
          <a:off x="339480" y="10681560"/>
          <a:ext cx="4969800" cy="469800"/>
        </a:xfrm>
        <a:prstGeom prst="bracketPair">
          <a:avLst>
            <a:gd name="adj" fmla="val 755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85680</xdr:colOff>
      <xdr:row>24</xdr:row>
      <xdr:rowOff>152280</xdr:rowOff>
    </xdr:from>
    <xdr:to>
      <xdr:col>26</xdr:col>
      <xdr:colOff>85320</xdr:colOff>
      <xdr:row>27</xdr:row>
      <xdr:rowOff>179280</xdr:rowOff>
    </xdr:to>
    <xdr:sp macro="" textlink="">
      <xdr:nvSpPr>
        <xdr:cNvPr id="51" name="CustomShape 1">
          <a:extLst>
            <a:ext uri="{FF2B5EF4-FFF2-40B4-BE49-F238E27FC236}">
              <a16:creationId xmlns:a16="http://schemas.microsoft.com/office/drawing/2014/main" id="{00000000-0008-0000-2000-000033000000}"/>
            </a:ext>
          </a:extLst>
        </xdr:cNvPr>
        <xdr:cNvSpPr/>
      </xdr:nvSpPr>
      <xdr:spPr>
        <a:xfrm>
          <a:off x="355320" y="4156560"/>
          <a:ext cx="4952520" cy="565920"/>
        </a:xfrm>
        <a:prstGeom prst="bracketPair">
          <a:avLst>
            <a:gd name="adj" fmla="val 755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114480</xdr:colOff>
      <xdr:row>43</xdr:row>
      <xdr:rowOff>0</xdr:rowOff>
    </xdr:from>
    <xdr:to>
      <xdr:col>24</xdr:col>
      <xdr:colOff>80640</xdr:colOff>
      <xdr:row>45</xdr:row>
      <xdr:rowOff>136800</xdr:rowOff>
    </xdr:to>
    <xdr:sp macro="" textlink="">
      <xdr:nvSpPr>
        <xdr:cNvPr id="52" name="CustomShape 1">
          <a:extLst>
            <a:ext uri="{FF2B5EF4-FFF2-40B4-BE49-F238E27FC236}">
              <a16:creationId xmlns:a16="http://schemas.microsoft.com/office/drawing/2014/main" id="{00000000-0008-0000-2000-000034000000}"/>
            </a:ext>
          </a:extLst>
        </xdr:cNvPr>
        <xdr:cNvSpPr/>
      </xdr:nvSpPr>
      <xdr:spPr>
        <a:xfrm>
          <a:off x="384120" y="7342200"/>
          <a:ext cx="4506480" cy="496440"/>
        </a:xfrm>
        <a:prstGeom prst="bracketPair">
          <a:avLst>
            <a:gd name="adj" fmla="val 12319"/>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76320</xdr:colOff>
      <xdr:row>51</xdr:row>
      <xdr:rowOff>57240</xdr:rowOff>
    </xdr:from>
    <xdr:to>
      <xdr:col>24</xdr:col>
      <xdr:colOff>123480</xdr:colOff>
      <xdr:row>53</xdr:row>
      <xdr:rowOff>133200</xdr:rowOff>
    </xdr:to>
    <xdr:sp macro="" textlink="">
      <xdr:nvSpPr>
        <xdr:cNvPr id="53" name="CustomShape 1">
          <a:extLst>
            <a:ext uri="{FF2B5EF4-FFF2-40B4-BE49-F238E27FC236}">
              <a16:creationId xmlns:a16="http://schemas.microsoft.com/office/drawing/2014/main" id="{00000000-0008-0000-2000-000035000000}"/>
            </a:ext>
          </a:extLst>
        </xdr:cNvPr>
        <xdr:cNvSpPr/>
      </xdr:nvSpPr>
      <xdr:spPr>
        <a:xfrm>
          <a:off x="345960" y="8837280"/>
          <a:ext cx="4587480" cy="435240"/>
        </a:xfrm>
        <a:prstGeom prst="bracketPair">
          <a:avLst>
            <a:gd name="adj" fmla="val 604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76320</xdr:colOff>
      <xdr:row>55</xdr:row>
      <xdr:rowOff>19080</xdr:rowOff>
    </xdr:from>
    <xdr:to>
      <xdr:col>24</xdr:col>
      <xdr:colOff>123480</xdr:colOff>
      <xdr:row>57</xdr:row>
      <xdr:rowOff>104400</xdr:rowOff>
    </xdr:to>
    <xdr:sp macro="" textlink="">
      <xdr:nvSpPr>
        <xdr:cNvPr id="54" name="CustomShape 1">
          <a:extLst>
            <a:ext uri="{FF2B5EF4-FFF2-40B4-BE49-F238E27FC236}">
              <a16:creationId xmlns:a16="http://schemas.microsoft.com/office/drawing/2014/main" id="{00000000-0008-0000-2000-000036000000}"/>
            </a:ext>
          </a:extLst>
        </xdr:cNvPr>
        <xdr:cNvSpPr/>
      </xdr:nvSpPr>
      <xdr:spPr>
        <a:xfrm>
          <a:off x="345960" y="9518040"/>
          <a:ext cx="4587480" cy="444600"/>
        </a:xfrm>
        <a:prstGeom prst="bracketPair">
          <a:avLst>
            <a:gd name="adj" fmla="val 604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76320</xdr:colOff>
      <xdr:row>39</xdr:row>
      <xdr:rowOff>0</xdr:rowOff>
    </xdr:from>
    <xdr:to>
      <xdr:col>25</xdr:col>
      <xdr:colOff>95040</xdr:colOff>
      <xdr:row>42</xdr:row>
      <xdr:rowOff>47160</xdr:rowOff>
    </xdr:to>
    <xdr:sp macro="" textlink="">
      <xdr:nvSpPr>
        <xdr:cNvPr id="55" name="CustomShape 1">
          <a:extLst>
            <a:ext uri="{FF2B5EF4-FFF2-40B4-BE49-F238E27FC236}">
              <a16:creationId xmlns:a16="http://schemas.microsoft.com/office/drawing/2014/main" id="{00000000-0008-0000-2100-000037000000}"/>
            </a:ext>
          </a:extLst>
        </xdr:cNvPr>
        <xdr:cNvSpPr/>
      </xdr:nvSpPr>
      <xdr:spPr>
        <a:xfrm>
          <a:off x="536400" y="6786720"/>
          <a:ext cx="4559040" cy="586080"/>
        </a:xfrm>
        <a:prstGeom prst="bracketPair">
          <a:avLst>
            <a:gd name="adj" fmla="val 1266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57240</xdr:colOff>
      <xdr:row>55</xdr:row>
      <xdr:rowOff>0</xdr:rowOff>
    </xdr:from>
    <xdr:to>
      <xdr:col>24</xdr:col>
      <xdr:colOff>75960</xdr:colOff>
      <xdr:row>57</xdr:row>
      <xdr:rowOff>179280</xdr:rowOff>
    </xdr:to>
    <xdr:sp macro="" textlink="">
      <xdr:nvSpPr>
        <xdr:cNvPr id="56" name="CustomShape 1">
          <a:extLst>
            <a:ext uri="{FF2B5EF4-FFF2-40B4-BE49-F238E27FC236}">
              <a16:creationId xmlns:a16="http://schemas.microsoft.com/office/drawing/2014/main" id="{00000000-0008-0000-2100-000038000000}"/>
            </a:ext>
          </a:extLst>
        </xdr:cNvPr>
        <xdr:cNvSpPr/>
      </xdr:nvSpPr>
      <xdr:spPr>
        <a:xfrm>
          <a:off x="517320" y="9662040"/>
          <a:ext cx="4352760" cy="538560"/>
        </a:xfrm>
        <a:prstGeom prst="bracketPair">
          <a:avLst>
            <a:gd name="adj" fmla="val 988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0</xdr:colOff>
      <xdr:row>50</xdr:row>
      <xdr:rowOff>0</xdr:rowOff>
    </xdr:from>
    <xdr:to>
      <xdr:col>24</xdr:col>
      <xdr:colOff>18720</xdr:colOff>
      <xdr:row>52</xdr:row>
      <xdr:rowOff>179280</xdr:rowOff>
    </xdr:to>
    <xdr:sp macro="" textlink="">
      <xdr:nvSpPr>
        <xdr:cNvPr id="57" name="CustomShape 1">
          <a:extLst>
            <a:ext uri="{FF2B5EF4-FFF2-40B4-BE49-F238E27FC236}">
              <a16:creationId xmlns:a16="http://schemas.microsoft.com/office/drawing/2014/main" id="{00000000-0008-0000-2100-000039000000}"/>
            </a:ext>
          </a:extLst>
        </xdr:cNvPr>
        <xdr:cNvSpPr/>
      </xdr:nvSpPr>
      <xdr:spPr>
        <a:xfrm>
          <a:off x="460080" y="8763480"/>
          <a:ext cx="4352760" cy="538560"/>
        </a:xfrm>
        <a:prstGeom prst="bracketPair">
          <a:avLst>
            <a:gd name="adj" fmla="val 988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133200</xdr:colOff>
      <xdr:row>38</xdr:row>
      <xdr:rowOff>152280</xdr:rowOff>
    </xdr:from>
    <xdr:to>
      <xdr:col>25</xdr:col>
      <xdr:colOff>104400</xdr:colOff>
      <xdr:row>43</xdr:row>
      <xdr:rowOff>161280</xdr:rowOff>
    </xdr:to>
    <xdr:sp macro="" textlink="">
      <xdr:nvSpPr>
        <xdr:cNvPr id="58" name="CustomShape 1">
          <a:extLst>
            <a:ext uri="{FF2B5EF4-FFF2-40B4-BE49-F238E27FC236}">
              <a16:creationId xmlns:a16="http://schemas.microsoft.com/office/drawing/2014/main" id="{00000000-0008-0000-2200-00003A000000}"/>
            </a:ext>
          </a:extLst>
        </xdr:cNvPr>
        <xdr:cNvSpPr/>
      </xdr:nvSpPr>
      <xdr:spPr>
        <a:xfrm>
          <a:off x="593280" y="6775920"/>
          <a:ext cx="4511520" cy="907560"/>
        </a:xfrm>
        <a:prstGeom prst="bracketPair">
          <a:avLst>
            <a:gd name="adj" fmla="val 773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85680</xdr:colOff>
      <xdr:row>12</xdr:row>
      <xdr:rowOff>19080</xdr:rowOff>
    </xdr:from>
    <xdr:to>
      <xdr:col>25</xdr:col>
      <xdr:colOff>85320</xdr:colOff>
      <xdr:row>14</xdr:row>
      <xdr:rowOff>133200</xdr:rowOff>
    </xdr:to>
    <xdr:sp macro="" textlink="">
      <xdr:nvSpPr>
        <xdr:cNvPr id="59" name="CustomShape 1">
          <a:extLst>
            <a:ext uri="{FF2B5EF4-FFF2-40B4-BE49-F238E27FC236}">
              <a16:creationId xmlns:a16="http://schemas.microsoft.com/office/drawing/2014/main" id="{00000000-0008-0000-2200-00003B000000}"/>
            </a:ext>
          </a:extLst>
        </xdr:cNvPr>
        <xdr:cNvSpPr/>
      </xdr:nvSpPr>
      <xdr:spPr>
        <a:xfrm>
          <a:off x="545760" y="1970280"/>
          <a:ext cx="4539960" cy="473400"/>
        </a:xfrm>
        <a:prstGeom prst="bracketPair">
          <a:avLst>
            <a:gd name="adj" fmla="val 909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76320</xdr:colOff>
      <xdr:row>22</xdr:row>
      <xdr:rowOff>0</xdr:rowOff>
    </xdr:from>
    <xdr:to>
      <xdr:col>25</xdr:col>
      <xdr:colOff>95040</xdr:colOff>
      <xdr:row>25</xdr:row>
      <xdr:rowOff>47160</xdr:rowOff>
    </xdr:to>
    <xdr:sp macro="" textlink="">
      <xdr:nvSpPr>
        <xdr:cNvPr id="60" name="CustomShape 1">
          <a:extLst>
            <a:ext uri="{FF2B5EF4-FFF2-40B4-BE49-F238E27FC236}">
              <a16:creationId xmlns:a16="http://schemas.microsoft.com/office/drawing/2014/main" id="{00000000-0008-0000-2200-00003C000000}"/>
            </a:ext>
          </a:extLst>
        </xdr:cNvPr>
        <xdr:cNvSpPr/>
      </xdr:nvSpPr>
      <xdr:spPr>
        <a:xfrm>
          <a:off x="536400" y="3748320"/>
          <a:ext cx="4559040" cy="586080"/>
        </a:xfrm>
        <a:prstGeom prst="bracketPair">
          <a:avLst>
            <a:gd name="adj" fmla="val 1266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133200</xdr:colOff>
      <xdr:row>63</xdr:row>
      <xdr:rowOff>0</xdr:rowOff>
    </xdr:from>
    <xdr:to>
      <xdr:col>24</xdr:col>
      <xdr:colOff>94680</xdr:colOff>
      <xdr:row>65</xdr:row>
      <xdr:rowOff>179280</xdr:rowOff>
    </xdr:to>
    <xdr:sp macro="" textlink="">
      <xdr:nvSpPr>
        <xdr:cNvPr id="61" name="CustomShape 1">
          <a:extLst>
            <a:ext uri="{FF2B5EF4-FFF2-40B4-BE49-F238E27FC236}">
              <a16:creationId xmlns:a16="http://schemas.microsoft.com/office/drawing/2014/main" id="{00000000-0008-0000-2200-00003D000000}"/>
            </a:ext>
          </a:extLst>
        </xdr:cNvPr>
        <xdr:cNvSpPr/>
      </xdr:nvSpPr>
      <xdr:spPr>
        <a:xfrm>
          <a:off x="387000" y="11116080"/>
          <a:ext cx="4501800" cy="538920"/>
        </a:xfrm>
        <a:prstGeom prst="bracketPair">
          <a:avLst>
            <a:gd name="adj" fmla="val 773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104760</xdr:colOff>
      <xdr:row>29</xdr:row>
      <xdr:rowOff>19080</xdr:rowOff>
    </xdr:from>
    <xdr:to>
      <xdr:col>26</xdr:col>
      <xdr:colOff>28080</xdr:colOff>
      <xdr:row>30</xdr:row>
      <xdr:rowOff>179280</xdr:rowOff>
    </xdr:to>
    <xdr:sp macro="" textlink="">
      <xdr:nvSpPr>
        <xdr:cNvPr id="62" name="CustomShape 1">
          <a:extLst>
            <a:ext uri="{FF2B5EF4-FFF2-40B4-BE49-F238E27FC236}">
              <a16:creationId xmlns:a16="http://schemas.microsoft.com/office/drawing/2014/main" id="{00000000-0008-0000-2300-00003E000000}"/>
            </a:ext>
          </a:extLst>
        </xdr:cNvPr>
        <xdr:cNvSpPr/>
      </xdr:nvSpPr>
      <xdr:spPr>
        <a:xfrm>
          <a:off x="580680" y="4983840"/>
          <a:ext cx="4669920" cy="340200"/>
        </a:xfrm>
        <a:prstGeom prst="bracketPair">
          <a:avLst>
            <a:gd name="adj" fmla="val 1089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104760</xdr:colOff>
      <xdr:row>18</xdr:row>
      <xdr:rowOff>19080</xdr:rowOff>
    </xdr:from>
    <xdr:to>
      <xdr:col>26</xdr:col>
      <xdr:colOff>28080</xdr:colOff>
      <xdr:row>19</xdr:row>
      <xdr:rowOff>179280</xdr:rowOff>
    </xdr:to>
    <xdr:sp macro="" textlink="">
      <xdr:nvSpPr>
        <xdr:cNvPr id="63" name="CustomShape 1">
          <a:extLst>
            <a:ext uri="{FF2B5EF4-FFF2-40B4-BE49-F238E27FC236}">
              <a16:creationId xmlns:a16="http://schemas.microsoft.com/office/drawing/2014/main" id="{00000000-0008-0000-2300-00003F000000}"/>
            </a:ext>
          </a:extLst>
        </xdr:cNvPr>
        <xdr:cNvSpPr/>
      </xdr:nvSpPr>
      <xdr:spPr>
        <a:xfrm>
          <a:off x="580680" y="3007080"/>
          <a:ext cx="4669920" cy="340200"/>
        </a:xfrm>
        <a:prstGeom prst="bracketPair">
          <a:avLst>
            <a:gd name="adj" fmla="val 1089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104760</xdr:colOff>
      <xdr:row>13</xdr:row>
      <xdr:rowOff>0</xdr:rowOff>
    </xdr:from>
    <xdr:to>
      <xdr:col>26</xdr:col>
      <xdr:colOff>28080</xdr:colOff>
      <xdr:row>14</xdr:row>
      <xdr:rowOff>151920</xdr:rowOff>
    </xdr:to>
    <xdr:sp macro="" textlink="">
      <xdr:nvSpPr>
        <xdr:cNvPr id="64" name="CustomShape 1">
          <a:extLst>
            <a:ext uri="{FF2B5EF4-FFF2-40B4-BE49-F238E27FC236}">
              <a16:creationId xmlns:a16="http://schemas.microsoft.com/office/drawing/2014/main" id="{00000000-0008-0000-2300-000040000000}"/>
            </a:ext>
          </a:extLst>
        </xdr:cNvPr>
        <xdr:cNvSpPr/>
      </xdr:nvSpPr>
      <xdr:spPr>
        <a:xfrm>
          <a:off x="580680" y="2089440"/>
          <a:ext cx="4669920" cy="331920"/>
        </a:xfrm>
        <a:prstGeom prst="bracketPair">
          <a:avLst>
            <a:gd name="adj" fmla="val 1089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85680</xdr:colOff>
      <xdr:row>12</xdr:row>
      <xdr:rowOff>152280</xdr:rowOff>
    </xdr:from>
    <xdr:to>
      <xdr:col>24</xdr:col>
      <xdr:colOff>75960</xdr:colOff>
      <xdr:row>19</xdr:row>
      <xdr:rowOff>28080</xdr:rowOff>
    </xdr:to>
    <xdr:sp macro="" textlink="">
      <xdr:nvSpPr>
        <xdr:cNvPr id="65" name="CustomShape 1">
          <a:extLst>
            <a:ext uri="{FF2B5EF4-FFF2-40B4-BE49-F238E27FC236}">
              <a16:creationId xmlns:a16="http://schemas.microsoft.com/office/drawing/2014/main" id="{00000000-0008-0000-2700-000041000000}"/>
            </a:ext>
          </a:extLst>
        </xdr:cNvPr>
        <xdr:cNvSpPr/>
      </xdr:nvSpPr>
      <xdr:spPr>
        <a:xfrm>
          <a:off x="355320" y="2119320"/>
          <a:ext cx="4530600" cy="1133640"/>
        </a:xfrm>
        <a:prstGeom prst="bracketPair">
          <a:avLst>
            <a:gd name="adj" fmla="val 659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57240</xdr:colOff>
      <xdr:row>51</xdr:row>
      <xdr:rowOff>0</xdr:rowOff>
    </xdr:from>
    <xdr:to>
      <xdr:col>24</xdr:col>
      <xdr:colOff>114120</xdr:colOff>
      <xdr:row>54</xdr:row>
      <xdr:rowOff>18720</xdr:rowOff>
    </xdr:to>
    <xdr:sp macro="" textlink="">
      <xdr:nvSpPr>
        <xdr:cNvPr id="66" name="CustomShape 1">
          <a:extLst>
            <a:ext uri="{FF2B5EF4-FFF2-40B4-BE49-F238E27FC236}">
              <a16:creationId xmlns:a16="http://schemas.microsoft.com/office/drawing/2014/main" id="{00000000-0008-0000-2700-000042000000}"/>
            </a:ext>
          </a:extLst>
        </xdr:cNvPr>
        <xdr:cNvSpPr/>
      </xdr:nvSpPr>
      <xdr:spPr>
        <a:xfrm>
          <a:off x="533160" y="8975520"/>
          <a:ext cx="4390920" cy="558000"/>
        </a:xfrm>
        <a:prstGeom prst="bracketPair">
          <a:avLst>
            <a:gd name="adj" fmla="val 1647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57240</xdr:colOff>
      <xdr:row>57</xdr:row>
      <xdr:rowOff>0</xdr:rowOff>
    </xdr:from>
    <xdr:to>
      <xdr:col>24</xdr:col>
      <xdr:colOff>95040</xdr:colOff>
      <xdr:row>60</xdr:row>
      <xdr:rowOff>37800</xdr:rowOff>
    </xdr:to>
    <xdr:sp macro="" textlink="">
      <xdr:nvSpPr>
        <xdr:cNvPr id="67" name="CustomShape 1">
          <a:extLst>
            <a:ext uri="{FF2B5EF4-FFF2-40B4-BE49-F238E27FC236}">
              <a16:creationId xmlns:a16="http://schemas.microsoft.com/office/drawing/2014/main" id="{00000000-0008-0000-2700-000043000000}"/>
            </a:ext>
          </a:extLst>
        </xdr:cNvPr>
        <xdr:cNvSpPr/>
      </xdr:nvSpPr>
      <xdr:spPr>
        <a:xfrm>
          <a:off x="533160" y="10053720"/>
          <a:ext cx="4371840" cy="577080"/>
        </a:xfrm>
        <a:prstGeom prst="bracketPair">
          <a:avLst>
            <a:gd name="adj" fmla="val 19593"/>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28440</xdr:colOff>
      <xdr:row>40</xdr:row>
      <xdr:rowOff>0</xdr:rowOff>
    </xdr:from>
    <xdr:to>
      <xdr:col>24</xdr:col>
      <xdr:colOff>113760</xdr:colOff>
      <xdr:row>44</xdr:row>
      <xdr:rowOff>151920</xdr:rowOff>
    </xdr:to>
    <xdr:sp macro="" textlink="">
      <xdr:nvSpPr>
        <xdr:cNvPr id="68" name="CustomShape 1">
          <a:extLst>
            <a:ext uri="{FF2B5EF4-FFF2-40B4-BE49-F238E27FC236}">
              <a16:creationId xmlns:a16="http://schemas.microsoft.com/office/drawing/2014/main" id="{00000000-0008-0000-2700-000044000000}"/>
            </a:ext>
          </a:extLst>
        </xdr:cNvPr>
        <xdr:cNvSpPr/>
      </xdr:nvSpPr>
      <xdr:spPr>
        <a:xfrm>
          <a:off x="504360" y="6998760"/>
          <a:ext cx="4419360" cy="870840"/>
        </a:xfrm>
        <a:prstGeom prst="bracketPair">
          <a:avLst>
            <a:gd name="adj" fmla="val 930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85680</xdr:colOff>
      <xdr:row>21</xdr:row>
      <xdr:rowOff>0</xdr:rowOff>
    </xdr:from>
    <xdr:to>
      <xdr:col>24</xdr:col>
      <xdr:colOff>75960</xdr:colOff>
      <xdr:row>26</xdr:row>
      <xdr:rowOff>179280</xdr:rowOff>
    </xdr:to>
    <xdr:sp macro="" textlink="">
      <xdr:nvSpPr>
        <xdr:cNvPr id="69" name="CustomShape 1">
          <a:extLst>
            <a:ext uri="{FF2B5EF4-FFF2-40B4-BE49-F238E27FC236}">
              <a16:creationId xmlns:a16="http://schemas.microsoft.com/office/drawing/2014/main" id="{00000000-0008-0000-2700-000045000000}"/>
            </a:ext>
          </a:extLst>
        </xdr:cNvPr>
        <xdr:cNvSpPr/>
      </xdr:nvSpPr>
      <xdr:spPr>
        <a:xfrm>
          <a:off x="355320" y="3584520"/>
          <a:ext cx="4530600" cy="1077840"/>
        </a:xfrm>
        <a:prstGeom prst="bracketPair">
          <a:avLst>
            <a:gd name="adj" fmla="val 659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85680</xdr:colOff>
      <xdr:row>21</xdr:row>
      <xdr:rowOff>0</xdr:rowOff>
    </xdr:from>
    <xdr:to>
      <xdr:col>24</xdr:col>
      <xdr:colOff>75960</xdr:colOff>
      <xdr:row>26</xdr:row>
      <xdr:rowOff>179280</xdr:rowOff>
    </xdr:to>
    <xdr:sp macro="" textlink="">
      <xdr:nvSpPr>
        <xdr:cNvPr id="70" name="CustomShape 1">
          <a:extLst>
            <a:ext uri="{FF2B5EF4-FFF2-40B4-BE49-F238E27FC236}">
              <a16:creationId xmlns:a16="http://schemas.microsoft.com/office/drawing/2014/main" id="{00000000-0008-0000-2700-000046000000}"/>
            </a:ext>
          </a:extLst>
        </xdr:cNvPr>
        <xdr:cNvSpPr/>
      </xdr:nvSpPr>
      <xdr:spPr>
        <a:xfrm>
          <a:off x="355320" y="3584520"/>
          <a:ext cx="4530600" cy="1077840"/>
        </a:xfrm>
        <a:prstGeom prst="bracketPair">
          <a:avLst>
            <a:gd name="adj" fmla="val 659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57240</xdr:colOff>
      <xdr:row>22</xdr:row>
      <xdr:rowOff>171360</xdr:rowOff>
    </xdr:from>
    <xdr:to>
      <xdr:col>24</xdr:col>
      <xdr:colOff>95040</xdr:colOff>
      <xdr:row>24</xdr:row>
      <xdr:rowOff>179640</xdr:rowOff>
    </xdr:to>
    <xdr:sp macro="" textlink="">
      <xdr:nvSpPr>
        <xdr:cNvPr id="71" name="CustomShape 1">
          <a:extLst>
            <a:ext uri="{FF2B5EF4-FFF2-40B4-BE49-F238E27FC236}">
              <a16:creationId xmlns:a16="http://schemas.microsoft.com/office/drawing/2014/main" id="{00000000-0008-0000-2800-000047000000}"/>
            </a:ext>
          </a:extLst>
        </xdr:cNvPr>
        <xdr:cNvSpPr/>
      </xdr:nvSpPr>
      <xdr:spPr>
        <a:xfrm>
          <a:off x="533160" y="3810960"/>
          <a:ext cx="4371840" cy="367560"/>
        </a:xfrm>
        <a:prstGeom prst="bracketPair">
          <a:avLst>
            <a:gd name="adj" fmla="val 10713"/>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104760</xdr:colOff>
      <xdr:row>33</xdr:row>
      <xdr:rowOff>19080</xdr:rowOff>
    </xdr:from>
    <xdr:to>
      <xdr:col>24</xdr:col>
      <xdr:colOff>113760</xdr:colOff>
      <xdr:row>38</xdr:row>
      <xdr:rowOff>75960</xdr:rowOff>
    </xdr:to>
    <xdr:sp macro="" textlink="">
      <xdr:nvSpPr>
        <xdr:cNvPr id="72" name="CustomShape 1">
          <a:extLst>
            <a:ext uri="{FF2B5EF4-FFF2-40B4-BE49-F238E27FC236}">
              <a16:creationId xmlns:a16="http://schemas.microsoft.com/office/drawing/2014/main" id="{00000000-0008-0000-2800-000048000000}"/>
            </a:ext>
          </a:extLst>
        </xdr:cNvPr>
        <xdr:cNvSpPr/>
      </xdr:nvSpPr>
      <xdr:spPr>
        <a:xfrm>
          <a:off x="580680" y="5635440"/>
          <a:ext cx="4343040" cy="955440"/>
        </a:xfrm>
        <a:prstGeom prst="bracketPair">
          <a:avLst>
            <a:gd name="adj" fmla="val 53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5</xdr:col>
      <xdr:colOff>47520</xdr:colOff>
      <xdr:row>36</xdr:row>
      <xdr:rowOff>0</xdr:rowOff>
    </xdr:from>
    <xdr:to>
      <xdr:col>24</xdr:col>
      <xdr:colOff>47160</xdr:colOff>
      <xdr:row>38</xdr:row>
      <xdr:rowOff>9000</xdr:rowOff>
    </xdr:to>
    <xdr:sp macro="" textlink="">
      <xdr:nvSpPr>
        <xdr:cNvPr id="73" name="CustomShape 1">
          <a:extLst>
            <a:ext uri="{FF2B5EF4-FFF2-40B4-BE49-F238E27FC236}">
              <a16:creationId xmlns:a16="http://schemas.microsoft.com/office/drawing/2014/main" id="{00000000-0008-0000-2800-000049000000}"/>
            </a:ext>
          </a:extLst>
        </xdr:cNvPr>
        <xdr:cNvSpPr/>
      </xdr:nvSpPr>
      <xdr:spPr>
        <a:xfrm>
          <a:off x="936360" y="6155640"/>
          <a:ext cx="3920760" cy="368280"/>
        </a:xfrm>
        <a:prstGeom prst="bracketPair">
          <a:avLst>
            <a:gd name="adj" fmla="val 78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95400</xdr:colOff>
      <xdr:row>12</xdr:row>
      <xdr:rowOff>0</xdr:rowOff>
    </xdr:from>
    <xdr:to>
      <xdr:col>24</xdr:col>
      <xdr:colOff>95040</xdr:colOff>
      <xdr:row>14</xdr:row>
      <xdr:rowOff>56880</xdr:rowOff>
    </xdr:to>
    <xdr:sp macro="" textlink="">
      <xdr:nvSpPr>
        <xdr:cNvPr id="74" name="CustomShape 1">
          <a:extLst>
            <a:ext uri="{FF2B5EF4-FFF2-40B4-BE49-F238E27FC236}">
              <a16:creationId xmlns:a16="http://schemas.microsoft.com/office/drawing/2014/main" id="{00000000-0008-0000-2800-00004A000000}"/>
            </a:ext>
          </a:extLst>
        </xdr:cNvPr>
        <xdr:cNvSpPr/>
      </xdr:nvSpPr>
      <xdr:spPr>
        <a:xfrm>
          <a:off x="571320" y="1842480"/>
          <a:ext cx="4333680" cy="416520"/>
        </a:xfrm>
        <a:prstGeom prst="bracketPair">
          <a:avLst>
            <a:gd name="adj" fmla="val 1025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3</xdr:col>
      <xdr:colOff>104760</xdr:colOff>
      <xdr:row>11</xdr:row>
      <xdr:rowOff>156240</xdr:rowOff>
    </xdr:from>
    <xdr:to>
      <xdr:col>27</xdr:col>
      <xdr:colOff>132840</xdr:colOff>
      <xdr:row>17</xdr:row>
      <xdr:rowOff>37800</xdr:rowOff>
    </xdr:to>
    <xdr:sp macro="" textlink="">
      <xdr:nvSpPr>
        <xdr:cNvPr id="75" name="CustomShape 1">
          <a:extLst>
            <a:ext uri="{FF2B5EF4-FFF2-40B4-BE49-F238E27FC236}">
              <a16:creationId xmlns:a16="http://schemas.microsoft.com/office/drawing/2014/main" id="{00000000-0008-0000-2900-00004B000000}"/>
            </a:ext>
          </a:extLst>
        </xdr:cNvPr>
        <xdr:cNvSpPr/>
      </xdr:nvSpPr>
      <xdr:spPr>
        <a:xfrm>
          <a:off x="580680" y="1927800"/>
          <a:ext cx="5968080" cy="959760"/>
        </a:xfrm>
        <a:prstGeom prst="bracketPair">
          <a:avLst>
            <a:gd name="adj" fmla="val 53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8</xdr:col>
      <xdr:colOff>63000</xdr:colOff>
      <xdr:row>15</xdr:row>
      <xdr:rowOff>15480</xdr:rowOff>
    </xdr:from>
    <xdr:to>
      <xdr:col>27</xdr:col>
      <xdr:colOff>51840</xdr:colOff>
      <xdr:row>17</xdr:row>
      <xdr:rowOff>3960</xdr:rowOff>
    </xdr:to>
    <xdr:sp macro="" textlink="">
      <xdr:nvSpPr>
        <xdr:cNvPr id="76" name="CustomShape 1">
          <a:extLst>
            <a:ext uri="{FF2B5EF4-FFF2-40B4-BE49-F238E27FC236}">
              <a16:creationId xmlns:a16="http://schemas.microsoft.com/office/drawing/2014/main" id="{00000000-0008-0000-2900-00004C000000}"/>
            </a:ext>
          </a:extLst>
        </xdr:cNvPr>
        <xdr:cNvSpPr/>
      </xdr:nvSpPr>
      <xdr:spPr>
        <a:xfrm>
          <a:off x="1571040" y="2505600"/>
          <a:ext cx="4896720" cy="348120"/>
        </a:xfrm>
        <a:prstGeom prst="bracketPair">
          <a:avLst>
            <a:gd name="adj" fmla="val 78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xdr:col>
      <xdr:colOff>186120</xdr:colOff>
      <xdr:row>11</xdr:row>
      <xdr:rowOff>152280</xdr:rowOff>
    </xdr:from>
    <xdr:to>
      <xdr:col>5</xdr:col>
      <xdr:colOff>207000</xdr:colOff>
      <xdr:row>12</xdr:row>
      <xdr:rowOff>163080</xdr:rowOff>
    </xdr:to>
    <xdr:sp macro="" textlink="">
      <xdr:nvSpPr>
        <xdr:cNvPr id="77" name="CustomShape 1" hidden="1">
          <a:extLst>
            <a:ext uri="{FF2B5EF4-FFF2-40B4-BE49-F238E27FC236}">
              <a16:creationId xmlns:a16="http://schemas.microsoft.com/office/drawing/2014/main" id="{00000000-0008-0000-2900-00004D000000}"/>
            </a:ext>
          </a:extLst>
        </xdr:cNvPr>
        <xdr:cNvSpPr/>
      </xdr:nvSpPr>
      <xdr:spPr>
        <a:xfrm>
          <a:off x="662040" y="1923840"/>
          <a:ext cx="43380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186120</xdr:colOff>
      <xdr:row>12</xdr:row>
      <xdr:rowOff>153360</xdr:rowOff>
    </xdr:from>
    <xdr:to>
      <xdr:col>5</xdr:col>
      <xdr:colOff>207000</xdr:colOff>
      <xdr:row>13</xdr:row>
      <xdr:rowOff>164160</xdr:rowOff>
    </xdr:to>
    <xdr:sp macro="" textlink="">
      <xdr:nvSpPr>
        <xdr:cNvPr id="78" name="CustomShape 1" hidden="1">
          <a:extLst>
            <a:ext uri="{FF2B5EF4-FFF2-40B4-BE49-F238E27FC236}">
              <a16:creationId xmlns:a16="http://schemas.microsoft.com/office/drawing/2014/main" id="{00000000-0008-0000-2900-00004E000000}"/>
            </a:ext>
          </a:extLst>
        </xdr:cNvPr>
        <xdr:cNvSpPr/>
      </xdr:nvSpPr>
      <xdr:spPr>
        <a:xfrm>
          <a:off x="662040" y="2104560"/>
          <a:ext cx="43380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186120</xdr:colOff>
      <xdr:row>13</xdr:row>
      <xdr:rowOff>154440</xdr:rowOff>
    </xdr:from>
    <xdr:to>
      <xdr:col>5</xdr:col>
      <xdr:colOff>207000</xdr:colOff>
      <xdr:row>14</xdr:row>
      <xdr:rowOff>165240</xdr:rowOff>
    </xdr:to>
    <xdr:sp macro="" textlink="">
      <xdr:nvSpPr>
        <xdr:cNvPr id="79" name="CustomShape 1" hidden="1">
          <a:extLst>
            <a:ext uri="{FF2B5EF4-FFF2-40B4-BE49-F238E27FC236}">
              <a16:creationId xmlns:a16="http://schemas.microsoft.com/office/drawing/2014/main" id="{00000000-0008-0000-2900-00004F000000}"/>
            </a:ext>
          </a:extLst>
        </xdr:cNvPr>
        <xdr:cNvSpPr/>
      </xdr:nvSpPr>
      <xdr:spPr>
        <a:xfrm>
          <a:off x="662040" y="2285280"/>
          <a:ext cx="43380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186120</xdr:colOff>
      <xdr:row>14</xdr:row>
      <xdr:rowOff>155520</xdr:rowOff>
    </xdr:from>
    <xdr:to>
      <xdr:col>5</xdr:col>
      <xdr:colOff>207000</xdr:colOff>
      <xdr:row>15</xdr:row>
      <xdr:rowOff>166320</xdr:rowOff>
    </xdr:to>
    <xdr:sp macro="" textlink="">
      <xdr:nvSpPr>
        <xdr:cNvPr id="80" name="CustomShape 1" hidden="1">
          <a:extLst>
            <a:ext uri="{FF2B5EF4-FFF2-40B4-BE49-F238E27FC236}">
              <a16:creationId xmlns:a16="http://schemas.microsoft.com/office/drawing/2014/main" id="{00000000-0008-0000-2900-000050000000}"/>
            </a:ext>
          </a:extLst>
        </xdr:cNvPr>
        <xdr:cNvSpPr/>
      </xdr:nvSpPr>
      <xdr:spPr>
        <a:xfrm>
          <a:off x="662040" y="2466000"/>
          <a:ext cx="43380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114480</xdr:colOff>
      <xdr:row>30</xdr:row>
      <xdr:rowOff>166320</xdr:rowOff>
    </xdr:from>
    <xdr:to>
      <xdr:col>27</xdr:col>
      <xdr:colOff>123480</xdr:colOff>
      <xdr:row>36</xdr:row>
      <xdr:rowOff>47160</xdr:rowOff>
    </xdr:to>
    <xdr:sp macro="" textlink="">
      <xdr:nvSpPr>
        <xdr:cNvPr id="81" name="CustomShape 1">
          <a:extLst>
            <a:ext uri="{FF2B5EF4-FFF2-40B4-BE49-F238E27FC236}">
              <a16:creationId xmlns:a16="http://schemas.microsoft.com/office/drawing/2014/main" id="{00000000-0008-0000-2900-000051000000}"/>
            </a:ext>
          </a:extLst>
        </xdr:cNvPr>
        <xdr:cNvSpPr/>
      </xdr:nvSpPr>
      <xdr:spPr>
        <a:xfrm>
          <a:off x="590400" y="5352120"/>
          <a:ext cx="5949000" cy="959040"/>
        </a:xfrm>
        <a:prstGeom prst="bracketPair">
          <a:avLst>
            <a:gd name="adj" fmla="val 53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xdr:col>
      <xdr:colOff>182160</xdr:colOff>
      <xdr:row>30</xdr:row>
      <xdr:rowOff>152280</xdr:rowOff>
    </xdr:from>
    <xdr:to>
      <xdr:col>5</xdr:col>
      <xdr:colOff>203400</xdr:colOff>
      <xdr:row>31</xdr:row>
      <xdr:rowOff>163080</xdr:rowOff>
    </xdr:to>
    <xdr:sp macro="" textlink="">
      <xdr:nvSpPr>
        <xdr:cNvPr id="82" name="CustomShape 1" hidden="1">
          <a:extLst>
            <a:ext uri="{FF2B5EF4-FFF2-40B4-BE49-F238E27FC236}">
              <a16:creationId xmlns:a16="http://schemas.microsoft.com/office/drawing/2014/main" id="{00000000-0008-0000-2900-000052000000}"/>
            </a:ext>
          </a:extLst>
        </xdr:cNvPr>
        <xdr:cNvSpPr/>
      </xdr:nvSpPr>
      <xdr:spPr>
        <a:xfrm>
          <a:off x="658080" y="5338080"/>
          <a:ext cx="43416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182160</xdr:colOff>
      <xdr:row>31</xdr:row>
      <xdr:rowOff>153360</xdr:rowOff>
    </xdr:from>
    <xdr:to>
      <xdr:col>5</xdr:col>
      <xdr:colOff>203400</xdr:colOff>
      <xdr:row>32</xdr:row>
      <xdr:rowOff>163800</xdr:rowOff>
    </xdr:to>
    <xdr:sp macro="" textlink="">
      <xdr:nvSpPr>
        <xdr:cNvPr id="83" name="CustomShape 1" hidden="1">
          <a:extLst>
            <a:ext uri="{FF2B5EF4-FFF2-40B4-BE49-F238E27FC236}">
              <a16:creationId xmlns:a16="http://schemas.microsoft.com/office/drawing/2014/main" id="{00000000-0008-0000-2900-000053000000}"/>
            </a:ext>
          </a:extLst>
        </xdr:cNvPr>
        <xdr:cNvSpPr/>
      </xdr:nvSpPr>
      <xdr:spPr>
        <a:xfrm>
          <a:off x="658080" y="5518800"/>
          <a:ext cx="43416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182160</xdr:colOff>
      <xdr:row>32</xdr:row>
      <xdr:rowOff>154080</xdr:rowOff>
    </xdr:from>
    <xdr:to>
      <xdr:col>5</xdr:col>
      <xdr:colOff>203400</xdr:colOff>
      <xdr:row>33</xdr:row>
      <xdr:rowOff>164880</xdr:rowOff>
    </xdr:to>
    <xdr:sp macro="" textlink="">
      <xdr:nvSpPr>
        <xdr:cNvPr id="84" name="CustomShape 1" hidden="1">
          <a:extLst>
            <a:ext uri="{FF2B5EF4-FFF2-40B4-BE49-F238E27FC236}">
              <a16:creationId xmlns:a16="http://schemas.microsoft.com/office/drawing/2014/main" id="{00000000-0008-0000-2900-000054000000}"/>
            </a:ext>
          </a:extLst>
        </xdr:cNvPr>
        <xdr:cNvSpPr/>
      </xdr:nvSpPr>
      <xdr:spPr>
        <a:xfrm>
          <a:off x="658080" y="5699520"/>
          <a:ext cx="43416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182160</xdr:colOff>
      <xdr:row>33</xdr:row>
      <xdr:rowOff>155160</xdr:rowOff>
    </xdr:from>
    <xdr:to>
      <xdr:col>5</xdr:col>
      <xdr:colOff>203400</xdr:colOff>
      <xdr:row>34</xdr:row>
      <xdr:rowOff>165960</xdr:rowOff>
    </xdr:to>
    <xdr:sp macro="" textlink="">
      <xdr:nvSpPr>
        <xdr:cNvPr id="85" name="CustomShape 1" hidden="1">
          <a:extLst>
            <a:ext uri="{FF2B5EF4-FFF2-40B4-BE49-F238E27FC236}">
              <a16:creationId xmlns:a16="http://schemas.microsoft.com/office/drawing/2014/main" id="{00000000-0008-0000-2900-000055000000}"/>
            </a:ext>
          </a:extLst>
        </xdr:cNvPr>
        <xdr:cNvSpPr/>
      </xdr:nvSpPr>
      <xdr:spPr>
        <a:xfrm>
          <a:off x="658080" y="5880240"/>
          <a:ext cx="43416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8</xdr:col>
      <xdr:colOff>60120</xdr:colOff>
      <xdr:row>34</xdr:row>
      <xdr:rowOff>14760</xdr:rowOff>
    </xdr:from>
    <xdr:to>
      <xdr:col>27</xdr:col>
      <xdr:colOff>55440</xdr:colOff>
      <xdr:row>36</xdr:row>
      <xdr:rowOff>3240</xdr:rowOff>
    </xdr:to>
    <xdr:sp macro="" textlink="">
      <xdr:nvSpPr>
        <xdr:cNvPr id="86" name="CustomShape 1">
          <a:extLst>
            <a:ext uri="{FF2B5EF4-FFF2-40B4-BE49-F238E27FC236}">
              <a16:creationId xmlns:a16="http://schemas.microsoft.com/office/drawing/2014/main" id="{00000000-0008-0000-2900-000056000000}"/>
            </a:ext>
          </a:extLst>
        </xdr:cNvPr>
        <xdr:cNvSpPr/>
      </xdr:nvSpPr>
      <xdr:spPr>
        <a:xfrm>
          <a:off x="1568160" y="5919480"/>
          <a:ext cx="4903200" cy="347760"/>
        </a:xfrm>
        <a:prstGeom prst="bracketPair">
          <a:avLst>
            <a:gd name="adj" fmla="val 78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xdr:col>
      <xdr:colOff>104760</xdr:colOff>
      <xdr:row>11</xdr:row>
      <xdr:rowOff>156240</xdr:rowOff>
    </xdr:from>
    <xdr:to>
      <xdr:col>27</xdr:col>
      <xdr:colOff>132840</xdr:colOff>
      <xdr:row>17</xdr:row>
      <xdr:rowOff>37800</xdr:rowOff>
    </xdr:to>
    <xdr:sp macro="" textlink="">
      <xdr:nvSpPr>
        <xdr:cNvPr id="87" name="CustomShape 1">
          <a:extLst>
            <a:ext uri="{FF2B5EF4-FFF2-40B4-BE49-F238E27FC236}">
              <a16:creationId xmlns:a16="http://schemas.microsoft.com/office/drawing/2014/main" id="{00000000-0008-0000-2900-000057000000}"/>
            </a:ext>
          </a:extLst>
        </xdr:cNvPr>
        <xdr:cNvSpPr/>
      </xdr:nvSpPr>
      <xdr:spPr>
        <a:xfrm>
          <a:off x="580680" y="1927800"/>
          <a:ext cx="5968080" cy="959760"/>
        </a:xfrm>
        <a:prstGeom prst="bracketPair">
          <a:avLst>
            <a:gd name="adj" fmla="val 53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8</xdr:col>
      <xdr:colOff>63000</xdr:colOff>
      <xdr:row>15</xdr:row>
      <xdr:rowOff>15480</xdr:rowOff>
    </xdr:from>
    <xdr:to>
      <xdr:col>27</xdr:col>
      <xdr:colOff>51840</xdr:colOff>
      <xdr:row>17</xdr:row>
      <xdr:rowOff>3960</xdr:rowOff>
    </xdr:to>
    <xdr:sp macro="" textlink="">
      <xdr:nvSpPr>
        <xdr:cNvPr id="88" name="CustomShape 1">
          <a:extLst>
            <a:ext uri="{FF2B5EF4-FFF2-40B4-BE49-F238E27FC236}">
              <a16:creationId xmlns:a16="http://schemas.microsoft.com/office/drawing/2014/main" id="{00000000-0008-0000-2900-000058000000}"/>
            </a:ext>
          </a:extLst>
        </xdr:cNvPr>
        <xdr:cNvSpPr/>
      </xdr:nvSpPr>
      <xdr:spPr>
        <a:xfrm>
          <a:off x="1571040" y="2505600"/>
          <a:ext cx="4896720" cy="348120"/>
        </a:xfrm>
        <a:prstGeom prst="bracketPair">
          <a:avLst>
            <a:gd name="adj" fmla="val 78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xdr:col>
      <xdr:colOff>186120</xdr:colOff>
      <xdr:row>11</xdr:row>
      <xdr:rowOff>152280</xdr:rowOff>
    </xdr:from>
    <xdr:to>
      <xdr:col>5</xdr:col>
      <xdr:colOff>207000</xdr:colOff>
      <xdr:row>12</xdr:row>
      <xdr:rowOff>163080</xdr:rowOff>
    </xdr:to>
    <xdr:sp macro="" textlink="">
      <xdr:nvSpPr>
        <xdr:cNvPr id="89" name="CustomShape 1" hidden="1">
          <a:extLst>
            <a:ext uri="{FF2B5EF4-FFF2-40B4-BE49-F238E27FC236}">
              <a16:creationId xmlns:a16="http://schemas.microsoft.com/office/drawing/2014/main" id="{00000000-0008-0000-2900-000059000000}"/>
            </a:ext>
          </a:extLst>
        </xdr:cNvPr>
        <xdr:cNvSpPr/>
      </xdr:nvSpPr>
      <xdr:spPr>
        <a:xfrm>
          <a:off x="662040" y="1923840"/>
          <a:ext cx="43380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186120</xdr:colOff>
      <xdr:row>12</xdr:row>
      <xdr:rowOff>153360</xdr:rowOff>
    </xdr:from>
    <xdr:to>
      <xdr:col>5</xdr:col>
      <xdr:colOff>207000</xdr:colOff>
      <xdr:row>13</xdr:row>
      <xdr:rowOff>164160</xdr:rowOff>
    </xdr:to>
    <xdr:sp macro="" textlink="">
      <xdr:nvSpPr>
        <xdr:cNvPr id="90" name="CustomShape 1" hidden="1">
          <a:extLst>
            <a:ext uri="{FF2B5EF4-FFF2-40B4-BE49-F238E27FC236}">
              <a16:creationId xmlns:a16="http://schemas.microsoft.com/office/drawing/2014/main" id="{00000000-0008-0000-2900-00005A000000}"/>
            </a:ext>
          </a:extLst>
        </xdr:cNvPr>
        <xdr:cNvSpPr/>
      </xdr:nvSpPr>
      <xdr:spPr>
        <a:xfrm>
          <a:off x="662040" y="2104560"/>
          <a:ext cx="43380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186120</xdr:colOff>
      <xdr:row>13</xdr:row>
      <xdr:rowOff>154440</xdr:rowOff>
    </xdr:from>
    <xdr:to>
      <xdr:col>5</xdr:col>
      <xdr:colOff>207000</xdr:colOff>
      <xdr:row>14</xdr:row>
      <xdr:rowOff>165240</xdr:rowOff>
    </xdr:to>
    <xdr:sp macro="" textlink="">
      <xdr:nvSpPr>
        <xdr:cNvPr id="91" name="CustomShape 1" hidden="1">
          <a:extLst>
            <a:ext uri="{FF2B5EF4-FFF2-40B4-BE49-F238E27FC236}">
              <a16:creationId xmlns:a16="http://schemas.microsoft.com/office/drawing/2014/main" id="{00000000-0008-0000-2900-00005B000000}"/>
            </a:ext>
          </a:extLst>
        </xdr:cNvPr>
        <xdr:cNvSpPr/>
      </xdr:nvSpPr>
      <xdr:spPr>
        <a:xfrm>
          <a:off x="662040" y="2285280"/>
          <a:ext cx="43380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186120</xdr:colOff>
      <xdr:row>14</xdr:row>
      <xdr:rowOff>155520</xdr:rowOff>
    </xdr:from>
    <xdr:to>
      <xdr:col>5</xdr:col>
      <xdr:colOff>207000</xdr:colOff>
      <xdr:row>15</xdr:row>
      <xdr:rowOff>166320</xdr:rowOff>
    </xdr:to>
    <xdr:sp macro="" textlink="">
      <xdr:nvSpPr>
        <xdr:cNvPr id="92" name="CustomShape 1" hidden="1">
          <a:extLst>
            <a:ext uri="{FF2B5EF4-FFF2-40B4-BE49-F238E27FC236}">
              <a16:creationId xmlns:a16="http://schemas.microsoft.com/office/drawing/2014/main" id="{00000000-0008-0000-2900-00005C000000}"/>
            </a:ext>
          </a:extLst>
        </xdr:cNvPr>
        <xdr:cNvSpPr/>
      </xdr:nvSpPr>
      <xdr:spPr>
        <a:xfrm>
          <a:off x="662040" y="2466000"/>
          <a:ext cx="43380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114480</xdr:colOff>
      <xdr:row>30</xdr:row>
      <xdr:rowOff>166320</xdr:rowOff>
    </xdr:from>
    <xdr:to>
      <xdr:col>27</xdr:col>
      <xdr:colOff>123480</xdr:colOff>
      <xdr:row>36</xdr:row>
      <xdr:rowOff>47160</xdr:rowOff>
    </xdr:to>
    <xdr:sp macro="" textlink="">
      <xdr:nvSpPr>
        <xdr:cNvPr id="93" name="CustomShape 1">
          <a:extLst>
            <a:ext uri="{FF2B5EF4-FFF2-40B4-BE49-F238E27FC236}">
              <a16:creationId xmlns:a16="http://schemas.microsoft.com/office/drawing/2014/main" id="{00000000-0008-0000-2900-00005D000000}"/>
            </a:ext>
          </a:extLst>
        </xdr:cNvPr>
        <xdr:cNvSpPr/>
      </xdr:nvSpPr>
      <xdr:spPr>
        <a:xfrm>
          <a:off x="590400" y="5352120"/>
          <a:ext cx="5949000" cy="959040"/>
        </a:xfrm>
        <a:prstGeom prst="bracketPair">
          <a:avLst>
            <a:gd name="adj" fmla="val 53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xdr:col>
      <xdr:colOff>182160</xdr:colOff>
      <xdr:row>30</xdr:row>
      <xdr:rowOff>152280</xdr:rowOff>
    </xdr:from>
    <xdr:to>
      <xdr:col>5</xdr:col>
      <xdr:colOff>203400</xdr:colOff>
      <xdr:row>31</xdr:row>
      <xdr:rowOff>163080</xdr:rowOff>
    </xdr:to>
    <xdr:sp macro="" textlink="">
      <xdr:nvSpPr>
        <xdr:cNvPr id="94" name="CustomShape 1" hidden="1">
          <a:extLst>
            <a:ext uri="{FF2B5EF4-FFF2-40B4-BE49-F238E27FC236}">
              <a16:creationId xmlns:a16="http://schemas.microsoft.com/office/drawing/2014/main" id="{00000000-0008-0000-2900-00005E000000}"/>
            </a:ext>
          </a:extLst>
        </xdr:cNvPr>
        <xdr:cNvSpPr/>
      </xdr:nvSpPr>
      <xdr:spPr>
        <a:xfrm>
          <a:off x="658080" y="5338080"/>
          <a:ext cx="43416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182160</xdr:colOff>
      <xdr:row>31</xdr:row>
      <xdr:rowOff>153360</xdr:rowOff>
    </xdr:from>
    <xdr:to>
      <xdr:col>5</xdr:col>
      <xdr:colOff>203400</xdr:colOff>
      <xdr:row>32</xdr:row>
      <xdr:rowOff>163800</xdr:rowOff>
    </xdr:to>
    <xdr:sp macro="" textlink="">
      <xdr:nvSpPr>
        <xdr:cNvPr id="95" name="CustomShape 1" hidden="1">
          <a:extLst>
            <a:ext uri="{FF2B5EF4-FFF2-40B4-BE49-F238E27FC236}">
              <a16:creationId xmlns:a16="http://schemas.microsoft.com/office/drawing/2014/main" id="{00000000-0008-0000-2900-00005F000000}"/>
            </a:ext>
          </a:extLst>
        </xdr:cNvPr>
        <xdr:cNvSpPr/>
      </xdr:nvSpPr>
      <xdr:spPr>
        <a:xfrm>
          <a:off x="658080" y="5518800"/>
          <a:ext cx="43416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182160</xdr:colOff>
      <xdr:row>32</xdr:row>
      <xdr:rowOff>154080</xdr:rowOff>
    </xdr:from>
    <xdr:to>
      <xdr:col>5</xdr:col>
      <xdr:colOff>203400</xdr:colOff>
      <xdr:row>33</xdr:row>
      <xdr:rowOff>164880</xdr:rowOff>
    </xdr:to>
    <xdr:sp macro="" textlink="">
      <xdr:nvSpPr>
        <xdr:cNvPr id="96" name="CustomShape 1" hidden="1">
          <a:extLst>
            <a:ext uri="{FF2B5EF4-FFF2-40B4-BE49-F238E27FC236}">
              <a16:creationId xmlns:a16="http://schemas.microsoft.com/office/drawing/2014/main" id="{00000000-0008-0000-2900-000060000000}"/>
            </a:ext>
          </a:extLst>
        </xdr:cNvPr>
        <xdr:cNvSpPr/>
      </xdr:nvSpPr>
      <xdr:spPr>
        <a:xfrm>
          <a:off x="658080" y="5699520"/>
          <a:ext cx="43416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182160</xdr:colOff>
      <xdr:row>33</xdr:row>
      <xdr:rowOff>155160</xdr:rowOff>
    </xdr:from>
    <xdr:to>
      <xdr:col>5</xdr:col>
      <xdr:colOff>203400</xdr:colOff>
      <xdr:row>34</xdr:row>
      <xdr:rowOff>165960</xdr:rowOff>
    </xdr:to>
    <xdr:sp macro="" textlink="">
      <xdr:nvSpPr>
        <xdr:cNvPr id="97" name="CustomShape 1" hidden="1">
          <a:extLst>
            <a:ext uri="{FF2B5EF4-FFF2-40B4-BE49-F238E27FC236}">
              <a16:creationId xmlns:a16="http://schemas.microsoft.com/office/drawing/2014/main" id="{00000000-0008-0000-2900-000061000000}"/>
            </a:ext>
          </a:extLst>
        </xdr:cNvPr>
        <xdr:cNvSpPr/>
      </xdr:nvSpPr>
      <xdr:spPr>
        <a:xfrm>
          <a:off x="658080" y="5880240"/>
          <a:ext cx="434160" cy="190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8</xdr:col>
      <xdr:colOff>60120</xdr:colOff>
      <xdr:row>34</xdr:row>
      <xdr:rowOff>14760</xdr:rowOff>
    </xdr:from>
    <xdr:to>
      <xdr:col>27</xdr:col>
      <xdr:colOff>55440</xdr:colOff>
      <xdr:row>36</xdr:row>
      <xdr:rowOff>3240</xdr:rowOff>
    </xdr:to>
    <xdr:sp macro="" textlink="">
      <xdr:nvSpPr>
        <xdr:cNvPr id="98" name="CustomShape 1">
          <a:extLst>
            <a:ext uri="{FF2B5EF4-FFF2-40B4-BE49-F238E27FC236}">
              <a16:creationId xmlns:a16="http://schemas.microsoft.com/office/drawing/2014/main" id="{00000000-0008-0000-2900-000062000000}"/>
            </a:ext>
          </a:extLst>
        </xdr:cNvPr>
        <xdr:cNvSpPr/>
      </xdr:nvSpPr>
      <xdr:spPr>
        <a:xfrm>
          <a:off x="1568160" y="5919480"/>
          <a:ext cx="4903200" cy="347760"/>
        </a:xfrm>
        <a:prstGeom prst="bracketPair">
          <a:avLst>
            <a:gd name="adj" fmla="val 787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BR46"/>
  <sheetViews>
    <sheetView showGridLines="0" tabSelected="1" view="pageBreakPreview" topLeftCell="B1" zoomScale="70" zoomScaleNormal="100" zoomScalePageLayoutView="70" workbookViewId="0">
      <selection activeCell="AY14" sqref="AY14"/>
    </sheetView>
  </sheetViews>
  <sheetFormatPr defaultRowHeight="13.2"/>
  <cols>
    <col min="1" max="1" width="1.6640625" hidden="1" customWidth="1"/>
    <col min="2" max="9" width="2.6640625" customWidth="1"/>
    <col min="10" max="13" width="3.6640625" customWidth="1"/>
    <col min="14" max="35" width="2.6640625" customWidth="1"/>
    <col min="36" max="36" width="8.6640625" customWidth="1"/>
    <col min="37" max="37" width="9" customWidth="1"/>
    <col min="38" max="59" width="2.6640625" customWidth="1"/>
    <col min="60" max="1025" width="9" customWidth="1"/>
  </cols>
  <sheetData>
    <row r="1" spans="1:36" ht="3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3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30" customHeight="1">
      <c r="A4" s="1"/>
      <c r="B4" s="1"/>
      <c r="C4" s="1599" t="s">
        <v>0</v>
      </c>
      <c r="D4" s="1599"/>
      <c r="E4" s="1599"/>
      <c r="F4" s="1599"/>
      <c r="G4" s="1599"/>
      <c r="H4" s="1599"/>
      <c r="I4" s="1599"/>
      <c r="J4" s="1599"/>
      <c r="K4" s="1599"/>
      <c r="L4" s="1599"/>
      <c r="M4" s="1599"/>
      <c r="N4" s="1599"/>
      <c r="O4" s="1599"/>
      <c r="P4" s="1599"/>
      <c r="Q4" s="1599"/>
      <c r="R4" s="1599"/>
      <c r="S4" s="1599"/>
      <c r="T4" s="1599"/>
      <c r="U4" s="1599"/>
      <c r="V4" s="1599"/>
      <c r="W4" s="1599"/>
      <c r="X4" s="1599"/>
      <c r="Y4" s="1599"/>
      <c r="Z4" s="1599"/>
      <c r="AA4" s="1599"/>
      <c r="AB4" s="1599"/>
      <c r="AC4" s="1599"/>
      <c r="AD4" s="1599"/>
      <c r="AE4" s="1599"/>
      <c r="AF4" s="1599"/>
      <c r="AG4" s="1599"/>
      <c r="AH4" s="1599"/>
      <c r="AI4" s="1599"/>
      <c r="AJ4" s="1599"/>
    </row>
    <row r="5" spans="1:36" ht="30" customHeight="1">
      <c r="A5" s="2"/>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20.100000000000001" customHeight="1">
      <c r="A6" s="2"/>
      <c r="B6" s="2"/>
      <c r="C6" s="4"/>
      <c r="D6" s="1600" t="s">
        <v>1</v>
      </c>
      <c r="E6" s="1600"/>
      <c r="F6" s="1600"/>
      <c r="G6" s="1600"/>
      <c r="H6" s="1600"/>
      <c r="I6" s="1600"/>
      <c r="J6" s="1601" t="s">
        <v>2</v>
      </c>
      <c r="K6" s="1601"/>
      <c r="L6" s="1601"/>
      <c r="M6" s="1601"/>
      <c r="N6" s="1602"/>
      <c r="O6" s="1602"/>
      <c r="P6" s="1602"/>
      <c r="Q6" s="1602"/>
      <c r="R6" s="1602"/>
      <c r="S6" s="1602"/>
      <c r="T6" s="1602"/>
      <c r="U6" s="1602"/>
      <c r="V6" s="1602"/>
      <c r="W6" s="1602"/>
      <c r="X6" s="1602"/>
      <c r="Y6" s="1602"/>
      <c r="Z6" s="1603" t="s">
        <v>3</v>
      </c>
      <c r="AA6" s="1603"/>
      <c r="AB6" s="1603"/>
      <c r="AC6" s="1604"/>
      <c r="AD6" s="1604"/>
      <c r="AE6" s="1604"/>
      <c r="AF6" s="1604"/>
      <c r="AG6" s="1604"/>
      <c r="AH6" s="1604"/>
      <c r="AI6" s="1604"/>
    </row>
    <row r="7" spans="1:36" ht="20.100000000000001" customHeight="1">
      <c r="A7" s="2"/>
      <c r="B7" s="2"/>
      <c r="C7" s="3"/>
      <c r="D7" s="1605" t="s">
        <v>4</v>
      </c>
      <c r="E7" s="1605"/>
      <c r="F7" s="1605"/>
      <c r="G7" s="1605"/>
      <c r="H7" s="1605"/>
      <c r="I7" s="1605"/>
      <c r="J7" s="1606" t="s">
        <v>2</v>
      </c>
      <c r="K7" s="1606"/>
      <c r="L7" s="1606"/>
      <c r="M7" s="1606"/>
      <c r="N7" s="1607"/>
      <c r="O7" s="1607"/>
      <c r="P7" s="1607"/>
      <c r="Q7" s="1607"/>
      <c r="R7" s="1607"/>
      <c r="S7" s="1607"/>
      <c r="T7" s="1607"/>
      <c r="U7" s="1607"/>
      <c r="V7" s="1607"/>
      <c r="W7" s="1607"/>
      <c r="X7" s="1607"/>
      <c r="Y7" s="1607"/>
      <c r="Z7" s="1607"/>
      <c r="AA7" s="1607"/>
      <c r="AB7" s="1607"/>
      <c r="AC7" s="1607"/>
      <c r="AD7" s="1607"/>
      <c r="AE7" s="1607"/>
      <c r="AF7" s="1607"/>
      <c r="AG7" s="1607"/>
      <c r="AH7" s="1607"/>
      <c r="AI7" s="1607"/>
    </row>
    <row r="8" spans="1:36" ht="20.100000000000001" customHeight="1">
      <c r="A8" s="2"/>
      <c r="B8" s="2"/>
      <c r="C8" s="3"/>
      <c r="D8" s="1605"/>
      <c r="E8" s="1605"/>
      <c r="F8" s="1605"/>
      <c r="G8" s="1605"/>
      <c r="H8" s="1605"/>
      <c r="I8" s="1605"/>
      <c r="J8" s="1590" t="s">
        <v>5</v>
      </c>
      <c r="K8" s="1590"/>
      <c r="L8" s="1590"/>
      <c r="M8" s="1590"/>
      <c r="N8" s="1591"/>
      <c r="O8" s="1591"/>
      <c r="P8" s="1591"/>
      <c r="Q8" s="1591"/>
      <c r="R8" s="1591"/>
      <c r="S8" s="1591"/>
      <c r="T8" s="1591"/>
      <c r="U8" s="1591"/>
      <c r="V8" s="1591"/>
      <c r="W8" s="1591"/>
      <c r="X8" s="1591"/>
      <c r="Y8" s="1591"/>
      <c r="Z8" s="1591"/>
      <c r="AA8" s="1591"/>
      <c r="AB8" s="1591"/>
      <c r="AC8" s="1591"/>
      <c r="AD8" s="1591"/>
      <c r="AE8" s="1591"/>
      <c r="AF8" s="1591"/>
      <c r="AG8" s="1591"/>
      <c r="AH8" s="1591"/>
      <c r="AI8" s="1591"/>
    </row>
    <row r="9" spans="1:36" ht="20.100000000000001" customHeight="1">
      <c r="A9" s="2"/>
      <c r="B9" s="2"/>
      <c r="C9" s="3"/>
      <c r="D9" s="1605"/>
      <c r="E9" s="1605"/>
      <c r="F9" s="1605"/>
      <c r="G9" s="1605"/>
      <c r="H9" s="1605"/>
      <c r="I9" s="1605"/>
      <c r="J9" s="1590" t="s">
        <v>6</v>
      </c>
      <c r="K9" s="1590"/>
      <c r="L9" s="1590"/>
      <c r="M9" s="1590"/>
      <c r="N9" s="1592" t="s">
        <v>7</v>
      </c>
      <c r="O9" s="1592"/>
      <c r="P9" s="1593"/>
      <c r="Q9" s="1593"/>
      <c r="R9" s="1593"/>
      <c r="S9" s="1593"/>
      <c r="T9" s="1593"/>
      <c r="U9" s="1593"/>
      <c r="V9" s="1593"/>
      <c r="W9" s="1593"/>
      <c r="X9" s="1593"/>
      <c r="Y9" s="1592" t="s">
        <v>8</v>
      </c>
      <c r="Z9" s="1592"/>
      <c r="AA9" s="1594"/>
      <c r="AB9" s="1594"/>
      <c r="AC9" s="1594"/>
      <c r="AD9" s="1594"/>
      <c r="AE9" s="1594"/>
      <c r="AF9" s="1594"/>
      <c r="AG9" s="1594"/>
      <c r="AH9" s="1594"/>
      <c r="AI9" s="1594"/>
    </row>
    <row r="10" spans="1:36" ht="20.100000000000001" customHeight="1">
      <c r="A10" s="2"/>
      <c r="B10" s="2"/>
      <c r="C10" s="3"/>
      <c r="D10" s="1605"/>
      <c r="E10" s="1605"/>
      <c r="F10" s="1605"/>
      <c r="G10" s="1605"/>
      <c r="H10" s="1605"/>
      <c r="I10" s="1605"/>
      <c r="J10" s="1595" t="s">
        <v>9</v>
      </c>
      <c r="K10" s="1595"/>
      <c r="L10" s="1595"/>
      <c r="M10" s="1595"/>
      <c r="N10" s="1591"/>
      <c r="O10" s="1591"/>
      <c r="P10" s="1591"/>
      <c r="Q10" s="1591"/>
      <c r="R10" s="1591"/>
      <c r="S10" s="1591"/>
      <c r="T10" s="1591"/>
      <c r="U10" s="1591"/>
      <c r="V10" s="1591"/>
      <c r="W10" s="1591"/>
      <c r="X10" s="1591"/>
      <c r="Y10" s="1591"/>
      <c r="Z10" s="1591"/>
      <c r="AA10" s="1591"/>
      <c r="AB10" s="1591"/>
      <c r="AC10" s="1591"/>
      <c r="AD10" s="1591"/>
      <c r="AE10" s="1591"/>
      <c r="AF10" s="1591"/>
      <c r="AG10" s="1591"/>
      <c r="AH10" s="1591"/>
      <c r="AI10" s="1591"/>
    </row>
    <row r="11" spans="1:36" ht="20.100000000000001" customHeight="1">
      <c r="A11" s="2"/>
      <c r="B11" s="2"/>
      <c r="C11" s="3"/>
      <c r="D11" s="1605"/>
      <c r="E11" s="1605"/>
      <c r="F11" s="1605"/>
      <c r="G11" s="1605"/>
      <c r="H11" s="1605"/>
      <c r="I11" s="1605"/>
      <c r="J11" s="1595" t="s">
        <v>10</v>
      </c>
      <c r="K11" s="1595"/>
      <c r="L11" s="1595"/>
      <c r="M11" s="1595"/>
      <c r="N11" s="1608"/>
      <c r="O11" s="1608"/>
      <c r="P11" s="1608"/>
      <c r="Q11" s="1608"/>
      <c r="R11" s="1608"/>
      <c r="S11" s="1608"/>
      <c r="T11" s="1608"/>
      <c r="U11" s="1608"/>
      <c r="V11" s="1608"/>
      <c r="W11" s="1608"/>
      <c r="X11" s="1608"/>
      <c r="Y11" s="1608"/>
      <c r="Z11" s="1608"/>
      <c r="AA11" s="1608"/>
      <c r="AB11" s="1608"/>
      <c r="AC11" s="1608"/>
      <c r="AD11" s="1608"/>
      <c r="AE11" s="1608"/>
      <c r="AF11" s="1608"/>
      <c r="AG11" s="1608"/>
      <c r="AH11" s="1608"/>
      <c r="AI11" s="1608"/>
    </row>
    <row r="12" spans="1:36" ht="20.100000000000001" customHeight="1">
      <c r="A12" s="2"/>
      <c r="B12" s="2"/>
      <c r="C12" s="3"/>
      <c r="D12" s="1598" t="s">
        <v>11</v>
      </c>
      <c r="E12" s="1598"/>
      <c r="F12" s="1598"/>
      <c r="G12" s="1598"/>
      <c r="H12" s="1598"/>
      <c r="I12" s="1598"/>
      <c r="J12" s="1590" t="s">
        <v>2</v>
      </c>
      <c r="K12" s="1590"/>
      <c r="L12" s="1590"/>
      <c r="M12" s="1590"/>
      <c r="N12" s="1591"/>
      <c r="O12" s="1591"/>
      <c r="P12" s="1591"/>
      <c r="Q12" s="1591"/>
      <c r="R12" s="1591"/>
      <c r="S12" s="1591"/>
      <c r="T12" s="1591"/>
      <c r="U12" s="1591"/>
      <c r="V12" s="1591"/>
      <c r="W12" s="1591"/>
      <c r="X12" s="1591"/>
      <c r="Y12" s="1591"/>
      <c r="Z12" s="1591"/>
      <c r="AA12" s="1591"/>
      <c r="AB12" s="1591"/>
      <c r="AC12" s="1591"/>
      <c r="AD12" s="1591"/>
      <c r="AE12" s="1591"/>
      <c r="AF12" s="1591"/>
      <c r="AG12" s="1591"/>
      <c r="AH12" s="1591"/>
      <c r="AI12" s="1591"/>
    </row>
    <row r="13" spans="1:36" ht="20.100000000000001" customHeight="1">
      <c r="A13" s="2"/>
      <c r="B13" s="2"/>
      <c r="C13" s="3"/>
      <c r="D13" s="1598"/>
      <c r="E13" s="1598"/>
      <c r="F13" s="1598"/>
      <c r="G13" s="1598"/>
      <c r="H13" s="1598"/>
      <c r="I13" s="1598"/>
      <c r="J13" s="1590" t="s">
        <v>5</v>
      </c>
      <c r="K13" s="1590"/>
      <c r="L13" s="1590"/>
      <c r="M13" s="1590"/>
      <c r="N13" s="1591"/>
      <c r="O13" s="1591"/>
      <c r="P13" s="1591"/>
      <c r="Q13" s="1591"/>
      <c r="R13" s="1591"/>
      <c r="S13" s="1591"/>
      <c r="T13" s="1591"/>
      <c r="U13" s="1591"/>
      <c r="V13" s="1591"/>
      <c r="W13" s="1591"/>
      <c r="X13" s="1591"/>
      <c r="Y13" s="1591"/>
      <c r="Z13" s="1591"/>
      <c r="AA13" s="1591"/>
      <c r="AB13" s="1591"/>
      <c r="AC13" s="1591"/>
      <c r="AD13" s="1591"/>
      <c r="AE13" s="1591"/>
      <c r="AF13" s="1591"/>
      <c r="AG13" s="1591"/>
      <c r="AH13" s="1591"/>
      <c r="AI13" s="1591"/>
    </row>
    <row r="14" spans="1:36" ht="20.100000000000001" customHeight="1">
      <c r="A14" s="2"/>
      <c r="B14" s="2"/>
      <c r="C14" s="3"/>
      <c r="D14" s="1598"/>
      <c r="E14" s="1598"/>
      <c r="F14" s="1598"/>
      <c r="G14" s="1598"/>
      <c r="H14" s="1598"/>
      <c r="I14" s="1598"/>
      <c r="J14" s="1590" t="s">
        <v>6</v>
      </c>
      <c r="K14" s="1590"/>
      <c r="L14" s="1590"/>
      <c r="M14" s="1590"/>
      <c r="N14" s="1592" t="s">
        <v>7</v>
      </c>
      <c r="O14" s="1592"/>
      <c r="P14" s="1593"/>
      <c r="Q14" s="1593"/>
      <c r="R14" s="1593"/>
      <c r="S14" s="1593"/>
      <c r="T14" s="1593"/>
      <c r="U14" s="1593"/>
      <c r="V14" s="1593"/>
      <c r="W14" s="1593"/>
      <c r="X14" s="1593"/>
      <c r="Y14" s="1592" t="s">
        <v>8</v>
      </c>
      <c r="Z14" s="1592"/>
      <c r="AA14" s="1594"/>
      <c r="AB14" s="1594"/>
      <c r="AC14" s="1594"/>
      <c r="AD14" s="1594"/>
      <c r="AE14" s="1594"/>
      <c r="AF14" s="1594"/>
      <c r="AG14" s="1594"/>
      <c r="AH14" s="1594"/>
      <c r="AI14" s="1594"/>
    </row>
    <row r="15" spans="1:36" ht="20.100000000000001" customHeight="1">
      <c r="A15" s="2"/>
      <c r="B15" s="2"/>
      <c r="C15" s="3"/>
      <c r="D15" s="1598"/>
      <c r="E15" s="1598"/>
      <c r="F15" s="1598"/>
      <c r="G15" s="1598"/>
      <c r="H15" s="1598"/>
      <c r="I15" s="1598"/>
      <c r="J15" s="1595" t="s">
        <v>9</v>
      </c>
      <c r="K15" s="1595"/>
      <c r="L15" s="1595"/>
      <c r="M15" s="1595"/>
      <c r="N15" s="1591"/>
      <c r="O15" s="1591"/>
      <c r="P15" s="1591"/>
      <c r="Q15" s="1591"/>
      <c r="R15" s="1591"/>
      <c r="S15" s="1591"/>
      <c r="T15" s="1591"/>
      <c r="U15" s="1591"/>
      <c r="V15" s="1591"/>
      <c r="W15" s="1591"/>
      <c r="X15" s="1591"/>
      <c r="Y15" s="1591"/>
      <c r="Z15" s="1591"/>
      <c r="AA15" s="1591"/>
      <c r="AB15" s="1591"/>
      <c r="AC15" s="1591"/>
      <c r="AD15" s="1591"/>
      <c r="AE15" s="1591"/>
      <c r="AF15" s="1591"/>
      <c r="AG15" s="1591"/>
      <c r="AH15" s="1591"/>
      <c r="AI15" s="1591"/>
    </row>
    <row r="16" spans="1:36" ht="20.100000000000001" customHeight="1">
      <c r="A16" s="2"/>
      <c r="B16" s="2"/>
      <c r="C16" s="3"/>
      <c r="D16" s="1598"/>
      <c r="E16" s="1598"/>
      <c r="F16" s="1598"/>
      <c r="G16" s="1598"/>
      <c r="H16" s="1598"/>
      <c r="I16" s="1598"/>
      <c r="J16" s="1595" t="s">
        <v>10</v>
      </c>
      <c r="K16" s="1595"/>
      <c r="L16" s="1595"/>
      <c r="M16" s="1595"/>
      <c r="N16" s="1591"/>
      <c r="O16" s="1591"/>
      <c r="P16" s="1591"/>
      <c r="Q16" s="1591"/>
      <c r="R16" s="1591"/>
      <c r="S16" s="1591"/>
      <c r="T16" s="1591"/>
      <c r="U16" s="1591"/>
      <c r="V16" s="1591"/>
      <c r="W16" s="1591"/>
      <c r="X16" s="1591"/>
      <c r="Y16" s="1591"/>
      <c r="Z16" s="1591"/>
      <c r="AA16" s="1591"/>
      <c r="AB16" s="1591"/>
      <c r="AC16" s="1591"/>
      <c r="AD16" s="1591"/>
      <c r="AE16" s="1591"/>
      <c r="AF16" s="1591"/>
      <c r="AG16" s="1591"/>
      <c r="AH16" s="1591"/>
      <c r="AI16" s="1591"/>
    </row>
    <row r="17" spans="1:70" ht="20.100000000000001" customHeight="1">
      <c r="A17" s="2"/>
      <c r="B17" s="2"/>
      <c r="C17" s="3"/>
      <c r="D17" s="1589" t="s">
        <v>12</v>
      </c>
      <c r="E17" s="1589"/>
      <c r="F17" s="1589"/>
      <c r="G17" s="1589"/>
      <c r="H17" s="1589"/>
      <c r="I17" s="1589"/>
      <c r="J17" s="1590" t="s">
        <v>2</v>
      </c>
      <c r="K17" s="1590"/>
      <c r="L17" s="1590"/>
      <c r="M17" s="1590"/>
      <c r="N17" s="1591"/>
      <c r="O17" s="1591"/>
      <c r="P17" s="1591"/>
      <c r="Q17" s="1591"/>
      <c r="R17" s="1591"/>
      <c r="S17" s="1591"/>
      <c r="T17" s="1591"/>
      <c r="U17" s="1591"/>
      <c r="V17" s="1591"/>
      <c r="W17" s="1591"/>
      <c r="X17" s="1591"/>
      <c r="Y17" s="1591"/>
      <c r="Z17" s="1591"/>
      <c r="AA17" s="1591"/>
      <c r="AB17" s="1591"/>
      <c r="AC17" s="1591"/>
      <c r="AD17" s="1591"/>
      <c r="AE17" s="1591"/>
      <c r="AF17" s="1591"/>
      <c r="AG17" s="1591"/>
      <c r="AH17" s="1591"/>
      <c r="AI17" s="1591"/>
    </row>
    <row r="18" spans="1:70" ht="20.100000000000001" customHeight="1">
      <c r="A18" s="2"/>
      <c r="B18" s="2"/>
      <c r="C18" s="3"/>
      <c r="D18" s="1589"/>
      <c r="E18" s="1589"/>
      <c r="F18" s="1589"/>
      <c r="G18" s="1589"/>
      <c r="H18" s="1589"/>
      <c r="I18" s="1589"/>
      <c r="J18" s="1590" t="s">
        <v>5</v>
      </c>
      <c r="K18" s="1590"/>
      <c r="L18" s="1590"/>
      <c r="M18" s="1590"/>
      <c r="N18" s="1591"/>
      <c r="O18" s="1591"/>
      <c r="P18" s="1591"/>
      <c r="Q18" s="1591"/>
      <c r="R18" s="1591"/>
      <c r="S18" s="1591"/>
      <c r="T18" s="1591"/>
      <c r="U18" s="1591"/>
      <c r="V18" s="1591"/>
      <c r="W18" s="1591"/>
      <c r="X18" s="1591"/>
      <c r="Y18" s="1591"/>
      <c r="Z18" s="1591"/>
      <c r="AA18" s="1591"/>
      <c r="AB18" s="1591"/>
      <c r="AC18" s="1591"/>
      <c r="AD18" s="1591"/>
      <c r="AE18" s="1591"/>
      <c r="AF18" s="1591"/>
      <c r="AG18" s="1591"/>
      <c r="AH18" s="1591"/>
      <c r="AI18" s="1591"/>
    </row>
    <row r="19" spans="1:70" ht="20.100000000000001" customHeight="1">
      <c r="A19" s="2"/>
      <c r="B19" s="2"/>
      <c r="C19" s="3"/>
      <c r="D19" s="1589"/>
      <c r="E19" s="1589"/>
      <c r="F19" s="1589"/>
      <c r="G19" s="1589"/>
      <c r="H19" s="1589"/>
      <c r="I19" s="1589"/>
      <c r="J19" s="1590" t="s">
        <v>6</v>
      </c>
      <c r="K19" s="1590"/>
      <c r="L19" s="1590"/>
      <c r="M19" s="1590"/>
      <c r="N19" s="1592" t="s">
        <v>7</v>
      </c>
      <c r="O19" s="1592"/>
      <c r="P19" s="1593"/>
      <c r="Q19" s="1593"/>
      <c r="R19" s="1593"/>
      <c r="S19" s="1593"/>
      <c r="T19" s="1593"/>
      <c r="U19" s="1593"/>
      <c r="V19" s="1593"/>
      <c r="W19" s="1593"/>
      <c r="X19" s="1593"/>
      <c r="Y19" s="1592" t="s">
        <v>8</v>
      </c>
      <c r="Z19" s="1592"/>
      <c r="AA19" s="1594"/>
      <c r="AB19" s="1594"/>
      <c r="AC19" s="1594"/>
      <c r="AD19" s="1594"/>
      <c r="AE19" s="1594"/>
      <c r="AF19" s="1594"/>
      <c r="AG19" s="1594"/>
      <c r="AH19" s="1594"/>
      <c r="AI19" s="1594"/>
    </row>
    <row r="20" spans="1:70" ht="20.100000000000001" customHeight="1">
      <c r="A20" s="2"/>
      <c r="B20" s="2"/>
      <c r="C20" s="3"/>
      <c r="D20" s="1589"/>
      <c r="E20" s="1589"/>
      <c r="F20" s="1589"/>
      <c r="G20" s="1589"/>
      <c r="H20" s="1589"/>
      <c r="I20" s="1589"/>
      <c r="J20" s="1595" t="s">
        <v>9</v>
      </c>
      <c r="K20" s="1595"/>
      <c r="L20" s="1595"/>
      <c r="M20" s="1595"/>
      <c r="N20" s="1591"/>
      <c r="O20" s="1591"/>
      <c r="P20" s="1591"/>
      <c r="Q20" s="1591"/>
      <c r="R20" s="1591"/>
      <c r="S20" s="1591"/>
      <c r="T20" s="1591"/>
      <c r="U20" s="1591"/>
      <c r="V20" s="1591"/>
      <c r="W20" s="1591"/>
      <c r="X20" s="1591"/>
      <c r="Y20" s="1591"/>
      <c r="Z20" s="1591"/>
      <c r="AA20" s="1591"/>
      <c r="AB20" s="1591"/>
      <c r="AC20" s="1591"/>
      <c r="AD20" s="1591"/>
      <c r="AE20" s="1591"/>
      <c r="AF20" s="1591"/>
      <c r="AG20" s="1591"/>
      <c r="AH20" s="1591"/>
      <c r="AI20" s="1591"/>
    </row>
    <row r="21" spans="1:70" ht="20.100000000000001" customHeight="1">
      <c r="A21" s="2"/>
      <c r="B21" s="2"/>
      <c r="C21" s="3"/>
      <c r="D21" s="1589"/>
      <c r="E21" s="1589"/>
      <c r="F21" s="1589"/>
      <c r="G21" s="1589"/>
      <c r="H21" s="1589"/>
      <c r="I21" s="1589"/>
      <c r="J21" s="1596" t="s">
        <v>10</v>
      </c>
      <c r="K21" s="1596"/>
      <c r="L21" s="1596"/>
      <c r="M21" s="1596"/>
      <c r="N21" s="1597"/>
      <c r="O21" s="1597"/>
      <c r="P21" s="1597"/>
      <c r="Q21" s="1597"/>
      <c r="R21" s="1597"/>
      <c r="S21" s="1597"/>
      <c r="T21" s="1597"/>
      <c r="U21" s="1597"/>
      <c r="V21" s="1597"/>
      <c r="W21" s="1597"/>
      <c r="X21" s="1597"/>
      <c r="Y21" s="1597"/>
      <c r="Z21" s="1597"/>
      <c r="AA21" s="1597"/>
      <c r="AB21" s="1597"/>
      <c r="AC21" s="1597"/>
      <c r="AD21" s="1597"/>
      <c r="AE21" s="1597"/>
      <c r="AF21" s="1597"/>
      <c r="AG21" s="1597"/>
      <c r="AH21" s="1597"/>
      <c r="AI21" s="1597"/>
    </row>
    <row r="22" spans="1:70" ht="25.05" customHeight="1">
      <c r="A22" s="2"/>
      <c r="B22" s="2"/>
      <c r="C22" s="3"/>
      <c r="D22" s="5" t="s">
        <v>13</v>
      </c>
      <c r="E22" s="6"/>
      <c r="F22" s="6"/>
      <c r="G22" s="6"/>
      <c r="H22" s="6"/>
      <c r="I22" s="6"/>
      <c r="J22" s="6"/>
      <c r="K22" s="6"/>
      <c r="L22" s="7"/>
      <c r="M22" s="7"/>
      <c r="N22" s="7"/>
      <c r="O22" s="7"/>
      <c r="P22" s="7"/>
      <c r="Q22" s="7"/>
      <c r="R22" s="7"/>
      <c r="S22" s="7"/>
      <c r="T22" s="7"/>
      <c r="U22" s="7"/>
      <c r="V22" s="7"/>
      <c r="W22" s="7"/>
      <c r="X22" s="7"/>
      <c r="Y22" s="7"/>
      <c r="Z22" s="7"/>
      <c r="AA22" s="7"/>
      <c r="AB22" s="8"/>
      <c r="AC22" s="8"/>
      <c r="AD22" s="8"/>
      <c r="AE22" s="8"/>
      <c r="AF22" s="8"/>
      <c r="AG22" s="8"/>
      <c r="AH22" s="8"/>
      <c r="AI22" s="8"/>
      <c r="AJ22" s="8"/>
      <c r="BR22" s="9"/>
    </row>
    <row r="23" spans="1:70" ht="30" customHeight="1">
      <c r="A23" s="2"/>
      <c r="B23" s="2"/>
      <c r="C23" s="3"/>
      <c r="D23" s="10" t="s">
        <v>14</v>
      </c>
      <c r="E23" s="11" t="s">
        <v>15</v>
      </c>
      <c r="F23" s="6"/>
      <c r="G23" s="6"/>
      <c r="H23" s="6"/>
      <c r="I23" s="6"/>
      <c r="J23" s="6"/>
      <c r="K23" s="6"/>
      <c r="L23" s="7"/>
      <c r="M23" s="7"/>
      <c r="N23" s="7"/>
      <c r="O23" s="7"/>
      <c r="P23" s="7"/>
      <c r="Q23" s="7"/>
      <c r="R23" s="7"/>
      <c r="S23" s="7"/>
      <c r="T23" s="7"/>
      <c r="U23" s="7"/>
      <c r="V23" s="7"/>
      <c r="W23" s="7"/>
      <c r="X23" s="7"/>
      <c r="Y23" s="7"/>
      <c r="Z23" s="7"/>
      <c r="AA23" s="7"/>
      <c r="AB23" s="8"/>
      <c r="AC23" s="8"/>
      <c r="AD23" s="8"/>
      <c r="AE23" s="8"/>
      <c r="AF23" s="8"/>
      <c r="AG23" s="8"/>
      <c r="AH23" s="8"/>
      <c r="AI23" s="8"/>
      <c r="AJ23" s="8"/>
      <c r="BR23" s="9"/>
    </row>
    <row r="24" spans="1:70" ht="30" customHeight="1">
      <c r="A24" s="2"/>
      <c r="B24" s="2"/>
      <c r="C24" s="3"/>
      <c r="D24" s="12" t="s">
        <v>14</v>
      </c>
      <c r="E24" s="1574" t="s">
        <v>16</v>
      </c>
      <c r="F24" s="1574"/>
      <c r="G24" s="1574"/>
      <c r="H24" s="1574"/>
      <c r="I24" s="1574"/>
      <c r="J24" s="1574"/>
      <c r="K24" s="1574"/>
      <c r="L24" s="1574"/>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BR24" s="13"/>
    </row>
    <row r="25" spans="1:70" ht="30" customHeight="1">
      <c r="A25" s="2"/>
      <c r="B25" s="2"/>
      <c r="C25" s="3"/>
      <c r="D25" s="14" t="s">
        <v>14</v>
      </c>
      <c r="E25" s="14" t="s">
        <v>17</v>
      </c>
      <c r="F25" s="15"/>
      <c r="G25" s="15"/>
      <c r="H25" s="15"/>
      <c r="I25" s="15"/>
      <c r="J25" s="15"/>
      <c r="K25" s="15"/>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BR25" s="13"/>
    </row>
    <row r="26" spans="1:70" ht="30" customHeight="1">
      <c r="A26" s="2"/>
      <c r="B26" s="2"/>
      <c r="C26" s="3"/>
      <c r="D26" s="5"/>
      <c r="E26" s="5"/>
      <c r="F26" s="5"/>
      <c r="G26" s="5"/>
      <c r="H26" s="5"/>
      <c r="I26" s="5"/>
      <c r="J26" s="5"/>
      <c r="K26" s="5"/>
      <c r="L26" s="5"/>
      <c r="M26" s="5"/>
      <c r="N26" s="5"/>
      <c r="O26" s="5"/>
      <c r="P26" s="5"/>
      <c r="Q26" s="17"/>
      <c r="R26" s="1575" t="s">
        <v>18</v>
      </c>
      <c r="S26" s="1575"/>
      <c r="T26" s="1575"/>
      <c r="U26" s="1575"/>
      <c r="V26" s="1575"/>
      <c r="W26" s="1575"/>
      <c r="X26" s="1575"/>
      <c r="Y26" s="1575"/>
      <c r="Z26" s="18"/>
      <c r="AA26" s="19"/>
      <c r="AB26" s="1576" t="s">
        <v>19</v>
      </c>
      <c r="AC26" s="1576"/>
      <c r="AD26" s="21"/>
      <c r="AE26" s="20" t="s">
        <v>20</v>
      </c>
      <c r="AF26" s="21"/>
      <c r="AG26" s="20" t="s">
        <v>21</v>
      </c>
      <c r="AH26" s="21"/>
      <c r="AI26" s="20" t="s">
        <v>22</v>
      </c>
      <c r="AJ26" s="22"/>
      <c r="AM26" s="23" t="s">
        <v>23</v>
      </c>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5"/>
      <c r="BN26" s="25"/>
      <c r="BO26" s="25"/>
      <c r="BP26" s="25"/>
      <c r="BQ26" s="25"/>
    </row>
    <row r="27" spans="1:70" ht="30" customHeight="1">
      <c r="A27" s="2"/>
      <c r="B27" s="2"/>
      <c r="C27" s="3"/>
      <c r="D27" s="5"/>
      <c r="E27" s="5"/>
      <c r="F27" s="5"/>
      <c r="G27" s="5"/>
      <c r="H27" s="5"/>
      <c r="I27" s="5"/>
      <c r="J27" s="5"/>
      <c r="K27" s="5"/>
      <c r="L27" s="5"/>
      <c r="M27" s="5"/>
      <c r="N27" s="5"/>
      <c r="O27" s="5"/>
      <c r="P27" s="5"/>
      <c r="Q27" s="26"/>
      <c r="R27" s="1577" t="s">
        <v>24</v>
      </c>
      <c r="S27" s="1577"/>
      <c r="T27" s="1577"/>
      <c r="U27" s="1577"/>
      <c r="V27" s="1577"/>
      <c r="W27" s="1577"/>
      <c r="X27" s="1577"/>
      <c r="Y27" s="1577"/>
      <c r="Z27" s="27"/>
      <c r="AA27" s="28"/>
      <c r="AB27" s="1571"/>
      <c r="AC27" s="1571"/>
      <c r="AD27" s="30"/>
      <c r="AE27" s="29" t="s">
        <v>20</v>
      </c>
      <c r="AF27" s="30"/>
      <c r="AG27" s="29" t="s">
        <v>21</v>
      </c>
      <c r="AH27" s="30"/>
      <c r="AI27" s="29" t="s">
        <v>22</v>
      </c>
      <c r="AJ27" s="31"/>
      <c r="AM27" s="23" t="s">
        <v>25</v>
      </c>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5"/>
      <c r="BN27" s="25"/>
      <c r="BO27" s="25"/>
      <c r="BP27" s="25"/>
      <c r="BQ27" s="25"/>
    </row>
    <row r="28" spans="1:70" ht="30" customHeight="1">
      <c r="A28" s="2"/>
      <c r="B28" s="2"/>
      <c r="C28" s="3"/>
      <c r="D28" s="5"/>
      <c r="E28" s="5"/>
      <c r="F28" s="5"/>
      <c r="G28" s="5"/>
      <c r="H28" s="5"/>
      <c r="I28" s="5"/>
      <c r="J28" s="5"/>
      <c r="K28" s="5"/>
      <c r="L28" s="5"/>
      <c r="M28" s="5"/>
      <c r="N28" s="5"/>
      <c r="O28" s="5"/>
      <c r="P28" s="5"/>
      <c r="Q28" s="32"/>
      <c r="R28" s="1578" t="s">
        <v>26</v>
      </c>
      <c r="S28" s="1578"/>
      <c r="T28" s="1578"/>
      <c r="U28" s="1578"/>
      <c r="V28" s="1578"/>
      <c r="W28" s="1578"/>
      <c r="X28" s="1578"/>
      <c r="Y28" s="1578"/>
      <c r="Z28" s="33"/>
      <c r="AA28" s="34"/>
      <c r="AB28" s="1579"/>
      <c r="AC28" s="1579"/>
      <c r="AD28" s="36"/>
      <c r="AE28" s="35" t="s">
        <v>20</v>
      </c>
      <c r="AF28" s="36"/>
      <c r="AG28" s="35" t="s">
        <v>21</v>
      </c>
      <c r="AH28" s="36"/>
      <c r="AI28" s="35" t="s">
        <v>22</v>
      </c>
      <c r="AJ28" s="37"/>
      <c r="AM28" s="38" t="s">
        <v>27</v>
      </c>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5"/>
      <c r="BN28" s="25"/>
      <c r="BO28" s="25"/>
      <c r="BP28" s="25"/>
      <c r="BQ28" s="25"/>
    </row>
    <row r="29" spans="1:70" ht="15" customHeight="1">
      <c r="A29" s="2"/>
      <c r="B29" s="2"/>
      <c r="C29" s="3"/>
      <c r="D29" s="5"/>
      <c r="E29" s="5"/>
      <c r="F29" s="5"/>
      <c r="G29" s="5"/>
      <c r="H29" s="5"/>
      <c r="I29" s="5"/>
      <c r="J29" s="5"/>
      <c r="K29" s="5"/>
      <c r="L29" s="5"/>
      <c r="M29" s="5"/>
      <c r="N29" s="5"/>
      <c r="O29" s="5"/>
      <c r="P29" s="5"/>
      <c r="Q29" s="1580" t="s">
        <v>28</v>
      </c>
      <c r="R29" s="1580"/>
      <c r="S29" s="1581" t="s">
        <v>29</v>
      </c>
      <c r="T29" s="1581"/>
      <c r="U29" s="1581"/>
      <c r="V29" s="1581"/>
      <c r="W29" s="1581"/>
      <c r="X29" s="1582"/>
      <c r="Y29" s="1582"/>
      <c r="Z29" s="1583" t="s">
        <v>30</v>
      </c>
      <c r="AA29" s="1583" t="s">
        <v>31</v>
      </c>
      <c r="AB29" s="1584"/>
      <c r="AC29" s="1584"/>
      <c r="AD29" s="1585"/>
      <c r="AE29" s="1584" t="s">
        <v>20</v>
      </c>
      <c r="AF29" s="1585"/>
      <c r="AG29" s="1584" t="s">
        <v>21</v>
      </c>
      <c r="AH29" s="1585"/>
      <c r="AI29" s="1584" t="s">
        <v>22</v>
      </c>
      <c r="AJ29" s="1586" t="s">
        <v>32</v>
      </c>
      <c r="AM29" s="38" t="s">
        <v>33</v>
      </c>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5"/>
      <c r="BN29" s="25"/>
      <c r="BO29" s="25"/>
      <c r="BP29" s="25"/>
      <c r="BQ29" s="25"/>
    </row>
    <row r="30" spans="1:70" ht="15" customHeight="1">
      <c r="A30" s="2"/>
      <c r="B30" s="2"/>
      <c r="C30" s="3"/>
      <c r="D30" s="5"/>
      <c r="E30" s="5"/>
      <c r="F30" s="5"/>
      <c r="G30" s="5"/>
      <c r="H30" s="5"/>
      <c r="I30" s="5"/>
      <c r="J30" s="5"/>
      <c r="K30" s="5"/>
      <c r="L30" s="5"/>
      <c r="M30" s="5"/>
      <c r="N30" s="5"/>
      <c r="O30" s="5"/>
      <c r="P30" s="5"/>
      <c r="Q30" s="1580"/>
      <c r="R30" s="1580"/>
      <c r="S30" s="1563" t="s">
        <v>34</v>
      </c>
      <c r="T30" s="1563"/>
      <c r="U30" s="1563"/>
      <c r="V30" s="1563"/>
      <c r="W30" s="1563"/>
      <c r="X30" s="1582"/>
      <c r="Y30" s="1582"/>
      <c r="Z30" s="1583"/>
      <c r="AA30" s="1583"/>
      <c r="AB30" s="1584"/>
      <c r="AC30" s="1584"/>
      <c r="AD30" s="1585"/>
      <c r="AE30" s="1584"/>
      <c r="AF30" s="1585"/>
      <c r="AG30" s="1584"/>
      <c r="AH30" s="1585"/>
      <c r="AI30" s="1584"/>
      <c r="AJ30" s="1586"/>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5"/>
      <c r="BN30" s="25"/>
      <c r="BO30" s="25"/>
      <c r="BP30" s="25"/>
      <c r="BQ30" s="25"/>
    </row>
    <row r="31" spans="1:70" ht="15" customHeight="1">
      <c r="C31" s="5"/>
      <c r="D31" s="5"/>
      <c r="E31" s="5"/>
      <c r="F31" s="5"/>
      <c r="G31" s="5"/>
      <c r="H31" s="5"/>
      <c r="I31" s="5"/>
      <c r="J31" s="5"/>
      <c r="K31" s="5"/>
      <c r="L31" s="5"/>
      <c r="M31" s="5"/>
      <c r="N31" s="5"/>
      <c r="O31" s="5"/>
      <c r="P31" s="5"/>
      <c r="Q31" s="1580"/>
      <c r="R31" s="1580"/>
      <c r="S31" s="1587" t="s">
        <v>35</v>
      </c>
      <c r="T31" s="1587"/>
      <c r="U31" s="1587"/>
      <c r="V31" s="1587"/>
      <c r="W31" s="1587"/>
      <c r="X31" s="1588"/>
      <c r="Y31" s="1588"/>
      <c r="Z31" s="1570" t="s">
        <v>30</v>
      </c>
      <c r="AA31" s="1570" t="s">
        <v>31</v>
      </c>
      <c r="AB31" s="1571"/>
      <c r="AC31" s="1571"/>
      <c r="AD31" s="1572"/>
      <c r="AE31" s="1571" t="s">
        <v>20</v>
      </c>
      <c r="AF31" s="1572"/>
      <c r="AG31" s="1571" t="s">
        <v>21</v>
      </c>
      <c r="AH31" s="1572"/>
      <c r="AI31" s="1571" t="s">
        <v>22</v>
      </c>
      <c r="AJ31" s="1573" t="s">
        <v>32</v>
      </c>
      <c r="AM31" s="1562" t="s">
        <v>36</v>
      </c>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39"/>
      <c r="BK31" s="39"/>
      <c r="BL31" s="39"/>
      <c r="BM31" s="39"/>
      <c r="BN31" s="39"/>
      <c r="BO31" s="39"/>
      <c r="BP31" s="39"/>
      <c r="BQ31" s="39"/>
    </row>
    <row r="32" spans="1:70" ht="15" customHeight="1">
      <c r="C32" s="5"/>
      <c r="D32" s="5"/>
      <c r="E32" s="5"/>
      <c r="F32" s="5"/>
      <c r="G32" s="5"/>
      <c r="H32" s="5"/>
      <c r="I32" s="5"/>
      <c r="J32" s="5"/>
      <c r="K32" s="5"/>
      <c r="L32" s="5"/>
      <c r="M32" s="5"/>
      <c r="N32" s="5"/>
      <c r="O32" s="5"/>
      <c r="P32" s="5"/>
      <c r="Q32" s="1580"/>
      <c r="R32" s="1580"/>
      <c r="S32" s="1563" t="s">
        <v>34</v>
      </c>
      <c r="T32" s="1563"/>
      <c r="U32" s="1563"/>
      <c r="V32" s="1563"/>
      <c r="W32" s="1563"/>
      <c r="X32" s="1588"/>
      <c r="Y32" s="1588"/>
      <c r="Z32" s="1570"/>
      <c r="AA32" s="1570"/>
      <c r="AB32" s="1571"/>
      <c r="AC32" s="1571"/>
      <c r="AD32" s="1572"/>
      <c r="AE32" s="1571"/>
      <c r="AF32" s="1572"/>
      <c r="AG32" s="1571"/>
      <c r="AH32" s="1572"/>
      <c r="AI32" s="1571"/>
      <c r="AJ32" s="1573"/>
      <c r="AM32" s="1562"/>
      <c r="AN32" s="1562"/>
      <c r="AO32" s="1562"/>
      <c r="AP32" s="1562"/>
      <c r="AQ32" s="1562"/>
      <c r="AR32" s="1562"/>
      <c r="AS32" s="1562"/>
      <c r="AT32" s="1562"/>
      <c r="AU32" s="1562"/>
      <c r="AV32" s="1562"/>
      <c r="AW32" s="1562"/>
      <c r="AX32" s="1562"/>
      <c r="AY32" s="1562"/>
      <c r="AZ32" s="1562"/>
      <c r="BA32" s="1562"/>
      <c r="BB32" s="1562"/>
      <c r="BC32" s="1562"/>
      <c r="BD32" s="1562"/>
      <c r="BE32" s="1562"/>
      <c r="BF32" s="1562"/>
      <c r="BG32" s="1562"/>
      <c r="BH32" s="1562"/>
      <c r="BI32" s="1562"/>
      <c r="BJ32" s="39"/>
      <c r="BK32" s="39"/>
      <c r="BL32" s="39"/>
      <c r="BM32" s="39"/>
      <c r="BN32" s="39"/>
      <c r="BO32" s="39"/>
      <c r="BP32" s="39"/>
      <c r="BQ32" s="39"/>
    </row>
    <row r="33" spans="3:69" ht="15" customHeight="1">
      <c r="C33" s="5"/>
      <c r="D33" s="5"/>
      <c r="E33" s="5"/>
      <c r="F33" s="5"/>
      <c r="G33" s="5"/>
      <c r="H33" s="5"/>
      <c r="I33" s="5"/>
      <c r="J33" s="5"/>
      <c r="K33" s="5"/>
      <c r="L33" s="5"/>
      <c r="M33" s="5"/>
      <c r="N33" s="5"/>
      <c r="O33" s="5"/>
      <c r="P33" s="5"/>
      <c r="Q33" s="1580"/>
      <c r="R33" s="1580"/>
      <c r="S33" s="1564" t="s">
        <v>37</v>
      </c>
      <c r="T33" s="1564"/>
      <c r="U33" s="1564"/>
      <c r="V33" s="1564"/>
      <c r="W33" s="1564"/>
      <c r="X33" s="1565"/>
      <c r="Y33" s="1565"/>
      <c r="Z33" s="1566" t="s">
        <v>30</v>
      </c>
      <c r="AA33" s="1566"/>
      <c r="AB33" s="1567"/>
      <c r="AC33" s="1567"/>
      <c r="AD33" s="1567"/>
      <c r="AE33" s="1567"/>
      <c r="AF33" s="1567"/>
      <c r="AG33" s="1567"/>
      <c r="AH33" s="1567"/>
      <c r="AI33" s="1567"/>
      <c r="AJ33" s="1568"/>
      <c r="AM33" s="1562"/>
      <c r="AN33" s="1562"/>
      <c r="AO33" s="1562"/>
      <c r="AP33" s="1562"/>
      <c r="AQ33" s="1562"/>
      <c r="AR33" s="1562"/>
      <c r="AS33" s="1562"/>
      <c r="AT33" s="1562"/>
      <c r="AU33" s="1562"/>
      <c r="AV33" s="1562"/>
      <c r="AW33" s="1562"/>
      <c r="AX33" s="1562"/>
      <c r="AY33" s="1562"/>
      <c r="AZ33" s="1562"/>
      <c r="BA33" s="1562"/>
      <c r="BB33" s="1562"/>
      <c r="BC33" s="1562"/>
      <c r="BD33" s="1562"/>
      <c r="BE33" s="1562"/>
      <c r="BF33" s="1562"/>
      <c r="BG33" s="1562"/>
      <c r="BH33" s="1562"/>
      <c r="BI33" s="1562"/>
      <c r="BJ33" s="39"/>
      <c r="BK33" s="39"/>
      <c r="BL33" s="39"/>
      <c r="BM33" s="39"/>
      <c r="BN33" s="39"/>
      <c r="BO33" s="39"/>
      <c r="BP33" s="39"/>
      <c r="BQ33" s="39"/>
    </row>
    <row r="34" spans="3:69" ht="15" customHeight="1">
      <c r="C34" s="5"/>
      <c r="D34" s="5"/>
      <c r="E34" s="5"/>
      <c r="F34" s="5"/>
      <c r="G34" s="5"/>
      <c r="H34" s="5"/>
      <c r="I34" s="5"/>
      <c r="J34" s="5"/>
      <c r="K34" s="5"/>
      <c r="L34" s="5"/>
      <c r="M34" s="5"/>
      <c r="N34" s="5"/>
      <c r="O34" s="5"/>
      <c r="P34" s="5"/>
      <c r="Q34" s="1580"/>
      <c r="R34" s="1580"/>
      <c r="S34" s="1564"/>
      <c r="T34" s="1564"/>
      <c r="U34" s="1564"/>
      <c r="V34" s="1564"/>
      <c r="W34" s="1564"/>
      <c r="X34" s="1565"/>
      <c r="Y34" s="1565"/>
      <c r="Z34" s="1566"/>
      <c r="AA34" s="1566"/>
      <c r="AB34" s="1567"/>
      <c r="AC34" s="1567"/>
      <c r="AD34" s="1567"/>
      <c r="AE34" s="1567"/>
      <c r="AF34" s="1567"/>
      <c r="AG34" s="1567"/>
      <c r="AH34" s="1567"/>
      <c r="AI34" s="1567"/>
      <c r="AJ34" s="1568"/>
      <c r="AM34" s="1562"/>
      <c r="AN34" s="1562"/>
      <c r="AO34" s="1562"/>
      <c r="AP34" s="1562"/>
      <c r="AQ34" s="1562"/>
      <c r="AR34" s="1562"/>
      <c r="AS34" s="1562"/>
      <c r="AT34" s="1562"/>
      <c r="AU34" s="1562"/>
      <c r="AV34" s="1562"/>
      <c r="AW34" s="1562"/>
      <c r="AX34" s="1562"/>
      <c r="AY34" s="1562"/>
      <c r="AZ34" s="1562"/>
      <c r="BA34" s="1562"/>
      <c r="BB34" s="1562"/>
      <c r="BC34" s="1562"/>
      <c r="BD34" s="1562"/>
      <c r="BE34" s="1562"/>
      <c r="BF34" s="1562"/>
      <c r="BG34" s="1562"/>
      <c r="BH34" s="1562"/>
      <c r="BI34" s="1562"/>
      <c r="BJ34" s="39"/>
      <c r="BK34" s="39"/>
      <c r="BL34" s="39"/>
      <c r="BM34" s="39"/>
      <c r="BN34" s="39"/>
      <c r="BO34" s="39"/>
      <c r="BP34" s="39"/>
      <c r="BQ34" s="39"/>
    </row>
    <row r="35" spans="3:69" ht="20.100000000000001" customHeight="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39"/>
      <c r="BK35" s="39"/>
      <c r="BL35" s="39"/>
      <c r="BM35" s="39"/>
      <c r="BN35" s="39"/>
      <c r="BO35" s="39"/>
      <c r="BP35" s="39"/>
      <c r="BQ35" s="39"/>
    </row>
    <row r="36" spans="3:69" ht="24" customHeight="1">
      <c r="C36" s="40"/>
      <c r="D36" s="40"/>
      <c r="E36" s="40"/>
      <c r="F36" s="40"/>
      <c r="G36" s="40"/>
      <c r="H36" s="40"/>
      <c r="I36" s="40"/>
      <c r="J36" s="40"/>
      <c r="K36" s="40"/>
      <c r="L36" s="40"/>
      <c r="M36" s="40"/>
      <c r="N36" s="40"/>
      <c r="O36" s="40"/>
      <c r="P36" s="40"/>
      <c r="Q36" s="40"/>
      <c r="R36" s="40"/>
      <c r="S36" s="40"/>
      <c r="T36" s="40"/>
      <c r="U36" s="40"/>
      <c r="V36" s="40"/>
      <c r="W36" s="40"/>
      <c r="X36" s="40"/>
      <c r="Y36" s="40"/>
      <c r="Z36" s="1569" t="s">
        <v>38</v>
      </c>
      <c r="AA36" s="1569"/>
      <c r="AB36" s="1569"/>
      <c r="AC36" s="1569"/>
      <c r="AD36" s="1569"/>
      <c r="AE36" s="1569"/>
      <c r="AF36" s="1569"/>
      <c r="AG36" s="1569"/>
      <c r="AH36" s="1569"/>
      <c r="AI36" s="1569"/>
      <c r="AJ36" s="1569"/>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row>
    <row r="37" spans="3:69" ht="24" customHeight="1">
      <c r="C37" s="5"/>
      <c r="D37" s="5"/>
      <c r="E37" s="5"/>
      <c r="F37" s="5"/>
      <c r="G37" s="5"/>
      <c r="H37" s="5"/>
      <c r="I37" s="5"/>
      <c r="J37" s="5"/>
      <c r="K37" s="5"/>
      <c r="L37" s="5"/>
      <c r="M37" s="5"/>
      <c r="N37" s="5"/>
      <c r="O37" s="5"/>
      <c r="P37" s="5"/>
      <c r="Q37" s="5"/>
      <c r="R37" s="5"/>
      <c r="S37" s="5"/>
      <c r="T37" s="5"/>
      <c r="U37" s="5"/>
      <c r="V37" s="5"/>
      <c r="W37" s="5"/>
      <c r="X37" s="5"/>
      <c r="Y37" s="5"/>
      <c r="Z37" s="1559" t="s">
        <v>39</v>
      </c>
      <c r="AA37" s="1559"/>
      <c r="AB37" s="1559"/>
      <c r="AC37" s="1559"/>
      <c r="AD37" s="1559"/>
      <c r="AE37" s="1559"/>
      <c r="AF37" s="1559"/>
      <c r="AG37" s="1559"/>
      <c r="AH37" s="1559"/>
      <c r="AI37" s="1559"/>
      <c r="AJ37" s="1559"/>
    </row>
    <row r="38" spans="3:69" ht="20.100000000000001" customHeight="1">
      <c r="C38" s="5"/>
      <c r="D38" s="5"/>
      <c r="E38" s="5"/>
      <c r="F38" s="5"/>
      <c r="G38" s="5"/>
      <c r="H38" s="5"/>
      <c r="I38" s="5"/>
      <c r="J38" s="5"/>
      <c r="K38" s="5"/>
      <c r="L38" s="5"/>
      <c r="M38" s="5"/>
      <c r="N38" s="5"/>
      <c r="O38" s="5"/>
      <c r="P38" s="5"/>
      <c r="Q38" s="5"/>
      <c r="R38" s="5"/>
      <c r="S38" s="5"/>
      <c r="T38" s="5"/>
      <c r="U38" s="5"/>
      <c r="V38" s="5"/>
      <c r="W38" s="5"/>
      <c r="X38" s="5"/>
      <c r="Y38" s="5"/>
      <c r="Z38" s="5" t="s">
        <v>40</v>
      </c>
      <c r="AA38" s="5"/>
      <c r="AB38" s="5"/>
      <c r="AC38" s="5"/>
      <c r="AD38" s="5"/>
      <c r="AE38" s="5"/>
      <c r="AF38" s="5"/>
      <c r="AG38" s="5"/>
      <c r="AH38" s="5"/>
      <c r="AI38" s="5"/>
      <c r="AJ38" s="5"/>
    </row>
    <row r="42" spans="3:69" ht="14.4">
      <c r="D42" s="1556"/>
      <c r="E42" s="1556"/>
      <c r="F42" s="1556"/>
      <c r="G42" s="1556"/>
      <c r="H42" s="1556"/>
      <c r="I42" s="1556"/>
      <c r="J42" s="1556"/>
      <c r="K42" s="1556"/>
      <c r="L42" s="1560"/>
      <c r="M42" s="1560"/>
      <c r="N42" s="1560"/>
      <c r="O42" s="1560"/>
      <c r="P42" s="1560"/>
      <c r="Q42" s="1560"/>
      <c r="R42" s="1560"/>
      <c r="S42" s="1560"/>
      <c r="T42" s="1560"/>
      <c r="U42" s="1560"/>
      <c r="V42" s="1560"/>
      <c r="W42" s="1560"/>
      <c r="X42" s="1560"/>
      <c r="Y42" s="1560"/>
      <c r="Z42" s="1560"/>
      <c r="AA42" s="1560"/>
      <c r="AB42" s="1560"/>
      <c r="AC42" s="1560"/>
      <c r="AD42" s="1560"/>
      <c r="AE42" s="1560"/>
      <c r="AF42" s="1560"/>
      <c r="AG42" s="1560"/>
      <c r="AH42" s="1560"/>
      <c r="AI42" s="1560"/>
      <c r="AJ42" s="1560"/>
    </row>
    <row r="43" spans="3:69" ht="14.4">
      <c r="D43" s="1556"/>
      <c r="E43" s="1556"/>
      <c r="F43" s="1556"/>
      <c r="G43" s="1556"/>
      <c r="H43" s="1556"/>
      <c r="I43" s="1556"/>
      <c r="J43" s="1556"/>
      <c r="K43" s="1556"/>
      <c r="L43" s="1557"/>
      <c r="M43" s="1557"/>
      <c r="N43" s="1557"/>
      <c r="O43" s="1557"/>
      <c r="P43" s="1557"/>
      <c r="Q43" s="1557"/>
      <c r="R43" s="1557"/>
      <c r="S43" s="1557"/>
      <c r="T43" s="1557"/>
      <c r="U43" s="1557"/>
      <c r="V43" s="1557"/>
      <c r="W43" s="1557"/>
      <c r="X43" s="1557"/>
      <c r="Y43" s="1557"/>
      <c r="Z43" s="1557"/>
      <c r="AA43" s="1557"/>
      <c r="AB43" s="1561"/>
      <c r="AC43" s="1561"/>
      <c r="AD43" s="1561"/>
      <c r="AE43" s="1561"/>
      <c r="AF43" s="1561"/>
      <c r="AG43" s="1561"/>
      <c r="AH43" s="1561"/>
      <c r="AI43" s="1561"/>
      <c r="AJ43" s="1561"/>
    </row>
    <row r="44" spans="3:69" ht="14.4">
      <c r="D44" s="1556"/>
      <c r="E44" s="1556"/>
      <c r="F44" s="1556"/>
      <c r="G44" s="1556"/>
      <c r="H44" s="1556"/>
      <c r="I44" s="1556"/>
      <c r="J44" s="1556"/>
      <c r="K44" s="1556"/>
      <c r="L44" s="1557"/>
      <c r="M44" s="1557"/>
      <c r="N44" s="1557"/>
      <c r="O44" s="1557"/>
      <c r="P44" s="1557"/>
      <c r="Q44" s="1557"/>
      <c r="R44" s="1557"/>
      <c r="S44" s="1557"/>
      <c r="T44" s="1557"/>
      <c r="U44" s="1557"/>
      <c r="V44" s="1557"/>
      <c r="W44" s="1557"/>
      <c r="X44" s="1557"/>
      <c r="Y44" s="1557"/>
      <c r="Z44" s="1557"/>
      <c r="AA44" s="1557"/>
      <c r="AB44" s="1558"/>
      <c r="AC44" s="1558"/>
      <c r="AD44" s="1558"/>
      <c r="AE44" s="1558"/>
      <c r="AF44" s="1558"/>
      <c r="AG44" s="1558"/>
      <c r="AH44" s="1558"/>
      <c r="AI44" s="1558"/>
      <c r="AJ44" s="1558"/>
    </row>
    <row r="45" spans="3:69" ht="14.4">
      <c r="D45" s="1556"/>
      <c r="E45" s="1556"/>
      <c r="F45" s="1556"/>
      <c r="G45" s="1556"/>
      <c r="H45" s="1556"/>
      <c r="I45" s="1556"/>
      <c r="J45" s="1556"/>
      <c r="K45" s="1556"/>
      <c r="L45" s="1557"/>
      <c r="M45" s="1557"/>
      <c r="N45" s="1557"/>
      <c r="O45" s="1557"/>
      <c r="P45" s="1557"/>
      <c r="Q45" s="1557"/>
      <c r="R45" s="1557"/>
      <c r="S45" s="1557"/>
      <c r="T45" s="1557"/>
      <c r="U45" s="1557"/>
      <c r="V45" s="1557"/>
      <c r="W45" s="1557"/>
      <c r="X45" s="1557"/>
      <c r="Y45" s="1557"/>
      <c r="Z45" s="1557"/>
      <c r="AA45" s="1557"/>
      <c r="AB45" s="1558"/>
      <c r="AC45" s="1558"/>
      <c r="AD45" s="1558"/>
      <c r="AE45" s="1558"/>
      <c r="AF45" s="1558"/>
      <c r="AG45" s="1558"/>
      <c r="AH45" s="1558"/>
      <c r="AI45" s="1558"/>
      <c r="AJ45" s="1558"/>
    </row>
    <row r="46" spans="3:69" ht="14.4">
      <c r="D46" s="1556"/>
      <c r="E46" s="1556"/>
      <c r="F46" s="1556"/>
      <c r="G46" s="1556"/>
      <c r="H46" s="1556"/>
      <c r="I46" s="1556"/>
      <c r="J46" s="1556"/>
      <c r="K46" s="1556"/>
      <c r="L46" s="1557"/>
      <c r="M46" s="1557"/>
      <c r="N46" s="1557"/>
      <c r="O46" s="1557"/>
      <c r="P46" s="1557"/>
      <c r="Q46" s="1557"/>
      <c r="R46" s="1557"/>
      <c r="S46" s="1557"/>
      <c r="T46" s="1557"/>
      <c r="U46" s="1557"/>
      <c r="V46" s="1557"/>
      <c r="W46" s="1557"/>
      <c r="X46" s="1557"/>
      <c r="Y46" s="1557"/>
      <c r="Z46" s="1557"/>
      <c r="AA46" s="1557"/>
      <c r="AB46" s="1558"/>
      <c r="AC46" s="1558"/>
      <c r="AD46" s="1558"/>
      <c r="AE46" s="1558"/>
      <c r="AF46" s="1558"/>
      <c r="AG46" s="1558"/>
      <c r="AH46" s="1558"/>
      <c r="AI46" s="1558"/>
      <c r="AJ46" s="1558"/>
    </row>
  </sheetData>
  <mergeCells count="112">
    <mergeCell ref="C4:AJ4"/>
    <mergeCell ref="D6:I6"/>
    <mergeCell ref="J6:M6"/>
    <mergeCell ref="N6:Y6"/>
    <mergeCell ref="Z6:AB6"/>
    <mergeCell ref="AC6:AI6"/>
    <mergeCell ref="D7:I11"/>
    <mergeCell ref="J7:M7"/>
    <mergeCell ref="N7:AI7"/>
    <mergeCell ref="J8:M8"/>
    <mergeCell ref="N8:AI8"/>
    <mergeCell ref="J9:M9"/>
    <mergeCell ref="N9:O9"/>
    <mergeCell ref="P9:X9"/>
    <mergeCell ref="Y9:Z9"/>
    <mergeCell ref="AA9:AI9"/>
    <mergeCell ref="J10:M10"/>
    <mergeCell ref="N10:AI10"/>
    <mergeCell ref="J11:M11"/>
    <mergeCell ref="N11:AI11"/>
    <mergeCell ref="D12:I16"/>
    <mergeCell ref="J12:M12"/>
    <mergeCell ref="N12:AI12"/>
    <mergeCell ref="J13:M13"/>
    <mergeCell ref="N13:AI13"/>
    <mergeCell ref="J14:M14"/>
    <mergeCell ref="N14:O14"/>
    <mergeCell ref="P14:X14"/>
    <mergeCell ref="Y14:Z14"/>
    <mergeCell ref="AA14:AI14"/>
    <mergeCell ref="J15:M15"/>
    <mergeCell ref="N15:AI15"/>
    <mergeCell ref="J16:M16"/>
    <mergeCell ref="N16:AI16"/>
    <mergeCell ref="D17:I21"/>
    <mergeCell ref="J17:M17"/>
    <mergeCell ref="N17:AI17"/>
    <mergeCell ref="J18:M18"/>
    <mergeCell ref="N18:AI18"/>
    <mergeCell ref="J19:M19"/>
    <mergeCell ref="N19:O19"/>
    <mergeCell ref="P19:X19"/>
    <mergeCell ref="Y19:Z19"/>
    <mergeCell ref="AA19:AI19"/>
    <mergeCell ref="J20:M20"/>
    <mergeCell ref="N20:AI20"/>
    <mergeCell ref="J21:M21"/>
    <mergeCell ref="N21:AI21"/>
    <mergeCell ref="E24:AJ24"/>
    <mergeCell ref="R26:Y26"/>
    <mergeCell ref="AB26:AC26"/>
    <mergeCell ref="R27:Y27"/>
    <mergeCell ref="AB27:AC27"/>
    <mergeCell ref="R28:Y28"/>
    <mergeCell ref="AB28:AC28"/>
    <mergeCell ref="Q29:R34"/>
    <mergeCell ref="S29:W29"/>
    <mergeCell ref="X29:Y30"/>
    <mergeCell ref="Z29:Z30"/>
    <mergeCell ref="AA29:AA30"/>
    <mergeCell ref="AB29:AC30"/>
    <mergeCell ref="AD29:AD30"/>
    <mergeCell ref="AE29:AE30"/>
    <mergeCell ref="AF29:AF30"/>
    <mergeCell ref="AG29:AG30"/>
    <mergeCell ref="AH29:AH30"/>
    <mergeCell ref="AI29:AI30"/>
    <mergeCell ref="AJ29:AJ30"/>
    <mergeCell ref="S30:W30"/>
    <mergeCell ref="S31:W31"/>
    <mergeCell ref="X31:Y32"/>
    <mergeCell ref="Z31:Z32"/>
    <mergeCell ref="AM31:BI36"/>
    <mergeCell ref="S32:W32"/>
    <mergeCell ref="S33:W34"/>
    <mergeCell ref="X33:Y34"/>
    <mergeCell ref="Z33:Z34"/>
    <mergeCell ref="AA33:AA34"/>
    <mergeCell ref="AB33:AC34"/>
    <mergeCell ref="AD33:AD34"/>
    <mergeCell ref="AE33:AE34"/>
    <mergeCell ref="AF33:AF34"/>
    <mergeCell ref="AG33:AG34"/>
    <mergeCell ref="AH33:AH34"/>
    <mergeCell ref="AI33:AI34"/>
    <mergeCell ref="AJ33:AJ34"/>
    <mergeCell ref="Z36:AJ36"/>
    <mergeCell ref="AA31:AA32"/>
    <mergeCell ref="AB31:AC32"/>
    <mergeCell ref="AD31:AD32"/>
    <mergeCell ref="AE31:AE32"/>
    <mergeCell ref="AF31:AF32"/>
    <mergeCell ref="AG31:AG32"/>
    <mergeCell ref="AH31:AH32"/>
    <mergeCell ref="AI31:AI32"/>
    <mergeCell ref="AJ31:AJ32"/>
    <mergeCell ref="D45:K45"/>
    <mergeCell ref="L45:AA45"/>
    <mergeCell ref="AB45:AJ45"/>
    <mergeCell ref="D46:K46"/>
    <mergeCell ref="L46:AA46"/>
    <mergeCell ref="AB46:AJ46"/>
    <mergeCell ref="Z37:AJ37"/>
    <mergeCell ref="D42:K42"/>
    <mergeCell ref="L42:AA42"/>
    <mergeCell ref="AB42:AJ42"/>
    <mergeCell ref="D43:K43"/>
    <mergeCell ref="L43:AA43"/>
    <mergeCell ref="AB43:AJ43"/>
    <mergeCell ref="D44:K44"/>
    <mergeCell ref="L44:AA44"/>
    <mergeCell ref="AB44:AJ44"/>
  </mergeCells>
  <phoneticPr fontId="109"/>
  <conditionalFormatting sqref="AB26:AC26">
    <cfRule type="expression" dxfId="15" priority="2">
      <formula>LEN(TRIM(AB26))=0</formula>
    </cfRule>
  </conditionalFormatting>
  <conditionalFormatting sqref="AB26:AC32">
    <cfRule type="colorScale" priority="3">
      <colorScale>
        <cfvo type="min"/>
        <cfvo type="max"/>
        <color rgb="FFFF7128"/>
        <color rgb="FFFFEF9C"/>
      </colorScale>
    </cfRule>
  </conditionalFormatting>
  <conditionalFormatting sqref="AB27:AC32">
    <cfRule type="expression" dxfId="14" priority="4">
      <formula>LEN(TRIM(AB27))=0</formula>
    </cfRule>
  </conditionalFormatting>
  <dataValidations count="1">
    <dataValidation type="list" allowBlank="1" showInputMessage="1" showErrorMessage="1" sqref="AB26:AC32" xr:uid="{00000000-0002-0000-0000-000000000000}">
      <formula1>"　,昭和,平成,令和"</formula1>
      <formula2>0</formula2>
    </dataValidation>
  </dataValidations>
  <printOptions horizontalCentered="1"/>
  <pageMargins left="0.66944444444444395" right="0.51180555555555496" top="0.98402777777777795" bottom="0.98402777777777795" header="0.51180555555555496" footer="0.51180555555555496"/>
  <pageSetup paperSize="9" scale="83" firstPageNumber="0" orientation="portrait" horizontalDpi="300" verticalDpi="300" r:id="rId1"/>
  <rowBreaks count="1" manualBreakCount="1">
    <brk id="38" max="16383" man="1"/>
  </rowBreaks>
  <colBreaks count="1" manualBreakCount="1">
    <brk id="3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MK76"/>
  <sheetViews>
    <sheetView view="pageBreakPreview" topLeftCell="A5" zoomScaleNormal="100" workbookViewId="0">
      <selection activeCell="M19" sqref="M19"/>
    </sheetView>
  </sheetViews>
  <sheetFormatPr defaultRowHeight="13.2"/>
  <cols>
    <col min="1" max="1" width="5.77734375" style="41" customWidth="1"/>
    <col min="2" max="2" width="2" style="41" customWidth="1"/>
    <col min="3" max="12" width="3.77734375" style="41" customWidth="1"/>
    <col min="13" max="13" width="5.77734375" style="41" customWidth="1"/>
    <col min="14" max="14" width="1.21875" style="41" customWidth="1"/>
    <col min="15" max="24" width="3.77734375" style="41" customWidth="1"/>
    <col min="25" max="25" width="5.77734375" style="41" customWidth="1"/>
    <col min="26" max="26" width="1.6640625" style="41" customWidth="1"/>
    <col min="27" max="59" width="3.77734375" style="41" customWidth="1"/>
    <col min="60" max="256" width="9" style="41" customWidth="1"/>
    <col min="257" max="257" width="5.77734375" style="41" customWidth="1"/>
    <col min="258" max="268" width="3.77734375" style="41" customWidth="1"/>
    <col min="269" max="269" width="5.77734375" style="41" customWidth="1"/>
    <col min="270" max="280" width="3.77734375" style="41" customWidth="1"/>
    <col min="281" max="281" width="5.77734375" style="41" customWidth="1"/>
    <col min="282" max="315" width="3.77734375" style="41" customWidth="1"/>
    <col min="316" max="512" width="9" style="41" customWidth="1"/>
    <col min="513" max="513" width="5.77734375" style="41" customWidth="1"/>
    <col min="514" max="524" width="3.77734375" style="41" customWidth="1"/>
    <col min="525" max="525" width="5.77734375" style="41" customWidth="1"/>
    <col min="526" max="536" width="3.77734375" style="41" customWidth="1"/>
    <col min="537" max="537" width="5.77734375" style="41" customWidth="1"/>
    <col min="538" max="571" width="3.77734375" style="41" customWidth="1"/>
    <col min="572" max="768" width="9" style="41" customWidth="1"/>
    <col min="769" max="769" width="5.77734375" style="41" customWidth="1"/>
    <col min="770" max="780" width="3.77734375" style="41" customWidth="1"/>
    <col min="781" max="781" width="5.77734375" style="41" customWidth="1"/>
    <col min="782" max="792" width="3.77734375" style="41" customWidth="1"/>
    <col min="793" max="793" width="5.77734375" style="41" customWidth="1"/>
    <col min="794" max="827" width="3.77734375" style="41" customWidth="1"/>
    <col min="828" max="1025" width="9" style="41" customWidth="1"/>
  </cols>
  <sheetData>
    <row r="1" spans="1:36" s="45" customFormat="1" ht="30" customHeight="1">
      <c r="A1" s="42" t="s">
        <v>41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4" t="s">
        <v>23</v>
      </c>
    </row>
    <row r="2" spans="1:36" s="45" customFormat="1" ht="30" customHeight="1">
      <c r="A2" s="1627" t="s">
        <v>42</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row>
    <row r="3" spans="1:36" s="45" customFormat="1" ht="18.7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s="45" customFormat="1" ht="20.100000000000001" customHeight="1">
      <c r="A4" s="46" t="s">
        <v>43</v>
      </c>
      <c r="B4" s="47"/>
      <c r="C4" s="1628" t="s">
        <v>44</v>
      </c>
      <c r="D4" s="1628"/>
      <c r="E4" s="1628"/>
      <c r="F4" s="1628"/>
      <c r="G4" s="1628"/>
      <c r="H4" s="1628"/>
      <c r="I4" s="1628"/>
      <c r="J4" s="1628"/>
      <c r="K4" s="1628"/>
      <c r="L4" s="1628"/>
      <c r="M4" s="46" t="s">
        <v>43</v>
      </c>
      <c r="N4" s="47"/>
      <c r="O4" s="1629" t="s">
        <v>44</v>
      </c>
      <c r="P4" s="1629"/>
      <c r="Q4" s="1629"/>
      <c r="R4" s="1629"/>
      <c r="S4" s="1629"/>
      <c r="T4" s="1629"/>
      <c r="U4" s="1629"/>
      <c r="V4" s="1629"/>
      <c r="W4" s="1629"/>
      <c r="X4" s="1629"/>
      <c r="Y4" s="47" t="s">
        <v>43</v>
      </c>
      <c r="Z4" s="47"/>
      <c r="AA4" s="1629" t="s">
        <v>44</v>
      </c>
      <c r="AB4" s="1629"/>
      <c r="AC4" s="1629"/>
      <c r="AD4" s="1629"/>
      <c r="AE4" s="1629"/>
      <c r="AF4" s="1629"/>
      <c r="AG4" s="1629"/>
      <c r="AH4" s="1629"/>
      <c r="AI4" s="1629"/>
      <c r="AJ4" s="1629"/>
    </row>
    <row r="5" spans="1:36" s="45" customFormat="1" ht="20.100000000000001" customHeight="1">
      <c r="A5" s="48" t="s">
        <v>45</v>
      </c>
      <c r="B5" s="49"/>
      <c r="C5" s="1630" t="s">
        <v>46</v>
      </c>
      <c r="D5" s="1630"/>
      <c r="E5" s="1630"/>
      <c r="F5" s="1630"/>
      <c r="G5" s="1630"/>
      <c r="H5" s="1630"/>
      <c r="I5" s="1630"/>
      <c r="J5" s="1630"/>
      <c r="K5" s="1630"/>
      <c r="L5" s="1630"/>
      <c r="M5" s="48" t="s">
        <v>47</v>
      </c>
      <c r="N5" s="49"/>
      <c r="O5" s="1631" t="s">
        <v>48</v>
      </c>
      <c r="P5" s="1631"/>
      <c r="Q5" s="1631"/>
      <c r="R5" s="1631"/>
      <c r="S5" s="1631"/>
      <c r="T5" s="1631"/>
      <c r="U5" s="1631"/>
      <c r="V5" s="1631"/>
      <c r="W5" s="1631"/>
      <c r="X5" s="1631"/>
      <c r="Y5" s="48" t="s">
        <v>49</v>
      </c>
      <c r="Z5" s="49"/>
      <c r="AA5" s="1632" t="s">
        <v>50</v>
      </c>
      <c r="AB5" s="1632"/>
      <c r="AC5" s="1632"/>
      <c r="AD5" s="1632"/>
      <c r="AE5" s="1632"/>
      <c r="AF5" s="1632"/>
      <c r="AG5" s="1632"/>
      <c r="AH5" s="1632"/>
      <c r="AI5" s="1632"/>
      <c r="AJ5" s="1632"/>
    </row>
    <row r="6" spans="1:36" s="45" customFormat="1" ht="20.100000000000001" customHeight="1">
      <c r="A6" s="50"/>
      <c r="B6" s="51"/>
      <c r="C6" s="1616" t="s">
        <v>51</v>
      </c>
      <c r="D6" s="1616"/>
      <c r="E6" s="1616"/>
      <c r="F6" s="1616"/>
      <c r="G6" s="1616"/>
      <c r="H6" s="1616"/>
      <c r="I6" s="1616"/>
      <c r="J6" s="1616"/>
      <c r="K6" s="1616"/>
      <c r="L6" s="1616"/>
      <c r="M6" s="50"/>
      <c r="N6" s="51"/>
      <c r="O6" s="1609" t="s">
        <v>52</v>
      </c>
      <c r="P6" s="1609"/>
      <c r="Q6" s="1609"/>
      <c r="R6" s="1609"/>
      <c r="S6" s="1609"/>
      <c r="T6" s="1609"/>
      <c r="U6" s="1609"/>
      <c r="V6" s="1609"/>
      <c r="W6" s="1609"/>
      <c r="X6" s="1609"/>
      <c r="Z6" s="51"/>
      <c r="AA6" s="1615" t="s">
        <v>53</v>
      </c>
      <c r="AB6" s="1615"/>
      <c r="AC6" s="1615"/>
      <c r="AD6" s="1615"/>
      <c r="AE6" s="1615"/>
      <c r="AF6" s="1615"/>
      <c r="AG6" s="1615"/>
      <c r="AH6" s="1615"/>
      <c r="AI6" s="1615"/>
      <c r="AJ6" s="1615"/>
    </row>
    <row r="7" spans="1:36" s="45" customFormat="1" ht="20.100000000000001" customHeight="1">
      <c r="A7" s="50"/>
      <c r="B7" s="51"/>
      <c r="C7" s="1626" t="s">
        <v>54</v>
      </c>
      <c r="D7" s="1626"/>
      <c r="E7" s="1626"/>
      <c r="F7" s="1626"/>
      <c r="G7" s="1626"/>
      <c r="H7" s="1626"/>
      <c r="I7" s="1626"/>
      <c r="J7" s="1626"/>
      <c r="K7" s="1626"/>
      <c r="L7" s="1626"/>
      <c r="M7" s="50"/>
      <c r="N7" s="51"/>
      <c r="O7" s="1609" t="s">
        <v>55</v>
      </c>
      <c r="P7" s="1609"/>
      <c r="Q7" s="1609"/>
      <c r="R7" s="1609"/>
      <c r="S7" s="1609"/>
      <c r="T7" s="1609"/>
      <c r="U7" s="1609"/>
      <c r="V7" s="1609"/>
      <c r="W7" s="1609"/>
      <c r="X7" s="1609"/>
      <c r="Y7" s="52"/>
      <c r="Z7" s="51"/>
      <c r="AA7" s="1615" t="s">
        <v>56</v>
      </c>
      <c r="AB7" s="1615"/>
      <c r="AC7" s="1615"/>
      <c r="AD7" s="1615"/>
      <c r="AE7" s="1615"/>
      <c r="AF7" s="1615"/>
      <c r="AG7" s="1615"/>
      <c r="AH7" s="1615"/>
      <c r="AI7" s="1615"/>
      <c r="AJ7" s="1615"/>
    </row>
    <row r="8" spans="1:36" s="45" customFormat="1" ht="20.100000000000001" customHeight="1">
      <c r="A8" s="50"/>
      <c r="B8" s="51"/>
      <c r="C8" s="1616" t="s">
        <v>57</v>
      </c>
      <c r="D8" s="1616"/>
      <c r="E8" s="1616"/>
      <c r="F8" s="1616"/>
      <c r="G8" s="1616"/>
      <c r="H8" s="1616"/>
      <c r="I8" s="1616"/>
      <c r="J8" s="1616"/>
      <c r="K8" s="1616"/>
      <c r="L8" s="1616"/>
      <c r="M8" s="53" t="s">
        <v>58</v>
      </c>
      <c r="N8" s="51"/>
      <c r="O8" s="1625" t="s">
        <v>59</v>
      </c>
      <c r="P8" s="1625"/>
      <c r="Q8" s="1625"/>
      <c r="R8" s="1625"/>
      <c r="S8" s="1625"/>
      <c r="T8" s="1625"/>
      <c r="U8" s="1625"/>
      <c r="V8" s="1625"/>
      <c r="W8" s="1625"/>
      <c r="X8" s="1625"/>
      <c r="Y8" s="52"/>
      <c r="Z8" s="51"/>
      <c r="AA8" s="1618" t="s">
        <v>60</v>
      </c>
      <c r="AB8" s="1618"/>
      <c r="AC8" s="1618"/>
      <c r="AD8" s="1618"/>
      <c r="AE8" s="1618"/>
      <c r="AF8" s="1618"/>
      <c r="AG8" s="1618"/>
      <c r="AH8" s="1618"/>
      <c r="AI8" s="1618"/>
      <c r="AJ8" s="1618"/>
    </row>
    <row r="9" spans="1:36" s="45" customFormat="1" ht="20.100000000000001" customHeight="1">
      <c r="A9" s="53" t="s">
        <v>61</v>
      </c>
      <c r="B9" s="51"/>
      <c r="C9" s="1616" t="s">
        <v>62</v>
      </c>
      <c r="D9" s="1616"/>
      <c r="E9" s="1616"/>
      <c r="F9" s="1616"/>
      <c r="G9" s="1616"/>
      <c r="H9" s="1616"/>
      <c r="I9" s="1616"/>
      <c r="J9" s="1616"/>
      <c r="K9" s="1616"/>
      <c r="L9" s="1616"/>
      <c r="M9" s="53" t="s">
        <v>63</v>
      </c>
      <c r="N9" s="51"/>
      <c r="O9" s="1609" t="s">
        <v>64</v>
      </c>
      <c r="P9" s="1609"/>
      <c r="Q9" s="1609"/>
      <c r="R9" s="1609"/>
      <c r="S9" s="1609"/>
      <c r="T9" s="1609"/>
      <c r="U9" s="1609"/>
      <c r="V9" s="1609"/>
      <c r="W9" s="1609"/>
      <c r="X9" s="1609"/>
      <c r="Y9" s="52"/>
      <c r="Z9" s="51"/>
      <c r="AA9" s="1618" t="s">
        <v>65</v>
      </c>
      <c r="AB9" s="1618"/>
      <c r="AC9" s="1618"/>
      <c r="AD9" s="1618"/>
      <c r="AE9" s="1618"/>
      <c r="AF9" s="1618"/>
      <c r="AG9" s="1618"/>
      <c r="AH9" s="1618"/>
      <c r="AI9" s="1618"/>
      <c r="AJ9" s="1618"/>
    </row>
    <row r="10" spans="1:36" s="45" customFormat="1" ht="20.100000000000001" customHeight="1">
      <c r="A10" s="53" t="s">
        <v>66</v>
      </c>
      <c r="B10" s="51"/>
      <c r="C10" s="1622" t="s">
        <v>67</v>
      </c>
      <c r="D10" s="1622"/>
      <c r="E10" s="1622"/>
      <c r="F10" s="1622"/>
      <c r="G10" s="1622"/>
      <c r="H10" s="1622"/>
      <c r="I10" s="1622"/>
      <c r="J10" s="1622"/>
      <c r="K10" s="1622"/>
      <c r="L10" s="1622"/>
      <c r="M10" s="53" t="s">
        <v>68</v>
      </c>
      <c r="N10" s="51"/>
      <c r="O10" s="1609" t="s">
        <v>64</v>
      </c>
      <c r="P10" s="1609"/>
      <c r="Q10" s="1609"/>
      <c r="R10" s="1609"/>
      <c r="S10" s="1609"/>
      <c r="T10" s="1609"/>
      <c r="U10" s="1609"/>
      <c r="V10" s="1609"/>
      <c r="W10" s="1609"/>
      <c r="X10" s="1609"/>
      <c r="Z10" s="51"/>
      <c r="AA10" s="1624" t="s">
        <v>69</v>
      </c>
      <c r="AB10" s="1624"/>
      <c r="AC10" s="1624"/>
      <c r="AD10" s="1624"/>
      <c r="AE10" s="1624"/>
      <c r="AF10" s="1624"/>
      <c r="AG10" s="1624"/>
      <c r="AH10" s="1624"/>
      <c r="AI10" s="1624"/>
      <c r="AJ10" s="1624"/>
    </row>
    <row r="11" spans="1:36" s="45" customFormat="1" ht="20.100000000000001" customHeight="1">
      <c r="A11" s="50"/>
      <c r="B11" s="51"/>
      <c r="C11" s="1616" t="s">
        <v>70</v>
      </c>
      <c r="D11" s="1616"/>
      <c r="E11" s="1616"/>
      <c r="F11" s="1616"/>
      <c r="G11" s="1616"/>
      <c r="H11" s="1616"/>
      <c r="I11" s="1616"/>
      <c r="J11" s="1616"/>
      <c r="K11" s="1616"/>
      <c r="L11" s="1616"/>
      <c r="M11" s="53" t="s">
        <v>71</v>
      </c>
      <c r="N11" s="51"/>
      <c r="O11" s="1609" t="s">
        <v>64</v>
      </c>
      <c r="P11" s="1609"/>
      <c r="Q11" s="1609"/>
      <c r="R11" s="1609"/>
      <c r="S11" s="1609"/>
      <c r="T11" s="1609"/>
      <c r="U11" s="1609"/>
      <c r="V11" s="1609"/>
      <c r="W11" s="1609"/>
      <c r="X11" s="1609"/>
      <c r="Y11" s="52"/>
      <c r="Z11" s="51"/>
      <c r="AA11" s="1618" t="s">
        <v>72</v>
      </c>
      <c r="AB11" s="1618"/>
      <c r="AC11" s="1618"/>
      <c r="AD11" s="1618"/>
      <c r="AE11" s="1618"/>
      <c r="AF11" s="1618"/>
      <c r="AG11" s="1618"/>
      <c r="AH11" s="1618"/>
      <c r="AI11" s="1618"/>
      <c r="AJ11" s="1618"/>
    </row>
    <row r="12" spans="1:36" s="45" customFormat="1" ht="20.100000000000001" customHeight="1">
      <c r="A12" s="50"/>
      <c r="B12" s="51"/>
      <c r="C12" s="1616" t="s">
        <v>73</v>
      </c>
      <c r="D12" s="1616"/>
      <c r="E12" s="1616"/>
      <c r="F12" s="1616"/>
      <c r="G12" s="1616"/>
      <c r="H12" s="1616"/>
      <c r="I12" s="1616"/>
      <c r="J12" s="1616"/>
      <c r="K12" s="1616"/>
      <c r="L12" s="1616"/>
      <c r="M12" s="53" t="s">
        <v>74</v>
      </c>
      <c r="N12" s="51"/>
      <c r="O12" s="1625" t="s">
        <v>75</v>
      </c>
      <c r="P12" s="1625"/>
      <c r="Q12" s="1625"/>
      <c r="R12" s="1625"/>
      <c r="S12" s="1625"/>
      <c r="T12" s="1625"/>
      <c r="U12" s="1625"/>
      <c r="V12" s="1625"/>
      <c r="W12" s="1625"/>
      <c r="X12" s="1625"/>
      <c r="Y12" s="54" t="s">
        <v>76</v>
      </c>
      <c r="Z12" s="51"/>
      <c r="AA12" s="1618" t="s">
        <v>77</v>
      </c>
      <c r="AB12" s="1618"/>
      <c r="AC12" s="1618"/>
      <c r="AD12" s="1618"/>
      <c r="AE12" s="1618"/>
      <c r="AF12" s="1618"/>
      <c r="AG12" s="1618"/>
      <c r="AH12" s="1618"/>
      <c r="AI12" s="1618"/>
      <c r="AJ12" s="1618"/>
    </row>
    <row r="13" spans="1:36" s="45" customFormat="1" ht="20.100000000000001" customHeight="1">
      <c r="A13" s="50"/>
      <c r="B13" s="51"/>
      <c r="C13" s="1616" t="s">
        <v>78</v>
      </c>
      <c r="D13" s="1616"/>
      <c r="E13" s="1616"/>
      <c r="F13" s="1616"/>
      <c r="G13" s="1616"/>
      <c r="H13" s="1616"/>
      <c r="I13" s="1616"/>
      <c r="J13" s="1616"/>
      <c r="K13" s="1616"/>
      <c r="L13" s="1616"/>
      <c r="M13" s="53" t="s">
        <v>79</v>
      </c>
      <c r="N13" s="51"/>
      <c r="O13" s="1609" t="s">
        <v>64</v>
      </c>
      <c r="P13" s="1609"/>
      <c r="Q13" s="1609"/>
      <c r="R13" s="1609"/>
      <c r="S13" s="1609"/>
      <c r="T13" s="1609"/>
      <c r="U13" s="1609"/>
      <c r="V13" s="1609"/>
      <c r="W13" s="1609"/>
      <c r="X13" s="1609"/>
      <c r="Z13" s="51"/>
      <c r="AA13" s="1618" t="s">
        <v>80</v>
      </c>
      <c r="AB13" s="1618"/>
      <c r="AC13" s="1618"/>
      <c r="AD13" s="1618"/>
      <c r="AE13" s="1618"/>
      <c r="AF13" s="1618"/>
      <c r="AG13" s="1618"/>
      <c r="AH13" s="1618"/>
      <c r="AI13" s="1618"/>
      <c r="AJ13" s="1618"/>
    </row>
    <row r="14" spans="1:36" s="45" customFormat="1" ht="20.100000000000001" customHeight="1">
      <c r="A14" s="53" t="s">
        <v>81</v>
      </c>
      <c r="B14" s="51"/>
      <c r="C14" s="1622" t="s">
        <v>82</v>
      </c>
      <c r="D14" s="1622"/>
      <c r="E14" s="1622"/>
      <c r="F14" s="1622"/>
      <c r="G14" s="1622"/>
      <c r="H14" s="1622"/>
      <c r="I14" s="1622"/>
      <c r="J14" s="1622"/>
      <c r="K14" s="1622"/>
      <c r="L14" s="1622"/>
      <c r="M14" s="53" t="s">
        <v>83</v>
      </c>
      <c r="N14" s="51"/>
      <c r="O14" s="1609" t="s">
        <v>64</v>
      </c>
      <c r="P14" s="1609"/>
      <c r="Q14" s="1609"/>
      <c r="R14" s="1609"/>
      <c r="S14" s="1609"/>
      <c r="T14" s="1609"/>
      <c r="U14" s="1609"/>
      <c r="V14" s="1609"/>
      <c r="W14" s="1609"/>
      <c r="X14" s="1609"/>
      <c r="Y14" s="52"/>
      <c r="Z14" s="51"/>
      <c r="AA14" s="1624" t="s">
        <v>84</v>
      </c>
      <c r="AB14" s="1624"/>
      <c r="AC14" s="1624"/>
      <c r="AD14" s="1624"/>
      <c r="AE14" s="1624"/>
      <c r="AF14" s="1624"/>
      <c r="AG14" s="1624"/>
      <c r="AH14" s="1624"/>
      <c r="AI14" s="1624"/>
      <c r="AJ14" s="1624"/>
    </row>
    <row r="15" spans="1:36" s="45" customFormat="1" ht="20.100000000000001" customHeight="1">
      <c r="A15" s="50"/>
      <c r="B15" s="51"/>
      <c r="C15" s="1616" t="s">
        <v>85</v>
      </c>
      <c r="D15" s="1616"/>
      <c r="E15" s="1616"/>
      <c r="F15" s="1616"/>
      <c r="G15" s="1616"/>
      <c r="H15" s="1616"/>
      <c r="I15" s="1616"/>
      <c r="J15" s="1616"/>
      <c r="K15" s="1616"/>
      <c r="L15" s="1616"/>
      <c r="M15" s="53" t="s">
        <v>86</v>
      </c>
      <c r="N15" s="51"/>
      <c r="O15" s="1609" t="s">
        <v>64</v>
      </c>
      <c r="P15" s="1609"/>
      <c r="Q15" s="1609"/>
      <c r="R15" s="1609"/>
      <c r="S15" s="1609"/>
      <c r="T15" s="1609"/>
      <c r="U15" s="1609"/>
      <c r="V15" s="1609"/>
      <c r="W15" s="1609"/>
      <c r="X15" s="1609"/>
      <c r="Z15" s="51"/>
      <c r="AA15" s="1618" t="s">
        <v>87</v>
      </c>
      <c r="AB15" s="1618"/>
      <c r="AC15" s="1618"/>
      <c r="AD15" s="1618"/>
      <c r="AE15" s="1618"/>
      <c r="AF15" s="1618"/>
      <c r="AG15" s="1618"/>
      <c r="AH15" s="1618"/>
      <c r="AI15" s="1618"/>
      <c r="AJ15" s="1618"/>
    </row>
    <row r="16" spans="1:36" s="45" customFormat="1" ht="20.100000000000001" customHeight="1">
      <c r="A16" s="50"/>
      <c r="B16" s="51"/>
      <c r="C16" s="1616" t="s">
        <v>88</v>
      </c>
      <c r="D16" s="1616"/>
      <c r="E16" s="1616"/>
      <c r="F16" s="1616"/>
      <c r="G16" s="1616"/>
      <c r="H16" s="1616"/>
      <c r="I16" s="1616"/>
      <c r="J16" s="1616"/>
      <c r="K16" s="1616"/>
      <c r="L16" s="1616"/>
      <c r="M16" s="53" t="s">
        <v>89</v>
      </c>
      <c r="N16" s="51"/>
      <c r="O16" s="1625" t="s">
        <v>90</v>
      </c>
      <c r="P16" s="1625"/>
      <c r="Q16" s="1625"/>
      <c r="R16" s="1625"/>
      <c r="S16" s="1625"/>
      <c r="T16" s="1625"/>
      <c r="U16" s="1625"/>
      <c r="V16" s="1625"/>
      <c r="W16" s="1625"/>
      <c r="X16" s="1625"/>
      <c r="Y16" s="54" t="s">
        <v>91</v>
      </c>
      <c r="Z16" s="51"/>
      <c r="AA16" s="1624" t="s">
        <v>92</v>
      </c>
      <c r="AB16" s="1624"/>
      <c r="AC16" s="1624"/>
      <c r="AD16" s="1624"/>
      <c r="AE16" s="1624"/>
      <c r="AF16" s="1624"/>
      <c r="AG16" s="1624"/>
      <c r="AH16" s="1624"/>
      <c r="AI16" s="1624"/>
      <c r="AJ16" s="1624"/>
    </row>
    <row r="17" spans="1:36" s="45" customFormat="1" ht="20.100000000000001" customHeight="1">
      <c r="A17" s="55" t="s">
        <v>93</v>
      </c>
      <c r="B17" s="51"/>
      <c r="C17" s="1623" t="s">
        <v>94</v>
      </c>
      <c r="D17" s="1623"/>
      <c r="E17" s="1623"/>
      <c r="F17" s="1623"/>
      <c r="G17" s="1623"/>
      <c r="H17" s="1623"/>
      <c r="I17" s="1623"/>
      <c r="J17" s="1623"/>
      <c r="K17" s="1623"/>
      <c r="L17" s="1623"/>
      <c r="M17" s="53" t="s">
        <v>95</v>
      </c>
      <c r="N17" s="51"/>
      <c r="O17" s="1609" t="s">
        <v>64</v>
      </c>
      <c r="P17" s="1609"/>
      <c r="Q17" s="1609"/>
      <c r="R17" s="1609"/>
      <c r="S17" s="1609"/>
      <c r="T17" s="1609"/>
      <c r="U17" s="1609"/>
      <c r="V17" s="1609"/>
      <c r="W17" s="1609"/>
      <c r="X17" s="1609"/>
      <c r="Y17" s="52"/>
      <c r="Z17" s="51"/>
      <c r="AA17" s="1618" t="s">
        <v>96</v>
      </c>
      <c r="AB17" s="1618"/>
      <c r="AC17" s="1618"/>
      <c r="AD17" s="1618"/>
      <c r="AE17" s="1618"/>
      <c r="AF17" s="1618"/>
      <c r="AG17" s="1618"/>
      <c r="AH17" s="1618"/>
      <c r="AI17" s="1618"/>
      <c r="AJ17" s="1618"/>
    </row>
    <row r="18" spans="1:36" s="45" customFormat="1" ht="20.100000000000001" customHeight="1">
      <c r="A18" s="50"/>
      <c r="B18" s="51"/>
      <c r="C18" s="1616" t="s">
        <v>97</v>
      </c>
      <c r="D18" s="1616"/>
      <c r="E18" s="1616"/>
      <c r="F18" s="1616"/>
      <c r="G18" s="1616"/>
      <c r="H18" s="1616"/>
      <c r="I18" s="1616"/>
      <c r="J18" s="1616"/>
      <c r="K18" s="1616"/>
      <c r="L18" s="1616"/>
      <c r="M18" s="53" t="s">
        <v>98</v>
      </c>
      <c r="N18" s="51"/>
      <c r="O18" s="1609" t="s">
        <v>64</v>
      </c>
      <c r="P18" s="1609"/>
      <c r="Q18" s="1609"/>
      <c r="R18" s="1609"/>
      <c r="S18" s="1609"/>
      <c r="T18" s="1609"/>
      <c r="U18" s="1609"/>
      <c r="V18" s="1609"/>
      <c r="W18" s="1609"/>
      <c r="X18" s="1609"/>
      <c r="Y18" s="52"/>
      <c r="Z18" s="51"/>
      <c r="AA18" s="1624" t="s">
        <v>99</v>
      </c>
      <c r="AB18" s="1624"/>
      <c r="AC18" s="1624"/>
      <c r="AD18" s="1624"/>
      <c r="AE18" s="1624"/>
      <c r="AF18" s="1624"/>
      <c r="AG18" s="1624"/>
      <c r="AH18" s="1624"/>
      <c r="AI18" s="1624"/>
      <c r="AJ18" s="1624"/>
    </row>
    <row r="19" spans="1:36" s="45" customFormat="1" ht="20.100000000000001" customHeight="1">
      <c r="A19" s="50"/>
      <c r="B19" s="51"/>
      <c r="C19" s="1616" t="s">
        <v>100</v>
      </c>
      <c r="D19" s="1616"/>
      <c r="E19" s="1616"/>
      <c r="F19" s="1616"/>
      <c r="G19" s="1616"/>
      <c r="H19" s="1616"/>
      <c r="I19" s="1616"/>
      <c r="J19" s="1616"/>
      <c r="K19" s="1616"/>
      <c r="L19" s="1616"/>
      <c r="M19" s="53" t="s">
        <v>101</v>
      </c>
      <c r="N19" s="51"/>
      <c r="O19" s="1609" t="s">
        <v>64</v>
      </c>
      <c r="P19" s="1609"/>
      <c r="Q19" s="1609"/>
      <c r="R19" s="1609"/>
      <c r="S19" s="1609"/>
      <c r="T19" s="1609"/>
      <c r="U19" s="1609"/>
      <c r="V19" s="1609"/>
      <c r="W19" s="1609"/>
      <c r="X19" s="1609"/>
      <c r="Y19" s="52"/>
      <c r="Z19" s="51"/>
      <c r="AA19" s="1618" t="s">
        <v>102</v>
      </c>
      <c r="AB19" s="1618"/>
      <c r="AC19" s="1618"/>
      <c r="AD19" s="1618"/>
      <c r="AE19" s="1618"/>
      <c r="AF19" s="1618"/>
      <c r="AG19" s="1618"/>
      <c r="AH19" s="1618"/>
      <c r="AI19" s="1618"/>
      <c r="AJ19" s="1618"/>
    </row>
    <row r="20" spans="1:36" s="45" customFormat="1" ht="20.100000000000001" customHeight="1">
      <c r="A20" s="55" t="s">
        <v>103</v>
      </c>
      <c r="B20" s="51"/>
      <c r="C20" s="1623" t="s">
        <v>104</v>
      </c>
      <c r="D20" s="1623"/>
      <c r="E20" s="1623"/>
      <c r="F20" s="1623"/>
      <c r="G20" s="1623"/>
      <c r="H20" s="1623"/>
      <c r="I20" s="1623"/>
      <c r="J20" s="1623"/>
      <c r="K20" s="1623"/>
      <c r="L20" s="1623"/>
      <c r="M20" s="53" t="s">
        <v>105</v>
      </c>
      <c r="N20" s="51"/>
      <c r="O20" s="1625" t="s">
        <v>106</v>
      </c>
      <c r="P20" s="1625"/>
      <c r="Q20" s="1625"/>
      <c r="R20" s="1625"/>
      <c r="S20" s="1625"/>
      <c r="T20" s="1625"/>
      <c r="U20" s="1625"/>
      <c r="V20" s="1625"/>
      <c r="W20" s="1625"/>
      <c r="X20" s="1625"/>
      <c r="Y20" s="52"/>
      <c r="Z20" s="51"/>
      <c r="AA20" s="1618" t="s">
        <v>107</v>
      </c>
      <c r="AB20" s="1618"/>
      <c r="AC20" s="1618"/>
      <c r="AD20" s="1618"/>
      <c r="AE20" s="1618"/>
      <c r="AF20" s="1618"/>
      <c r="AG20" s="1618"/>
      <c r="AH20" s="1618"/>
      <c r="AI20" s="1618"/>
      <c r="AJ20" s="1618"/>
    </row>
    <row r="21" spans="1:36" s="45" customFormat="1" ht="20.100000000000001" customHeight="1">
      <c r="A21" s="50"/>
      <c r="B21" s="51"/>
      <c r="C21" s="1616" t="s">
        <v>97</v>
      </c>
      <c r="D21" s="1616"/>
      <c r="E21" s="1616"/>
      <c r="F21" s="1616"/>
      <c r="G21" s="1616"/>
      <c r="H21" s="1616"/>
      <c r="I21" s="1616"/>
      <c r="J21" s="1616"/>
      <c r="K21" s="1616"/>
      <c r="L21" s="1616"/>
      <c r="M21" s="53" t="s">
        <v>108</v>
      </c>
      <c r="N21" s="51"/>
      <c r="O21" s="1609" t="s">
        <v>64</v>
      </c>
      <c r="P21" s="1609"/>
      <c r="Q21" s="1609"/>
      <c r="R21" s="1609"/>
      <c r="S21" s="1609"/>
      <c r="T21" s="1609"/>
      <c r="U21" s="1609"/>
      <c r="V21" s="1609"/>
      <c r="W21" s="1609"/>
      <c r="X21" s="1609"/>
      <c r="Y21" s="52"/>
      <c r="Z21" s="51"/>
      <c r="AA21" s="1618" t="s">
        <v>109</v>
      </c>
      <c r="AB21" s="1618"/>
      <c r="AC21" s="1618"/>
      <c r="AD21" s="1618"/>
      <c r="AE21" s="1618"/>
      <c r="AF21" s="1618"/>
      <c r="AG21" s="1618"/>
      <c r="AH21" s="1618"/>
      <c r="AI21" s="1618"/>
      <c r="AJ21" s="1618"/>
    </row>
    <row r="22" spans="1:36" s="45" customFormat="1" ht="20.100000000000001" customHeight="1">
      <c r="A22" s="50"/>
      <c r="B22" s="51"/>
      <c r="C22" s="1616" t="s">
        <v>100</v>
      </c>
      <c r="D22" s="1616"/>
      <c r="E22" s="1616"/>
      <c r="F22" s="1616"/>
      <c r="G22" s="1616"/>
      <c r="H22" s="1616"/>
      <c r="I22" s="1616"/>
      <c r="J22" s="1616"/>
      <c r="K22" s="1616"/>
      <c r="L22" s="1616"/>
      <c r="M22" s="53" t="s">
        <v>110</v>
      </c>
      <c r="N22" s="51"/>
      <c r="O22" s="1609" t="s">
        <v>64</v>
      </c>
      <c r="P22" s="1609"/>
      <c r="Q22" s="1609"/>
      <c r="R22" s="1609"/>
      <c r="S22" s="1609"/>
      <c r="T22" s="1609"/>
      <c r="U22" s="1609"/>
      <c r="V22" s="1609"/>
      <c r="W22" s="1609"/>
      <c r="X22" s="1609"/>
      <c r="Y22" s="52"/>
      <c r="Z22" s="51"/>
      <c r="AA22" s="1618" t="s">
        <v>111</v>
      </c>
      <c r="AB22" s="1618"/>
      <c r="AC22" s="1618"/>
      <c r="AD22" s="1618"/>
      <c r="AE22" s="1618"/>
      <c r="AF22" s="1618"/>
      <c r="AG22" s="1618"/>
      <c r="AH22" s="1618"/>
      <c r="AI22" s="1618"/>
      <c r="AJ22" s="1618"/>
    </row>
    <row r="23" spans="1:36" s="45" customFormat="1" ht="20.100000000000001" customHeight="1">
      <c r="A23" s="55" t="s">
        <v>112</v>
      </c>
      <c r="B23" s="51"/>
      <c r="C23" s="1623" t="s">
        <v>113</v>
      </c>
      <c r="D23" s="1623"/>
      <c r="E23" s="1623"/>
      <c r="F23" s="1623"/>
      <c r="G23" s="1623"/>
      <c r="H23" s="1623"/>
      <c r="I23" s="1623"/>
      <c r="J23" s="1623"/>
      <c r="K23" s="1623"/>
      <c r="L23" s="1623"/>
      <c r="M23" s="53" t="s">
        <v>114</v>
      </c>
      <c r="N23" s="51"/>
      <c r="O23" s="1609" t="s">
        <v>64</v>
      </c>
      <c r="P23" s="1609"/>
      <c r="Q23" s="1609"/>
      <c r="R23" s="1609"/>
      <c r="S23" s="1609"/>
      <c r="T23" s="1609"/>
      <c r="U23" s="1609"/>
      <c r="V23" s="1609"/>
      <c r="W23" s="1609"/>
      <c r="X23" s="1609"/>
      <c r="Y23" s="52"/>
      <c r="Z23" s="51"/>
      <c r="AA23" s="1618" t="s">
        <v>115</v>
      </c>
      <c r="AB23" s="1618"/>
      <c r="AC23" s="1618"/>
      <c r="AD23" s="1618"/>
      <c r="AE23" s="1618"/>
      <c r="AF23" s="1618"/>
      <c r="AG23" s="1618"/>
      <c r="AH23" s="1618"/>
      <c r="AI23" s="1618"/>
      <c r="AJ23" s="1618"/>
    </row>
    <row r="24" spans="1:36" s="45" customFormat="1" ht="20.100000000000001" customHeight="1">
      <c r="A24" s="50"/>
      <c r="B24" s="51"/>
      <c r="C24" s="1616" t="s">
        <v>97</v>
      </c>
      <c r="D24" s="1616"/>
      <c r="E24" s="1616"/>
      <c r="F24" s="1616"/>
      <c r="G24" s="1616"/>
      <c r="H24" s="1616"/>
      <c r="I24" s="1616"/>
      <c r="J24" s="1616"/>
      <c r="K24" s="1616"/>
      <c r="L24" s="1616"/>
      <c r="M24" s="53" t="s">
        <v>116</v>
      </c>
      <c r="N24" s="51"/>
      <c r="O24" s="1609" t="s">
        <v>117</v>
      </c>
      <c r="P24" s="1609"/>
      <c r="Q24" s="1609"/>
      <c r="R24" s="1609"/>
      <c r="S24" s="1609"/>
      <c r="T24" s="1609"/>
      <c r="U24" s="1609"/>
      <c r="V24" s="1609"/>
      <c r="W24" s="1609"/>
      <c r="X24" s="1609"/>
      <c r="Y24" s="52"/>
      <c r="Z24" s="51"/>
      <c r="AA24" s="1624" t="s">
        <v>118</v>
      </c>
      <c r="AB24" s="1624"/>
      <c r="AC24" s="1624"/>
      <c r="AD24" s="1624"/>
      <c r="AE24" s="1624"/>
      <c r="AF24" s="1624"/>
      <c r="AG24" s="1624"/>
      <c r="AH24" s="1624"/>
      <c r="AI24" s="1624"/>
      <c r="AJ24" s="1624"/>
    </row>
    <row r="25" spans="1:36" s="45" customFormat="1" ht="20.100000000000001" customHeight="1">
      <c r="A25" s="50"/>
      <c r="B25" s="51"/>
      <c r="C25" s="1616" t="s">
        <v>100</v>
      </c>
      <c r="D25" s="1616"/>
      <c r="E25" s="1616"/>
      <c r="F25" s="1616"/>
      <c r="G25" s="1616"/>
      <c r="H25" s="1616"/>
      <c r="I25" s="1616"/>
      <c r="J25" s="1616"/>
      <c r="K25" s="1616"/>
      <c r="L25" s="1616"/>
      <c r="M25" s="50"/>
      <c r="N25" s="51"/>
      <c r="O25" s="1609" t="s">
        <v>119</v>
      </c>
      <c r="P25" s="1609"/>
      <c r="Q25" s="1609"/>
      <c r="R25" s="1609"/>
      <c r="S25" s="1609"/>
      <c r="T25" s="1609"/>
      <c r="U25" s="1609"/>
      <c r="V25" s="1609"/>
      <c r="W25" s="1609"/>
      <c r="X25" s="1609"/>
      <c r="Y25" s="52"/>
      <c r="Z25" s="51"/>
      <c r="AA25" s="1618" t="s">
        <v>120</v>
      </c>
      <c r="AB25" s="1618"/>
      <c r="AC25" s="1618"/>
      <c r="AD25" s="1618"/>
      <c r="AE25" s="1618"/>
      <c r="AF25" s="1618"/>
      <c r="AG25" s="1618"/>
      <c r="AH25" s="1618"/>
      <c r="AI25" s="1618"/>
      <c r="AJ25" s="1618"/>
    </row>
    <row r="26" spans="1:36" s="45" customFormat="1" ht="20.100000000000001" customHeight="1">
      <c r="A26" s="55" t="s">
        <v>121</v>
      </c>
      <c r="B26" s="51"/>
      <c r="C26" s="1623" t="s">
        <v>122</v>
      </c>
      <c r="D26" s="1623"/>
      <c r="E26" s="1623"/>
      <c r="F26" s="1623"/>
      <c r="G26" s="1623"/>
      <c r="H26" s="1623"/>
      <c r="I26" s="1623"/>
      <c r="J26" s="1623"/>
      <c r="K26" s="1623"/>
      <c r="L26" s="1623"/>
      <c r="M26" s="53" t="s">
        <v>123</v>
      </c>
      <c r="N26" s="51"/>
      <c r="O26" s="1609" t="s">
        <v>124</v>
      </c>
      <c r="P26" s="1609"/>
      <c r="Q26" s="1609"/>
      <c r="R26" s="1609"/>
      <c r="S26" s="1609"/>
      <c r="T26" s="1609"/>
      <c r="U26" s="1609"/>
      <c r="V26" s="1609"/>
      <c r="W26" s="1609"/>
      <c r="X26" s="1609"/>
      <c r="Z26" s="51"/>
      <c r="AA26" s="1618" t="s">
        <v>125</v>
      </c>
      <c r="AB26" s="1618"/>
      <c r="AC26" s="1618"/>
      <c r="AD26" s="1618"/>
      <c r="AE26" s="1618"/>
      <c r="AF26" s="1618"/>
      <c r="AG26" s="1618"/>
      <c r="AH26" s="1618"/>
      <c r="AI26" s="1618"/>
      <c r="AJ26" s="1618"/>
    </row>
    <row r="27" spans="1:36" s="45" customFormat="1" ht="20.100000000000001" customHeight="1">
      <c r="A27" s="50"/>
      <c r="B27" s="51"/>
      <c r="C27" s="1616" t="s">
        <v>97</v>
      </c>
      <c r="D27" s="1616"/>
      <c r="E27" s="1616"/>
      <c r="F27" s="1616"/>
      <c r="G27" s="1616"/>
      <c r="H27" s="1616"/>
      <c r="I27" s="1616"/>
      <c r="J27" s="1616"/>
      <c r="K27" s="1616"/>
      <c r="L27" s="1616"/>
      <c r="M27" s="53" t="s">
        <v>126</v>
      </c>
      <c r="N27" s="51"/>
      <c r="O27" s="1609" t="s">
        <v>124</v>
      </c>
      <c r="P27" s="1609"/>
      <c r="Q27" s="1609"/>
      <c r="R27" s="1609"/>
      <c r="S27" s="1609"/>
      <c r="T27" s="1609"/>
      <c r="U27" s="1609"/>
      <c r="V27" s="1609"/>
      <c r="W27" s="1609"/>
      <c r="X27" s="1609"/>
      <c r="Y27" s="54" t="s">
        <v>127</v>
      </c>
      <c r="Z27" s="51"/>
      <c r="AA27" s="1618" t="s">
        <v>128</v>
      </c>
      <c r="AB27" s="1618"/>
      <c r="AC27" s="1618"/>
      <c r="AD27" s="1618"/>
      <c r="AE27" s="1618"/>
      <c r="AF27" s="1618"/>
      <c r="AG27" s="1618"/>
      <c r="AH27" s="1618"/>
      <c r="AI27" s="1618"/>
      <c r="AJ27" s="1618"/>
    </row>
    <row r="28" spans="1:36" s="45" customFormat="1" ht="20.100000000000001" customHeight="1">
      <c r="A28" s="50"/>
      <c r="B28" s="51"/>
      <c r="C28" s="1616" t="s">
        <v>100</v>
      </c>
      <c r="D28" s="1616"/>
      <c r="E28" s="1616"/>
      <c r="F28" s="1616"/>
      <c r="G28" s="1616"/>
      <c r="H28" s="1616"/>
      <c r="I28" s="1616"/>
      <c r="J28" s="1616"/>
      <c r="K28" s="1616"/>
      <c r="L28" s="1616"/>
      <c r="M28" s="53" t="s">
        <v>129</v>
      </c>
      <c r="N28" s="51"/>
      <c r="O28" s="1620" t="s">
        <v>130</v>
      </c>
      <c r="P28" s="1620"/>
      <c r="Q28" s="1620"/>
      <c r="R28" s="1620"/>
      <c r="S28" s="1620"/>
      <c r="T28" s="1620"/>
      <c r="U28" s="1620"/>
      <c r="V28" s="1620"/>
      <c r="W28" s="1620"/>
      <c r="X28" s="1620"/>
      <c r="Z28" s="51"/>
      <c r="AA28" s="1618" t="s">
        <v>131</v>
      </c>
      <c r="AB28" s="1618"/>
      <c r="AC28" s="1618"/>
      <c r="AD28" s="1618"/>
      <c r="AE28" s="1618"/>
      <c r="AF28" s="1618"/>
      <c r="AG28" s="1618"/>
      <c r="AH28" s="1618"/>
      <c r="AI28" s="1618"/>
      <c r="AJ28" s="1618"/>
    </row>
    <row r="29" spans="1:36" s="45" customFormat="1" ht="20.100000000000001" customHeight="1">
      <c r="A29" s="53" t="s">
        <v>132</v>
      </c>
      <c r="B29" s="51"/>
      <c r="C29" s="1616" t="s">
        <v>133</v>
      </c>
      <c r="D29" s="1616"/>
      <c r="E29" s="1616"/>
      <c r="F29" s="1616"/>
      <c r="G29" s="1616"/>
      <c r="H29" s="1616"/>
      <c r="I29" s="1616"/>
      <c r="J29" s="1616"/>
      <c r="K29" s="1616"/>
      <c r="L29" s="1616"/>
      <c r="M29" s="50"/>
      <c r="N29" s="51"/>
      <c r="O29" s="1609" t="s">
        <v>134</v>
      </c>
      <c r="P29" s="1609"/>
      <c r="Q29" s="1609"/>
      <c r="R29" s="1609"/>
      <c r="S29" s="1609"/>
      <c r="T29" s="1609"/>
      <c r="U29" s="1609"/>
      <c r="V29" s="1609"/>
      <c r="W29" s="1609"/>
      <c r="X29" s="1609"/>
      <c r="Y29" s="54" t="s">
        <v>135</v>
      </c>
      <c r="Z29" s="51"/>
      <c r="AA29" s="1618" t="s">
        <v>136</v>
      </c>
      <c r="AB29" s="1618"/>
      <c r="AC29" s="1618"/>
      <c r="AD29" s="1618"/>
      <c r="AE29" s="1618"/>
      <c r="AF29" s="1618"/>
      <c r="AG29" s="1618"/>
      <c r="AH29" s="1618"/>
      <c r="AI29" s="1618"/>
      <c r="AJ29" s="1618"/>
    </row>
    <row r="30" spans="1:36" s="45" customFormat="1" ht="20.100000000000001" customHeight="1">
      <c r="A30" s="50"/>
      <c r="B30" s="51"/>
      <c r="C30" s="1622" t="s">
        <v>137</v>
      </c>
      <c r="D30" s="1622"/>
      <c r="E30" s="1622"/>
      <c r="F30" s="1622"/>
      <c r="G30" s="1622"/>
      <c r="H30" s="1622"/>
      <c r="I30" s="1622"/>
      <c r="J30" s="1622"/>
      <c r="K30" s="1622"/>
      <c r="L30" s="1622"/>
      <c r="M30" s="50"/>
      <c r="N30" s="51"/>
      <c r="O30" s="1615" t="s">
        <v>138</v>
      </c>
      <c r="P30" s="1615"/>
      <c r="Q30" s="1615"/>
      <c r="R30" s="1615"/>
      <c r="S30" s="1615"/>
      <c r="T30" s="1615"/>
      <c r="U30" s="1615"/>
      <c r="V30" s="1615"/>
      <c r="W30" s="1615"/>
      <c r="X30" s="1615"/>
      <c r="Y30" s="52"/>
      <c r="Z30" s="51"/>
      <c r="AA30" s="1618" t="s">
        <v>139</v>
      </c>
      <c r="AB30" s="1618"/>
      <c r="AC30" s="1618"/>
      <c r="AD30" s="1618"/>
      <c r="AE30" s="1618"/>
      <c r="AF30" s="1618"/>
      <c r="AG30" s="1618"/>
      <c r="AH30" s="1618"/>
      <c r="AI30" s="1618"/>
      <c r="AJ30" s="1618"/>
    </row>
    <row r="31" spans="1:36" s="45" customFormat="1" ht="20.100000000000001" customHeight="1">
      <c r="A31" s="50"/>
      <c r="B31" s="51"/>
      <c r="C31" s="1616" t="s">
        <v>140</v>
      </c>
      <c r="D31" s="1616"/>
      <c r="E31" s="1616"/>
      <c r="F31" s="1616"/>
      <c r="G31" s="1616"/>
      <c r="H31" s="1616"/>
      <c r="I31" s="1616"/>
      <c r="J31" s="1616"/>
      <c r="K31" s="1616"/>
      <c r="L31" s="1616"/>
      <c r="M31" s="50"/>
      <c r="N31" s="51"/>
      <c r="O31" s="1615" t="s">
        <v>141</v>
      </c>
      <c r="P31" s="1615"/>
      <c r="Q31" s="1615"/>
      <c r="R31" s="1615"/>
      <c r="S31" s="1615"/>
      <c r="T31" s="1615"/>
      <c r="U31" s="1615"/>
      <c r="V31" s="1615"/>
      <c r="W31" s="1615"/>
      <c r="X31" s="1615"/>
      <c r="Y31" s="52"/>
      <c r="Z31" s="51"/>
      <c r="AA31" s="1618" t="s">
        <v>142</v>
      </c>
      <c r="AB31" s="1618"/>
      <c r="AC31" s="1618"/>
      <c r="AD31" s="1618"/>
      <c r="AE31" s="1618"/>
      <c r="AF31" s="1618"/>
      <c r="AG31" s="1618"/>
      <c r="AH31" s="1618"/>
      <c r="AI31" s="1618"/>
      <c r="AJ31" s="1618"/>
    </row>
    <row r="32" spans="1:36" s="45" customFormat="1" ht="20.100000000000001" customHeight="1">
      <c r="A32" s="50"/>
      <c r="B32" s="51"/>
      <c r="C32" s="1616" t="s">
        <v>143</v>
      </c>
      <c r="D32" s="1616"/>
      <c r="E32" s="1616"/>
      <c r="F32" s="1616"/>
      <c r="G32" s="1616"/>
      <c r="H32" s="1616"/>
      <c r="I32" s="1616"/>
      <c r="J32" s="1616"/>
      <c r="K32" s="1616"/>
      <c r="L32" s="1616"/>
      <c r="M32" s="50"/>
      <c r="N32" s="51"/>
      <c r="O32" s="1615" t="s">
        <v>144</v>
      </c>
      <c r="P32" s="1615"/>
      <c r="Q32" s="1615"/>
      <c r="R32" s="1615"/>
      <c r="S32" s="1615"/>
      <c r="T32" s="1615"/>
      <c r="U32" s="1615"/>
      <c r="V32" s="1615"/>
      <c r="W32" s="1615"/>
      <c r="X32" s="1615"/>
      <c r="Y32" s="52"/>
      <c r="Z32" s="51"/>
      <c r="AA32" s="1618" t="s">
        <v>145</v>
      </c>
      <c r="AB32" s="1618"/>
      <c r="AC32" s="1618"/>
      <c r="AD32" s="1618"/>
      <c r="AE32" s="1618"/>
      <c r="AF32" s="1618"/>
      <c r="AG32" s="1618"/>
      <c r="AH32" s="1618"/>
      <c r="AI32" s="1618"/>
      <c r="AJ32" s="1618"/>
    </row>
    <row r="33" spans="1:36" s="45" customFormat="1" ht="20.100000000000001" customHeight="1">
      <c r="A33" s="50"/>
      <c r="B33" s="51"/>
      <c r="C33" s="1616" t="s">
        <v>146</v>
      </c>
      <c r="D33" s="1616"/>
      <c r="E33" s="1616"/>
      <c r="F33" s="1616"/>
      <c r="G33" s="1616"/>
      <c r="H33" s="1616"/>
      <c r="I33" s="1616"/>
      <c r="J33" s="1616"/>
      <c r="K33" s="1616"/>
      <c r="L33" s="1616"/>
      <c r="M33" s="50"/>
      <c r="N33" s="51"/>
      <c r="O33" s="1615" t="s">
        <v>147</v>
      </c>
      <c r="P33" s="1615"/>
      <c r="Q33" s="1615"/>
      <c r="R33" s="1615"/>
      <c r="S33" s="1615"/>
      <c r="T33" s="1615"/>
      <c r="U33" s="1615"/>
      <c r="V33" s="1615"/>
      <c r="W33" s="1615"/>
      <c r="X33" s="1615"/>
      <c r="Y33" s="54" t="s">
        <v>148</v>
      </c>
      <c r="Z33" s="51"/>
      <c r="AA33" s="1620" t="s">
        <v>149</v>
      </c>
      <c r="AB33" s="1620"/>
      <c r="AC33" s="1620"/>
      <c r="AD33" s="1620"/>
      <c r="AE33" s="1620"/>
      <c r="AF33" s="1620"/>
      <c r="AG33" s="1620"/>
      <c r="AH33" s="1620"/>
      <c r="AI33" s="1620"/>
      <c r="AJ33" s="1620"/>
    </row>
    <row r="34" spans="1:36" ht="20.100000000000001" customHeight="1">
      <c r="A34" s="50"/>
      <c r="B34" s="51"/>
      <c r="C34" s="1616" t="s">
        <v>150</v>
      </c>
      <c r="D34" s="1616"/>
      <c r="E34" s="1616"/>
      <c r="F34" s="1616"/>
      <c r="G34" s="1616"/>
      <c r="H34" s="1616"/>
      <c r="I34" s="1616"/>
      <c r="J34" s="1616"/>
      <c r="K34" s="1616"/>
      <c r="L34" s="1616"/>
      <c r="M34" s="50"/>
      <c r="N34" s="51"/>
      <c r="O34" s="1615" t="s">
        <v>151</v>
      </c>
      <c r="P34" s="1615"/>
      <c r="Q34" s="1615"/>
      <c r="R34" s="1615"/>
      <c r="S34" s="1615"/>
      <c r="T34" s="1615"/>
      <c r="U34" s="1615"/>
      <c r="V34" s="1615"/>
      <c r="W34" s="1615"/>
      <c r="X34" s="1615"/>
      <c r="Y34" s="52"/>
      <c r="Z34" s="51"/>
      <c r="AA34" s="1609" t="s">
        <v>152</v>
      </c>
      <c r="AB34" s="1609"/>
      <c r="AC34" s="1609"/>
      <c r="AD34" s="1609"/>
      <c r="AE34" s="1609"/>
      <c r="AF34" s="1609"/>
      <c r="AG34" s="1609"/>
      <c r="AH34" s="1609"/>
      <c r="AI34" s="1609"/>
      <c r="AJ34" s="1609"/>
    </row>
    <row r="35" spans="1:36" ht="20.100000000000001" customHeight="1">
      <c r="A35" s="53" t="s">
        <v>153</v>
      </c>
      <c r="B35" s="51"/>
      <c r="C35" s="1616" t="s">
        <v>154</v>
      </c>
      <c r="D35" s="1616"/>
      <c r="E35" s="1616"/>
      <c r="F35" s="1616"/>
      <c r="G35" s="1616"/>
      <c r="H35" s="1616"/>
      <c r="I35" s="1616"/>
      <c r="J35" s="1616"/>
      <c r="K35" s="1616"/>
      <c r="L35" s="1616"/>
      <c r="M35" s="50"/>
      <c r="N35" s="51"/>
      <c r="O35" s="1615" t="s">
        <v>155</v>
      </c>
      <c r="P35" s="1615"/>
      <c r="Q35" s="1615"/>
      <c r="R35" s="1615"/>
      <c r="S35" s="1615"/>
      <c r="T35" s="1615"/>
      <c r="U35" s="1615"/>
      <c r="V35" s="1615"/>
      <c r="W35" s="1615"/>
      <c r="X35" s="1615"/>
      <c r="Y35" s="52"/>
      <c r="Z35" s="51"/>
      <c r="AA35" s="1609" t="s">
        <v>156</v>
      </c>
      <c r="AB35" s="1609"/>
      <c r="AC35" s="1609"/>
      <c r="AD35" s="1609"/>
      <c r="AE35" s="1609"/>
      <c r="AF35" s="1609"/>
      <c r="AG35" s="1609"/>
      <c r="AH35" s="1609"/>
      <c r="AI35" s="1609"/>
      <c r="AJ35" s="1609"/>
    </row>
    <row r="36" spans="1:36" ht="20.100000000000001" customHeight="1">
      <c r="A36" s="50"/>
      <c r="B36" s="51"/>
      <c r="C36" s="1616" t="s">
        <v>157</v>
      </c>
      <c r="D36" s="1616"/>
      <c r="E36" s="1616"/>
      <c r="F36" s="1616"/>
      <c r="G36" s="1616"/>
      <c r="H36" s="1616"/>
      <c r="I36" s="1616"/>
      <c r="J36" s="1616"/>
      <c r="K36" s="1616"/>
      <c r="L36" s="1616"/>
      <c r="M36" s="53" t="s">
        <v>158</v>
      </c>
      <c r="N36" s="51"/>
      <c r="O36" s="1615" t="s">
        <v>159</v>
      </c>
      <c r="P36" s="1615"/>
      <c r="Q36" s="1615"/>
      <c r="R36" s="1615"/>
      <c r="S36" s="1615"/>
      <c r="T36" s="1615"/>
      <c r="U36" s="1615"/>
      <c r="V36" s="1615"/>
      <c r="W36" s="1615"/>
      <c r="X36" s="1615"/>
      <c r="Y36" s="52"/>
      <c r="Z36" s="51"/>
      <c r="AA36" s="1609" t="s">
        <v>160</v>
      </c>
      <c r="AB36" s="1609"/>
      <c r="AC36" s="1609"/>
      <c r="AD36" s="1609"/>
      <c r="AE36" s="1609"/>
      <c r="AF36" s="1609"/>
      <c r="AG36" s="1609"/>
      <c r="AH36" s="1609"/>
      <c r="AI36" s="1609"/>
      <c r="AJ36" s="1609"/>
    </row>
    <row r="37" spans="1:36" s="45" customFormat="1" ht="20.100000000000001" customHeight="1">
      <c r="A37" s="50"/>
      <c r="B37" s="51"/>
      <c r="C37" s="1616" t="s">
        <v>161</v>
      </c>
      <c r="D37" s="1616"/>
      <c r="E37" s="1616"/>
      <c r="F37" s="1616"/>
      <c r="G37" s="1616"/>
      <c r="H37" s="1616"/>
      <c r="I37" s="1616"/>
      <c r="J37" s="1616"/>
      <c r="K37" s="1616"/>
      <c r="L37" s="1616"/>
      <c r="M37" s="50"/>
      <c r="N37" s="51"/>
      <c r="O37" s="1615" t="s">
        <v>162</v>
      </c>
      <c r="P37" s="1615"/>
      <c r="Q37" s="1615"/>
      <c r="R37" s="1615"/>
      <c r="S37" s="1615"/>
      <c r="T37" s="1615"/>
      <c r="U37" s="1615"/>
      <c r="V37" s="1615"/>
      <c r="W37" s="1615"/>
      <c r="X37" s="1615"/>
      <c r="Y37" s="54"/>
      <c r="Z37" s="51"/>
      <c r="AA37" s="1609" t="s">
        <v>163</v>
      </c>
      <c r="AB37" s="1609"/>
      <c r="AC37" s="1609"/>
      <c r="AD37" s="1609"/>
      <c r="AE37" s="1609"/>
      <c r="AF37" s="1609"/>
      <c r="AG37" s="1609"/>
      <c r="AH37" s="1609"/>
      <c r="AI37" s="1609"/>
      <c r="AJ37" s="1609"/>
    </row>
    <row r="38" spans="1:36" s="45" customFormat="1" ht="20.100000000000001" customHeight="1">
      <c r="A38" s="50"/>
      <c r="B38" s="51"/>
      <c r="C38" s="1616" t="s">
        <v>164</v>
      </c>
      <c r="D38" s="1616"/>
      <c r="E38" s="1616"/>
      <c r="F38" s="1616"/>
      <c r="G38" s="1616"/>
      <c r="H38" s="1616"/>
      <c r="I38" s="1616"/>
      <c r="J38" s="1616"/>
      <c r="K38" s="1616"/>
      <c r="L38" s="1616"/>
      <c r="M38" s="50"/>
      <c r="N38" s="51"/>
      <c r="O38" s="1615" t="s">
        <v>165</v>
      </c>
      <c r="P38" s="1615"/>
      <c r="Q38" s="1615"/>
      <c r="R38" s="1615"/>
      <c r="S38" s="1615"/>
      <c r="T38" s="1615"/>
      <c r="U38" s="1615"/>
      <c r="V38" s="1615"/>
      <c r="W38" s="1615"/>
      <c r="X38" s="1615"/>
      <c r="Y38" s="52"/>
      <c r="Z38" s="51"/>
      <c r="AA38" s="1609" t="s">
        <v>166</v>
      </c>
      <c r="AB38" s="1609"/>
      <c r="AC38" s="1609"/>
      <c r="AD38" s="1609"/>
      <c r="AE38" s="1609"/>
      <c r="AF38" s="1609"/>
      <c r="AG38" s="1609"/>
      <c r="AH38" s="1609"/>
      <c r="AI38" s="1609"/>
      <c r="AJ38" s="1609"/>
    </row>
    <row r="39" spans="1:36" ht="20.100000000000001" customHeight="1">
      <c r="A39" s="53" t="s">
        <v>167</v>
      </c>
      <c r="B39" s="51"/>
      <c r="C39" s="1616" t="s">
        <v>168</v>
      </c>
      <c r="D39" s="1616"/>
      <c r="E39" s="1616"/>
      <c r="F39" s="1616"/>
      <c r="G39" s="1616"/>
      <c r="H39" s="1616"/>
      <c r="I39" s="1616"/>
      <c r="J39" s="1616"/>
      <c r="K39" s="1616"/>
      <c r="L39" s="1616"/>
      <c r="M39" s="50"/>
      <c r="N39" s="51"/>
      <c r="O39" s="1615" t="s">
        <v>169</v>
      </c>
      <c r="P39" s="1615"/>
      <c r="Q39" s="1615"/>
      <c r="R39" s="1615"/>
      <c r="S39" s="1615"/>
      <c r="T39" s="1615"/>
      <c r="U39" s="1615"/>
      <c r="V39" s="1615"/>
      <c r="W39" s="1615"/>
      <c r="X39" s="1615"/>
      <c r="Y39" s="54" t="s">
        <v>170</v>
      </c>
      <c r="Z39" s="51"/>
      <c r="AA39" s="1609" t="s">
        <v>171</v>
      </c>
      <c r="AB39" s="1609"/>
      <c r="AC39" s="1609"/>
      <c r="AD39" s="1609"/>
      <c r="AE39" s="1609"/>
      <c r="AF39" s="1609"/>
      <c r="AG39" s="1609"/>
      <c r="AH39" s="1609"/>
      <c r="AI39" s="1609"/>
      <c r="AJ39" s="1609"/>
    </row>
    <row r="40" spans="1:36" s="45" customFormat="1" ht="20.100000000000001" customHeight="1">
      <c r="A40" s="50"/>
      <c r="B40" s="51"/>
      <c r="C40" s="1616" t="s">
        <v>172</v>
      </c>
      <c r="D40" s="1616"/>
      <c r="E40" s="1616"/>
      <c r="F40" s="1616"/>
      <c r="G40" s="1616"/>
      <c r="H40" s="1616"/>
      <c r="I40" s="1616"/>
      <c r="J40" s="1616"/>
      <c r="K40" s="1616"/>
      <c r="L40" s="1616"/>
      <c r="M40" s="53" t="s">
        <v>173</v>
      </c>
      <c r="N40" s="51"/>
      <c r="O40" s="1620" t="s">
        <v>174</v>
      </c>
      <c r="P40" s="1620"/>
      <c r="Q40" s="1620"/>
      <c r="R40" s="1620"/>
      <c r="S40" s="1620"/>
      <c r="T40" s="1620"/>
      <c r="U40" s="1620"/>
      <c r="V40" s="1620"/>
      <c r="W40" s="1620"/>
      <c r="X40" s="1620"/>
      <c r="Y40" s="52"/>
      <c r="Z40" s="51"/>
      <c r="AA40" s="1609" t="s">
        <v>175</v>
      </c>
      <c r="AB40" s="1609"/>
      <c r="AC40" s="1609"/>
      <c r="AD40" s="1609"/>
      <c r="AE40" s="1609"/>
      <c r="AF40" s="1609"/>
      <c r="AG40" s="1609"/>
      <c r="AH40" s="1609"/>
      <c r="AI40" s="1609"/>
      <c r="AJ40" s="1609"/>
    </row>
    <row r="41" spans="1:36" s="45" customFormat="1" ht="20.100000000000001" customHeight="1">
      <c r="A41" s="50"/>
      <c r="B41" s="51"/>
      <c r="C41" s="1616" t="s">
        <v>176</v>
      </c>
      <c r="D41" s="1616"/>
      <c r="E41" s="1616"/>
      <c r="F41" s="1616"/>
      <c r="G41" s="1616"/>
      <c r="H41" s="1616"/>
      <c r="I41" s="1616"/>
      <c r="J41" s="1616"/>
      <c r="K41" s="1616"/>
      <c r="L41" s="1616"/>
      <c r="M41" s="50"/>
      <c r="N41" s="51"/>
      <c r="O41" s="1615" t="s">
        <v>177</v>
      </c>
      <c r="P41" s="1615"/>
      <c r="Q41" s="1615"/>
      <c r="R41" s="1615"/>
      <c r="S41" s="1615"/>
      <c r="T41" s="1615"/>
      <c r="U41" s="1615"/>
      <c r="V41" s="1615"/>
      <c r="W41" s="1615"/>
      <c r="X41" s="1615"/>
      <c r="Y41" s="52"/>
      <c r="Z41" s="51"/>
      <c r="AA41" s="1609" t="s">
        <v>178</v>
      </c>
      <c r="AB41" s="1609"/>
      <c r="AC41" s="1609"/>
      <c r="AD41" s="1609"/>
      <c r="AE41" s="1609"/>
      <c r="AF41" s="1609"/>
      <c r="AG41" s="1609"/>
      <c r="AH41" s="1609"/>
      <c r="AI41" s="1609"/>
      <c r="AJ41" s="1609"/>
    </row>
    <row r="42" spans="1:36" ht="20.100000000000001" customHeight="1">
      <c r="A42" s="50"/>
      <c r="B42" s="51"/>
      <c r="C42" s="1616" t="s">
        <v>179</v>
      </c>
      <c r="D42" s="1616"/>
      <c r="E42" s="1616"/>
      <c r="F42" s="1616"/>
      <c r="G42" s="1616"/>
      <c r="H42" s="1616"/>
      <c r="I42" s="1616"/>
      <c r="J42" s="1616"/>
      <c r="K42" s="1616"/>
      <c r="L42" s="1616"/>
      <c r="M42" s="50"/>
      <c r="N42" s="51"/>
      <c r="O42" s="1615" t="s">
        <v>180</v>
      </c>
      <c r="P42" s="1615"/>
      <c r="Q42" s="1615"/>
      <c r="R42" s="1615"/>
      <c r="S42" s="1615"/>
      <c r="T42" s="1615"/>
      <c r="U42" s="1615"/>
      <c r="V42" s="1615"/>
      <c r="W42" s="1615"/>
      <c r="X42" s="1615"/>
      <c r="Y42" s="52"/>
      <c r="Z42" s="51"/>
      <c r="AA42" s="1609" t="s">
        <v>181</v>
      </c>
      <c r="AB42" s="1609"/>
      <c r="AC42" s="1609"/>
      <c r="AD42" s="1609"/>
      <c r="AE42" s="1609"/>
      <c r="AF42" s="1609"/>
      <c r="AG42" s="1609"/>
      <c r="AH42" s="1609"/>
      <c r="AI42" s="1609"/>
      <c r="AJ42" s="1609"/>
    </row>
    <row r="43" spans="1:36" ht="20.100000000000001" customHeight="1">
      <c r="A43" s="50"/>
      <c r="B43" s="51"/>
      <c r="C43" s="1616" t="s">
        <v>182</v>
      </c>
      <c r="D43" s="1616"/>
      <c r="E43" s="1616"/>
      <c r="F43" s="1616"/>
      <c r="G43" s="1616"/>
      <c r="H43" s="1616"/>
      <c r="I43" s="1616"/>
      <c r="J43" s="1616"/>
      <c r="K43" s="1616"/>
      <c r="L43" s="1616"/>
      <c r="M43" s="50"/>
      <c r="N43" s="51"/>
      <c r="O43" s="1615" t="s">
        <v>183</v>
      </c>
      <c r="P43" s="1615"/>
      <c r="Q43" s="1615"/>
      <c r="R43" s="1615"/>
      <c r="S43" s="1615"/>
      <c r="T43" s="1615"/>
      <c r="U43" s="1615"/>
      <c r="V43" s="1615"/>
      <c r="W43" s="1615"/>
      <c r="X43" s="1615"/>
      <c r="Y43" s="52"/>
      <c r="Z43" s="51"/>
      <c r="AA43" s="1620" t="s">
        <v>184</v>
      </c>
      <c r="AB43" s="1620"/>
      <c r="AC43" s="1620"/>
      <c r="AD43" s="1620"/>
      <c r="AE43" s="1620"/>
      <c r="AF43" s="1620"/>
      <c r="AG43" s="1620"/>
      <c r="AH43" s="1620"/>
      <c r="AI43" s="1620"/>
      <c r="AJ43" s="1620"/>
    </row>
    <row r="44" spans="1:36" ht="20.100000000000001" customHeight="1">
      <c r="A44" s="50"/>
      <c r="B44" s="51"/>
      <c r="C44" s="1616" t="s">
        <v>185</v>
      </c>
      <c r="D44" s="1616"/>
      <c r="E44" s="1616"/>
      <c r="F44" s="1616"/>
      <c r="G44" s="1616"/>
      <c r="H44" s="1616"/>
      <c r="I44" s="1616"/>
      <c r="J44" s="1616"/>
      <c r="K44" s="1616"/>
      <c r="L44" s="1616"/>
      <c r="M44" s="50"/>
      <c r="N44" s="51"/>
      <c r="O44" s="1615" t="s">
        <v>186</v>
      </c>
      <c r="P44" s="1615"/>
      <c r="Q44" s="1615"/>
      <c r="R44" s="1615"/>
      <c r="S44" s="1615"/>
      <c r="T44" s="1615"/>
      <c r="U44" s="1615"/>
      <c r="V44" s="1615"/>
      <c r="W44" s="1615"/>
      <c r="X44" s="1615"/>
      <c r="Y44" s="54"/>
      <c r="Z44" s="51"/>
      <c r="AA44" s="1609" t="s">
        <v>187</v>
      </c>
      <c r="AB44" s="1609"/>
      <c r="AC44" s="1609"/>
      <c r="AD44" s="1609"/>
      <c r="AE44" s="1609"/>
      <c r="AF44" s="1609"/>
      <c r="AG44" s="1609"/>
      <c r="AH44" s="1609"/>
      <c r="AI44" s="1609"/>
      <c r="AJ44" s="1609"/>
    </row>
    <row r="45" spans="1:36" ht="20.100000000000001" customHeight="1">
      <c r="A45" s="53" t="s">
        <v>188</v>
      </c>
      <c r="B45" s="51"/>
      <c r="C45" s="1622" t="s">
        <v>189</v>
      </c>
      <c r="D45" s="1622"/>
      <c r="E45" s="1622"/>
      <c r="F45" s="1622"/>
      <c r="G45" s="1622"/>
      <c r="H45" s="1622"/>
      <c r="I45" s="1622"/>
      <c r="J45" s="1622"/>
      <c r="K45" s="1622"/>
      <c r="L45" s="1622"/>
      <c r="M45" s="50"/>
      <c r="N45" s="51"/>
      <c r="O45" s="1615" t="s">
        <v>190</v>
      </c>
      <c r="P45" s="1615"/>
      <c r="Q45" s="1615"/>
      <c r="R45" s="1615"/>
      <c r="S45" s="1615"/>
      <c r="T45" s="1615"/>
      <c r="U45" s="1615"/>
      <c r="V45" s="1615"/>
      <c r="W45" s="1615"/>
      <c r="X45" s="1615"/>
      <c r="Y45" s="52"/>
      <c r="Z45" s="51"/>
      <c r="AA45" s="1609" t="s">
        <v>191</v>
      </c>
      <c r="AB45" s="1609"/>
      <c r="AC45" s="1609"/>
      <c r="AD45" s="1609"/>
      <c r="AE45" s="1609"/>
      <c r="AF45" s="1609"/>
      <c r="AG45" s="1609"/>
      <c r="AH45" s="1609"/>
      <c r="AI45" s="1609"/>
      <c r="AJ45" s="1609"/>
    </row>
    <row r="46" spans="1:36" ht="20.100000000000001" customHeight="1">
      <c r="A46" s="50"/>
      <c r="B46" s="51"/>
      <c r="C46" s="1616" t="s">
        <v>192</v>
      </c>
      <c r="D46" s="1616"/>
      <c r="E46" s="1616"/>
      <c r="F46" s="1616"/>
      <c r="G46" s="1616"/>
      <c r="H46" s="1616"/>
      <c r="I46" s="1616"/>
      <c r="J46" s="1616"/>
      <c r="K46" s="1616"/>
      <c r="L46" s="1616"/>
      <c r="M46" s="50"/>
      <c r="N46" s="51"/>
      <c r="O46" s="1615" t="s">
        <v>193</v>
      </c>
      <c r="P46" s="1615"/>
      <c r="Q46" s="1615"/>
      <c r="R46" s="1615"/>
      <c r="S46" s="1615"/>
      <c r="T46" s="1615"/>
      <c r="U46" s="1615"/>
      <c r="V46" s="1615"/>
      <c r="W46" s="1615"/>
      <c r="X46" s="1615"/>
      <c r="Y46" s="54" t="s">
        <v>194</v>
      </c>
      <c r="Z46" s="51"/>
      <c r="AA46" s="1620" t="s">
        <v>195</v>
      </c>
      <c r="AB46" s="1620"/>
      <c r="AC46" s="1620"/>
      <c r="AD46" s="1620"/>
      <c r="AE46" s="1620"/>
      <c r="AF46" s="1620"/>
      <c r="AG46" s="1620"/>
      <c r="AH46" s="1620"/>
      <c r="AI46" s="1620"/>
      <c r="AJ46" s="1620"/>
    </row>
    <row r="47" spans="1:36" ht="20.100000000000001" customHeight="1">
      <c r="A47" s="50"/>
      <c r="B47" s="51"/>
      <c r="C47" s="1616" t="s">
        <v>196</v>
      </c>
      <c r="D47" s="1616"/>
      <c r="E47" s="1616"/>
      <c r="F47" s="1616"/>
      <c r="G47" s="1616"/>
      <c r="H47" s="1616"/>
      <c r="I47" s="1616"/>
      <c r="J47" s="1616"/>
      <c r="K47" s="1616"/>
      <c r="L47" s="1616"/>
      <c r="M47" s="53" t="s">
        <v>197</v>
      </c>
      <c r="N47" s="51"/>
      <c r="O47" s="1615" t="s">
        <v>198</v>
      </c>
      <c r="P47" s="1615"/>
      <c r="Q47" s="1615"/>
      <c r="R47" s="1615"/>
      <c r="S47" s="1615"/>
      <c r="T47" s="1615"/>
      <c r="U47" s="1615"/>
      <c r="V47" s="1615"/>
      <c r="W47" s="1615"/>
      <c r="X47" s="1615"/>
      <c r="Y47" s="54"/>
      <c r="Z47" s="51"/>
      <c r="AA47" s="1621" t="s">
        <v>199</v>
      </c>
      <c r="AB47" s="1621"/>
      <c r="AC47" s="1621"/>
      <c r="AD47" s="1621"/>
      <c r="AE47" s="1621"/>
      <c r="AF47" s="1621"/>
      <c r="AG47" s="1621"/>
      <c r="AH47" s="1621"/>
      <c r="AI47" s="1621"/>
      <c r="AJ47" s="1621"/>
    </row>
    <row r="48" spans="1:36" ht="20.100000000000001" customHeight="1">
      <c r="A48" s="50"/>
      <c r="B48" s="51"/>
      <c r="C48" s="1622" t="s">
        <v>200</v>
      </c>
      <c r="D48" s="1622"/>
      <c r="E48" s="1622"/>
      <c r="F48" s="1622"/>
      <c r="G48" s="1622"/>
      <c r="H48" s="1622"/>
      <c r="I48" s="1622"/>
      <c r="J48" s="1622"/>
      <c r="K48" s="1622"/>
      <c r="L48" s="1622"/>
      <c r="M48" s="50"/>
      <c r="N48" s="51"/>
      <c r="O48" s="1615" t="s">
        <v>201</v>
      </c>
      <c r="P48" s="1615"/>
      <c r="Q48" s="1615"/>
      <c r="R48" s="1615"/>
      <c r="S48" s="1615"/>
      <c r="T48" s="1615"/>
      <c r="U48" s="1615"/>
      <c r="V48" s="1615"/>
      <c r="W48" s="1615"/>
      <c r="X48" s="1615"/>
      <c r="Y48" s="52"/>
      <c r="Z48" s="51"/>
      <c r="AA48" s="1609" t="s">
        <v>202</v>
      </c>
      <c r="AB48" s="1609"/>
      <c r="AC48" s="1609"/>
      <c r="AD48" s="1609"/>
      <c r="AE48" s="1609"/>
      <c r="AF48" s="1609"/>
      <c r="AG48" s="1609"/>
      <c r="AH48" s="1609"/>
      <c r="AI48" s="1609"/>
      <c r="AJ48" s="1609"/>
    </row>
    <row r="49" spans="1:36" ht="20.100000000000001" customHeight="1">
      <c r="A49" s="50"/>
      <c r="B49" s="51"/>
      <c r="C49" s="1616" t="s">
        <v>203</v>
      </c>
      <c r="D49" s="1616"/>
      <c r="E49" s="1616"/>
      <c r="F49" s="1616"/>
      <c r="G49" s="1616"/>
      <c r="H49" s="1616"/>
      <c r="I49" s="1616"/>
      <c r="J49" s="1616"/>
      <c r="K49" s="1616"/>
      <c r="L49" s="1616"/>
      <c r="M49" s="50"/>
      <c r="N49" s="51"/>
      <c r="O49" s="1618" t="s">
        <v>204</v>
      </c>
      <c r="P49" s="1618"/>
      <c r="Q49" s="1618"/>
      <c r="R49" s="1618"/>
      <c r="S49" s="1618"/>
      <c r="T49" s="1618"/>
      <c r="U49" s="1618"/>
      <c r="V49" s="1618"/>
      <c r="W49" s="1618"/>
      <c r="X49" s="1618"/>
      <c r="Y49" s="54" t="s">
        <v>205</v>
      </c>
      <c r="Z49" s="51"/>
      <c r="AA49" s="1609" t="s">
        <v>64</v>
      </c>
      <c r="AB49" s="1609"/>
      <c r="AC49" s="1609"/>
      <c r="AD49" s="1609"/>
      <c r="AE49" s="1609"/>
      <c r="AF49" s="1609"/>
      <c r="AG49" s="1609"/>
      <c r="AH49" s="1609"/>
      <c r="AI49" s="1609"/>
      <c r="AJ49" s="1609"/>
    </row>
    <row r="50" spans="1:36" ht="20.100000000000001" customHeight="1">
      <c r="A50" s="50"/>
      <c r="B50" s="51"/>
      <c r="C50" s="1616" t="s">
        <v>206</v>
      </c>
      <c r="D50" s="1616"/>
      <c r="E50" s="1616"/>
      <c r="F50" s="1616"/>
      <c r="G50" s="1616"/>
      <c r="H50" s="1616"/>
      <c r="I50" s="1616"/>
      <c r="J50" s="1616"/>
      <c r="K50" s="1616"/>
      <c r="L50" s="1616"/>
      <c r="M50" s="50"/>
      <c r="N50" s="51"/>
      <c r="O50" s="1618" t="s">
        <v>207</v>
      </c>
      <c r="P50" s="1618"/>
      <c r="Q50" s="1618"/>
      <c r="R50" s="1618"/>
      <c r="S50" s="1618"/>
      <c r="T50" s="1618"/>
      <c r="U50" s="1618"/>
      <c r="V50" s="1618"/>
      <c r="W50" s="1618"/>
      <c r="X50" s="1618"/>
      <c r="Y50" s="52"/>
      <c r="Z50" s="51"/>
      <c r="AA50" s="1619" t="s">
        <v>208</v>
      </c>
      <c r="AB50" s="1619"/>
      <c r="AC50" s="1619"/>
      <c r="AD50" s="1619"/>
      <c r="AE50" s="1619"/>
      <c r="AF50" s="1619"/>
      <c r="AG50" s="1619"/>
      <c r="AH50" s="1619"/>
      <c r="AI50" s="1619"/>
      <c r="AJ50" s="1619"/>
    </row>
    <row r="51" spans="1:36" ht="20.100000000000001" customHeight="1">
      <c r="A51" s="50"/>
      <c r="B51" s="51"/>
      <c r="C51" s="1616" t="s">
        <v>209</v>
      </c>
      <c r="D51" s="1616"/>
      <c r="E51" s="1616"/>
      <c r="F51" s="1616"/>
      <c r="G51" s="1616"/>
      <c r="H51" s="1616"/>
      <c r="I51" s="1616"/>
      <c r="J51" s="1616"/>
      <c r="K51" s="1616"/>
      <c r="L51" s="1616"/>
      <c r="M51" s="50"/>
      <c r="N51" s="51"/>
      <c r="O51" s="1615" t="s">
        <v>210</v>
      </c>
      <c r="P51" s="1615"/>
      <c r="Q51" s="1615"/>
      <c r="R51" s="1615"/>
      <c r="S51" s="1615"/>
      <c r="T51" s="1615"/>
      <c r="U51" s="1615"/>
      <c r="V51" s="1615"/>
      <c r="W51" s="1615"/>
      <c r="X51" s="1615"/>
      <c r="AA51" s="1617" t="s">
        <v>211</v>
      </c>
      <c r="AB51" s="1617"/>
      <c r="AC51" s="1617"/>
      <c r="AD51" s="1617"/>
      <c r="AE51" s="1617"/>
      <c r="AF51" s="1617"/>
      <c r="AG51" s="1617"/>
      <c r="AH51" s="1617"/>
      <c r="AI51" s="1617"/>
      <c r="AJ51" s="1617"/>
    </row>
    <row r="52" spans="1:36" ht="20.100000000000001" customHeight="1">
      <c r="A52" s="50"/>
      <c r="B52" s="51"/>
      <c r="C52" s="1616" t="s">
        <v>212</v>
      </c>
      <c r="D52" s="1616"/>
      <c r="E52" s="1616"/>
      <c r="F52" s="1616"/>
      <c r="G52" s="1616"/>
      <c r="H52" s="1616"/>
      <c r="I52" s="1616"/>
      <c r="J52" s="1616"/>
      <c r="K52" s="1616"/>
      <c r="L52" s="1616"/>
      <c r="M52" s="50"/>
      <c r="N52" s="51"/>
      <c r="O52" s="1615" t="s">
        <v>213</v>
      </c>
      <c r="P52" s="1615"/>
      <c r="Q52" s="1615"/>
      <c r="R52" s="1615"/>
      <c r="S52" s="1615"/>
      <c r="T52" s="1615"/>
      <c r="U52" s="1615"/>
      <c r="V52" s="1615"/>
      <c r="W52" s="1615"/>
      <c r="X52" s="1615"/>
      <c r="Y52" s="56"/>
      <c r="Z52" s="56"/>
      <c r="AA52" s="1617" t="s">
        <v>214</v>
      </c>
      <c r="AB52" s="1617"/>
      <c r="AC52" s="1617"/>
      <c r="AD52" s="1617"/>
      <c r="AE52" s="1617"/>
      <c r="AF52" s="1617"/>
      <c r="AG52" s="1617"/>
      <c r="AH52" s="1617"/>
      <c r="AI52" s="1617"/>
      <c r="AJ52" s="1617"/>
    </row>
    <row r="53" spans="1:36" ht="20.100000000000001" customHeight="1">
      <c r="A53" s="50"/>
      <c r="B53" s="51"/>
      <c r="C53" s="1609" t="s">
        <v>215</v>
      </c>
      <c r="D53" s="1609"/>
      <c r="E53" s="1609"/>
      <c r="F53" s="1609"/>
      <c r="G53" s="1609"/>
      <c r="H53" s="1609"/>
      <c r="I53" s="1609"/>
      <c r="J53" s="1609"/>
      <c r="K53" s="1609"/>
      <c r="L53" s="1609"/>
      <c r="M53" s="52"/>
      <c r="N53" s="51"/>
      <c r="O53" s="1615" t="s">
        <v>216</v>
      </c>
      <c r="P53" s="1615"/>
      <c r="Q53" s="1615"/>
      <c r="R53" s="1615"/>
      <c r="S53" s="1615"/>
      <c r="T53" s="1615"/>
      <c r="U53" s="1615"/>
      <c r="V53" s="1615"/>
      <c r="W53" s="1615"/>
      <c r="X53" s="1615"/>
      <c r="Y53" s="56"/>
      <c r="Z53" s="56"/>
      <c r="AA53" s="1617" t="s">
        <v>217</v>
      </c>
      <c r="AB53" s="1617"/>
      <c r="AC53" s="1617"/>
      <c r="AD53" s="1617"/>
      <c r="AE53" s="1617"/>
      <c r="AF53" s="1617"/>
      <c r="AG53" s="1617"/>
      <c r="AH53" s="1617"/>
      <c r="AI53" s="1617"/>
      <c r="AJ53" s="1617"/>
    </row>
    <row r="54" spans="1:36" ht="20.100000000000001" customHeight="1">
      <c r="A54" s="53" t="s">
        <v>218</v>
      </c>
      <c r="B54" s="51"/>
      <c r="C54" s="1609" t="s">
        <v>219</v>
      </c>
      <c r="D54" s="1609"/>
      <c r="E54" s="1609"/>
      <c r="F54" s="1609"/>
      <c r="G54" s="1609"/>
      <c r="H54" s="1609"/>
      <c r="I54" s="1609"/>
      <c r="J54" s="1609"/>
      <c r="K54" s="1609"/>
      <c r="L54" s="1609"/>
      <c r="N54" s="51"/>
      <c r="O54" s="1615" t="s">
        <v>220</v>
      </c>
      <c r="P54" s="1615"/>
      <c r="Q54" s="1615"/>
      <c r="R54" s="1615"/>
      <c r="S54" s="1615"/>
      <c r="T54" s="1615"/>
      <c r="U54" s="1615"/>
      <c r="V54" s="1615"/>
      <c r="W54" s="1615"/>
      <c r="X54" s="1615"/>
      <c r="Y54" s="57"/>
      <c r="Z54" s="45"/>
      <c r="AA54" s="1611"/>
      <c r="AB54" s="1611"/>
      <c r="AC54" s="1611"/>
      <c r="AD54" s="1611"/>
      <c r="AE54" s="1611"/>
      <c r="AF54" s="1611"/>
      <c r="AG54" s="1611"/>
      <c r="AH54" s="1611"/>
      <c r="AI54" s="1611"/>
      <c r="AJ54" s="1611"/>
    </row>
    <row r="55" spans="1:36" ht="20.100000000000001" customHeight="1">
      <c r="A55" s="50"/>
      <c r="B55" s="51"/>
      <c r="C55" s="1609" t="s">
        <v>221</v>
      </c>
      <c r="D55" s="1609"/>
      <c r="E55" s="1609"/>
      <c r="F55" s="1609"/>
      <c r="G55" s="1609"/>
      <c r="H55" s="1609"/>
      <c r="I55" s="1609"/>
      <c r="J55" s="1609"/>
      <c r="K55" s="1609"/>
      <c r="L55" s="1609"/>
      <c r="M55" s="54" t="s">
        <v>222</v>
      </c>
      <c r="N55" s="51"/>
      <c r="O55" s="1615" t="s">
        <v>223</v>
      </c>
      <c r="P55" s="1615"/>
      <c r="Q55" s="1615"/>
      <c r="R55" s="1615"/>
      <c r="S55" s="1615"/>
      <c r="T55" s="1615"/>
      <c r="U55" s="1615"/>
      <c r="V55" s="1615"/>
      <c r="W55" s="1615"/>
      <c r="X55" s="1615"/>
      <c r="Y55" s="58"/>
      <c r="Z55" s="56"/>
      <c r="AA55" s="1611"/>
      <c r="AB55" s="1611"/>
      <c r="AC55" s="1611"/>
      <c r="AD55" s="1611"/>
      <c r="AE55" s="1611"/>
      <c r="AF55" s="1611"/>
      <c r="AG55" s="1611"/>
      <c r="AH55" s="1611"/>
      <c r="AI55" s="1611"/>
      <c r="AJ55" s="1611"/>
    </row>
    <row r="56" spans="1:36" s="45" customFormat="1" ht="20.100000000000001" customHeight="1">
      <c r="A56" s="53" t="s">
        <v>224</v>
      </c>
      <c r="B56" s="51"/>
      <c r="C56" s="1609" t="s">
        <v>225</v>
      </c>
      <c r="D56" s="1609"/>
      <c r="E56" s="1609"/>
      <c r="F56" s="1609"/>
      <c r="G56" s="1609"/>
      <c r="H56" s="1609"/>
      <c r="I56" s="1609"/>
      <c r="J56" s="1609"/>
      <c r="K56" s="1609"/>
      <c r="L56" s="1609"/>
      <c r="M56" s="52"/>
      <c r="N56" s="51"/>
      <c r="O56" s="1615" t="s">
        <v>226</v>
      </c>
      <c r="P56" s="1615"/>
      <c r="Q56" s="1615"/>
      <c r="R56" s="1615"/>
      <c r="S56" s="1615"/>
      <c r="T56" s="1615"/>
      <c r="U56" s="1615"/>
      <c r="V56" s="1615"/>
      <c r="W56" s="1615"/>
      <c r="X56" s="1615"/>
      <c r="AA56" s="1611"/>
      <c r="AB56" s="1611"/>
      <c r="AC56" s="1611"/>
      <c r="AD56" s="1611"/>
      <c r="AE56" s="1611"/>
      <c r="AF56" s="1611"/>
      <c r="AG56" s="1611"/>
      <c r="AH56" s="1611"/>
      <c r="AI56" s="1611"/>
      <c r="AJ56" s="1611"/>
    </row>
    <row r="57" spans="1:36" s="45" customFormat="1" ht="19.5" customHeight="1">
      <c r="A57" s="50"/>
      <c r="B57" s="51"/>
      <c r="C57" s="1609" t="s">
        <v>227</v>
      </c>
      <c r="D57" s="1609"/>
      <c r="E57" s="1609"/>
      <c r="F57" s="1609"/>
      <c r="G57" s="1609"/>
      <c r="H57" s="1609"/>
      <c r="I57" s="1609"/>
      <c r="J57" s="1609"/>
      <c r="K57" s="1609"/>
      <c r="L57" s="1609"/>
      <c r="N57" s="51"/>
      <c r="O57" s="1615" t="s">
        <v>228</v>
      </c>
      <c r="P57" s="1615"/>
      <c r="Q57" s="1615"/>
      <c r="R57" s="1615"/>
      <c r="S57" s="1615"/>
      <c r="T57" s="1615"/>
      <c r="U57" s="1615"/>
      <c r="V57" s="1615"/>
      <c r="W57" s="1615"/>
      <c r="X57" s="1615"/>
      <c r="AA57" s="1611"/>
      <c r="AB57" s="1611"/>
      <c r="AC57" s="1611"/>
      <c r="AD57" s="1611"/>
      <c r="AE57" s="1611"/>
      <c r="AF57" s="1611"/>
      <c r="AG57" s="1611"/>
      <c r="AH57" s="1611"/>
      <c r="AI57" s="1611"/>
      <c r="AJ57" s="1611"/>
    </row>
    <row r="58" spans="1:36" ht="19.5" customHeight="1">
      <c r="A58" s="50"/>
      <c r="B58" s="51"/>
      <c r="C58" s="1609" t="s">
        <v>229</v>
      </c>
      <c r="D58" s="1609"/>
      <c r="E58" s="1609"/>
      <c r="F58" s="1609"/>
      <c r="G58" s="1609"/>
      <c r="H58" s="1609"/>
      <c r="I58" s="1609"/>
      <c r="J58" s="1609"/>
      <c r="K58" s="1609"/>
      <c r="L58" s="1609"/>
      <c r="M58" s="52"/>
      <c r="N58" s="51"/>
      <c r="O58" s="1615" t="s">
        <v>230</v>
      </c>
      <c r="P58" s="1615"/>
      <c r="Q58" s="1615"/>
      <c r="R58" s="1615"/>
      <c r="S58" s="1615"/>
      <c r="T58" s="1615"/>
      <c r="U58" s="1615"/>
      <c r="V58" s="1615"/>
      <c r="W58" s="1615"/>
      <c r="X58" s="1615"/>
      <c r="AA58" s="1611"/>
      <c r="AB58" s="1611"/>
      <c r="AC58" s="1611"/>
      <c r="AD58" s="1611"/>
      <c r="AE58" s="1611"/>
      <c r="AF58" s="1611"/>
      <c r="AG58" s="1611"/>
      <c r="AH58" s="1611"/>
      <c r="AI58" s="1611"/>
      <c r="AJ58" s="1611"/>
    </row>
    <row r="59" spans="1:36" s="45" customFormat="1" ht="19.5" customHeight="1">
      <c r="A59" s="50"/>
      <c r="B59" s="51"/>
      <c r="C59" s="1609" t="s">
        <v>231</v>
      </c>
      <c r="D59" s="1609"/>
      <c r="E59" s="1609"/>
      <c r="F59" s="1609"/>
      <c r="G59" s="1609"/>
      <c r="H59" s="1609"/>
      <c r="I59" s="1609"/>
      <c r="J59" s="1609"/>
      <c r="K59" s="1609"/>
      <c r="L59" s="1609"/>
      <c r="M59" s="54"/>
      <c r="N59" s="51"/>
      <c r="O59" s="1615" t="s">
        <v>232</v>
      </c>
      <c r="P59" s="1615"/>
      <c r="Q59" s="1615"/>
      <c r="R59" s="1615"/>
      <c r="S59" s="1615"/>
      <c r="T59" s="1615"/>
      <c r="U59" s="1615"/>
      <c r="V59" s="1615"/>
      <c r="W59" s="1615"/>
      <c r="X59" s="1615"/>
      <c r="AA59" s="1611"/>
      <c r="AB59" s="1611"/>
      <c r="AC59" s="1611"/>
      <c r="AD59" s="1611"/>
      <c r="AE59" s="1611"/>
      <c r="AF59" s="1611"/>
      <c r="AG59" s="1611"/>
      <c r="AH59" s="1611"/>
      <c r="AI59" s="1611"/>
      <c r="AJ59" s="1611"/>
    </row>
    <row r="60" spans="1:36" ht="19.5" customHeight="1">
      <c r="A60" s="50"/>
      <c r="B60" s="51"/>
      <c r="C60" s="1609" t="s">
        <v>233</v>
      </c>
      <c r="D60" s="1609"/>
      <c r="E60" s="1609"/>
      <c r="F60" s="1609"/>
      <c r="G60" s="1609"/>
      <c r="H60" s="1609"/>
      <c r="I60" s="1609"/>
      <c r="J60" s="1609"/>
      <c r="K60" s="1609"/>
      <c r="L60" s="1609"/>
      <c r="M60" s="52"/>
      <c r="N60" s="51"/>
      <c r="O60" s="1615" t="s">
        <v>234</v>
      </c>
      <c r="P60" s="1615"/>
      <c r="Q60" s="1615"/>
      <c r="R60" s="1615"/>
      <c r="S60" s="1615"/>
      <c r="T60" s="1615"/>
      <c r="U60" s="1615"/>
      <c r="V60" s="1615"/>
      <c r="W60" s="1615"/>
      <c r="X60" s="1615"/>
      <c r="AA60" s="1611"/>
      <c r="AB60" s="1611"/>
      <c r="AC60" s="1611"/>
      <c r="AD60" s="1611"/>
      <c r="AE60" s="1611"/>
      <c r="AF60" s="1611"/>
      <c r="AG60" s="1611"/>
      <c r="AH60" s="1611"/>
      <c r="AI60" s="1611"/>
      <c r="AJ60" s="1611"/>
    </row>
    <row r="61" spans="1:36" s="45" customFormat="1" ht="19.5" customHeight="1">
      <c r="A61" s="50"/>
      <c r="B61" s="51"/>
      <c r="C61" s="1609" t="s">
        <v>235</v>
      </c>
      <c r="D61" s="1609"/>
      <c r="E61" s="1609"/>
      <c r="F61" s="1609"/>
      <c r="G61" s="1609"/>
      <c r="H61" s="1609"/>
      <c r="I61" s="1609"/>
      <c r="J61" s="1609"/>
      <c r="K61" s="1609"/>
      <c r="L61" s="1609"/>
      <c r="M61" s="41"/>
      <c r="N61" s="41"/>
      <c r="O61" s="1610"/>
      <c r="P61" s="1610"/>
      <c r="Q61" s="1610"/>
      <c r="R61" s="1610"/>
      <c r="S61" s="1610"/>
      <c r="T61" s="1610"/>
      <c r="U61" s="1610"/>
      <c r="V61" s="1610"/>
      <c r="W61" s="1610"/>
      <c r="X61" s="1610"/>
      <c r="Y61" s="41"/>
      <c r="Z61" s="41"/>
      <c r="AA61" s="1611"/>
      <c r="AB61" s="1611"/>
      <c r="AC61" s="1611"/>
      <c r="AD61" s="1611"/>
      <c r="AE61" s="1611"/>
      <c r="AF61" s="1611"/>
      <c r="AG61" s="1611"/>
      <c r="AH61" s="1611"/>
      <c r="AI61" s="1611"/>
      <c r="AJ61" s="1611"/>
    </row>
    <row r="62" spans="1:36" ht="19.5" customHeight="1">
      <c r="A62" s="50"/>
      <c r="B62" s="51"/>
      <c r="C62" s="1609" t="s">
        <v>236</v>
      </c>
      <c r="D62" s="1609"/>
      <c r="E62" s="1609"/>
      <c r="F62" s="1609"/>
      <c r="G62" s="1609"/>
      <c r="H62" s="1609"/>
      <c r="I62" s="1609"/>
      <c r="J62" s="1609"/>
      <c r="K62" s="1609"/>
      <c r="L62" s="1609"/>
      <c r="O62" s="1610"/>
      <c r="P62" s="1610"/>
      <c r="Q62" s="1610"/>
      <c r="R62" s="1610"/>
      <c r="S62" s="1610"/>
      <c r="T62" s="1610"/>
      <c r="U62" s="1610"/>
      <c r="V62" s="1610"/>
      <c r="W62" s="1610"/>
      <c r="X62" s="1610"/>
      <c r="AA62" s="1611"/>
      <c r="AB62" s="1611"/>
      <c r="AC62" s="1611"/>
      <c r="AD62" s="1611"/>
      <c r="AE62" s="1611"/>
      <c r="AF62" s="1611"/>
      <c r="AG62" s="1611"/>
      <c r="AH62" s="1611"/>
      <c r="AI62" s="1611"/>
      <c r="AJ62" s="1611"/>
    </row>
    <row r="63" spans="1:36" ht="19.5" customHeight="1">
      <c r="A63" s="59" t="s">
        <v>237</v>
      </c>
      <c r="B63" s="60"/>
      <c r="C63" s="1612" t="s">
        <v>238</v>
      </c>
      <c r="D63" s="1612"/>
      <c r="E63" s="1612"/>
      <c r="F63" s="1612"/>
      <c r="G63" s="1612"/>
      <c r="H63" s="1612"/>
      <c r="I63" s="1612"/>
      <c r="J63" s="1612"/>
      <c r="K63" s="1612"/>
      <c r="L63" s="1612"/>
      <c r="M63" s="61"/>
      <c r="N63" s="61"/>
      <c r="O63" s="1613"/>
      <c r="P63" s="1613"/>
      <c r="Q63" s="1613"/>
      <c r="R63" s="1613"/>
      <c r="S63" s="1613"/>
      <c r="T63" s="1613"/>
      <c r="U63" s="1613"/>
      <c r="V63" s="1613"/>
      <c r="W63" s="1613"/>
      <c r="X63" s="1613"/>
      <c r="Y63" s="61"/>
      <c r="Z63" s="61"/>
      <c r="AA63" s="1614"/>
      <c r="AB63" s="1614"/>
      <c r="AC63" s="1614"/>
      <c r="AD63" s="1614"/>
      <c r="AE63" s="1614"/>
      <c r="AF63" s="1614"/>
      <c r="AG63" s="1614"/>
      <c r="AH63" s="1614"/>
      <c r="AI63" s="1614"/>
      <c r="AJ63" s="1614"/>
    </row>
    <row r="64" spans="1:36" ht="12.75" customHeight="1"/>
    <row r="65" spans="1:43" ht="12.75" customHeight="1">
      <c r="A65" s="45"/>
      <c r="B65" s="45"/>
      <c r="C65" s="45"/>
      <c r="D65" s="45"/>
      <c r="E65" s="45"/>
      <c r="F65" s="45"/>
      <c r="G65" s="45"/>
      <c r="H65" s="45"/>
      <c r="I65" s="45"/>
      <c r="J65" s="45"/>
      <c r="K65" s="45"/>
      <c r="L65" s="45"/>
    </row>
    <row r="66" spans="1:43">
      <c r="A66" s="45"/>
      <c r="B66" s="45"/>
      <c r="C66" s="45"/>
      <c r="D66" s="45"/>
      <c r="E66" s="45"/>
      <c r="F66" s="45"/>
      <c r="G66" s="45"/>
      <c r="H66" s="45"/>
      <c r="I66" s="45"/>
      <c r="J66" s="45"/>
      <c r="K66" s="45"/>
      <c r="L66" s="45"/>
      <c r="M66" s="56"/>
      <c r="N66" s="56"/>
      <c r="O66" s="56"/>
      <c r="P66" s="56"/>
      <c r="Q66" s="56"/>
      <c r="R66" s="56"/>
      <c r="S66" s="56"/>
      <c r="T66" s="56"/>
      <c r="U66" s="56"/>
      <c r="V66" s="56"/>
      <c r="W66" s="56"/>
      <c r="X66" s="56"/>
      <c r="AK66" s="62"/>
      <c r="AL66" s="62"/>
      <c r="AM66" s="62"/>
      <c r="AN66" s="62"/>
      <c r="AO66" s="62"/>
      <c r="AP66" s="62"/>
      <c r="AQ66" s="62"/>
    </row>
    <row r="67" spans="1:43">
      <c r="M67" s="56"/>
      <c r="N67" s="56"/>
      <c r="O67" s="56"/>
      <c r="P67" s="56"/>
      <c r="Q67" s="56"/>
      <c r="R67" s="56"/>
      <c r="S67" s="56"/>
      <c r="T67" s="56"/>
      <c r="U67" s="56"/>
      <c r="V67" s="56"/>
      <c r="W67" s="56"/>
      <c r="X67" s="56"/>
      <c r="AK67" s="63"/>
      <c r="AL67" s="63"/>
      <c r="AM67" s="63"/>
      <c r="AN67" s="63"/>
      <c r="AO67" s="63"/>
      <c r="AP67" s="63"/>
      <c r="AQ67" s="63"/>
    </row>
    <row r="68" spans="1:43">
      <c r="A68" s="45"/>
      <c r="B68" s="45"/>
      <c r="C68" s="45"/>
      <c r="D68" s="45"/>
      <c r="E68" s="45"/>
      <c r="F68" s="45"/>
      <c r="G68" s="45"/>
      <c r="H68" s="45"/>
      <c r="I68" s="45"/>
      <c r="J68" s="45"/>
      <c r="K68" s="45"/>
      <c r="L68" s="45"/>
      <c r="AK68" s="63"/>
      <c r="AL68" s="63"/>
      <c r="AM68" s="63"/>
      <c r="AN68" s="63"/>
      <c r="AO68" s="63"/>
      <c r="AP68" s="63"/>
      <c r="AQ68" s="63"/>
    </row>
    <row r="69" spans="1:43">
      <c r="M69" s="56"/>
      <c r="N69" s="56"/>
      <c r="O69" s="56"/>
      <c r="P69" s="56"/>
      <c r="Q69" s="56"/>
      <c r="R69" s="56"/>
      <c r="S69" s="56"/>
      <c r="T69" s="56"/>
      <c r="U69" s="56"/>
      <c r="V69" s="56"/>
      <c r="W69" s="56"/>
      <c r="X69" s="56"/>
      <c r="AK69" s="63"/>
      <c r="AL69" s="63"/>
      <c r="AM69" s="63"/>
      <c r="AN69" s="63"/>
      <c r="AO69" s="63"/>
      <c r="AP69" s="63"/>
      <c r="AQ69" s="63"/>
    </row>
    <row r="70" spans="1:43">
      <c r="A70" s="45"/>
      <c r="B70" s="45"/>
      <c r="C70" s="45"/>
      <c r="D70" s="45"/>
      <c r="E70" s="45"/>
      <c r="F70" s="45"/>
      <c r="G70" s="45"/>
      <c r="H70" s="45"/>
      <c r="I70" s="45"/>
      <c r="J70" s="45"/>
      <c r="K70" s="45"/>
      <c r="L70" s="45"/>
    </row>
    <row r="71" spans="1:43">
      <c r="M71" s="56"/>
      <c r="N71" s="56"/>
      <c r="O71" s="56"/>
      <c r="P71" s="56"/>
      <c r="Q71" s="56"/>
      <c r="R71" s="56"/>
      <c r="S71" s="56"/>
      <c r="T71" s="56"/>
      <c r="U71" s="56"/>
      <c r="V71" s="56"/>
      <c r="W71" s="56"/>
      <c r="X71" s="56"/>
    </row>
    <row r="75" spans="1:43">
      <c r="C75" s="64"/>
    </row>
    <row r="76" spans="1:43">
      <c r="C76" s="64"/>
    </row>
  </sheetData>
  <mergeCells count="181">
    <mergeCell ref="A2:AJ2"/>
    <mergeCell ref="C4:L4"/>
    <mergeCell ref="O4:X4"/>
    <mergeCell ref="AA4:AJ4"/>
    <mergeCell ref="C5:L5"/>
    <mergeCell ref="O5:X5"/>
    <mergeCell ref="AA5:AJ5"/>
    <mergeCell ref="C6:L6"/>
    <mergeCell ref="O6:X6"/>
    <mergeCell ref="AA6:AJ6"/>
    <mergeCell ref="C7:L7"/>
    <mergeCell ref="O7:X7"/>
    <mergeCell ref="AA7:AJ7"/>
    <mergeCell ref="C8:L8"/>
    <mergeCell ref="O8:X8"/>
    <mergeCell ref="AA8:AJ8"/>
    <mergeCell ref="C9:L9"/>
    <mergeCell ref="O9:X9"/>
    <mergeCell ref="AA9:AJ9"/>
    <mergeCell ref="C10:L10"/>
    <mergeCell ref="O10:X10"/>
    <mergeCell ref="AA10:AJ10"/>
    <mergeCell ref="C11:L11"/>
    <mergeCell ref="O11:X11"/>
    <mergeCell ref="AA11:AJ11"/>
    <mergeCell ref="C12:L12"/>
    <mergeCell ref="O12:X12"/>
    <mergeCell ref="AA12:AJ12"/>
    <mergeCell ref="C13:L13"/>
    <mergeCell ref="O13:X13"/>
    <mergeCell ref="AA13:AJ13"/>
    <mergeCell ref="C14:L14"/>
    <mergeCell ref="O14:X14"/>
    <mergeCell ref="AA14:AJ14"/>
    <mergeCell ref="C15:L15"/>
    <mergeCell ref="O15:X15"/>
    <mergeCell ref="AA15:AJ15"/>
    <mergeCell ref="C16:L16"/>
    <mergeCell ref="O16:X16"/>
    <mergeCell ref="AA16:AJ16"/>
    <mergeCell ref="C17:L17"/>
    <mergeCell ref="O17:X17"/>
    <mergeCell ref="AA17:AJ17"/>
    <mergeCell ref="C18:L18"/>
    <mergeCell ref="O18:X18"/>
    <mergeCell ref="AA18:AJ18"/>
    <mergeCell ref="C19:L19"/>
    <mergeCell ref="O19:X19"/>
    <mergeCell ref="AA19:AJ19"/>
    <mergeCell ref="C20:L20"/>
    <mergeCell ref="O20:X20"/>
    <mergeCell ref="AA20:AJ20"/>
    <mergeCell ref="C21:L21"/>
    <mergeCell ref="O21:X21"/>
    <mergeCell ref="AA21:AJ21"/>
    <mergeCell ref="C22:L22"/>
    <mergeCell ref="O22:X22"/>
    <mergeCell ref="AA22:AJ22"/>
    <mergeCell ref="C23:L23"/>
    <mergeCell ref="O23:X23"/>
    <mergeCell ref="AA23:AJ23"/>
    <mergeCell ref="C24:L24"/>
    <mergeCell ref="O24:X24"/>
    <mergeCell ref="AA24:AJ24"/>
    <mergeCell ref="C25:L25"/>
    <mergeCell ref="O25:X25"/>
    <mergeCell ref="AA25:AJ25"/>
    <mergeCell ref="C26:L26"/>
    <mergeCell ref="O26:X26"/>
    <mergeCell ref="AA26:AJ26"/>
    <mergeCell ref="C27:L27"/>
    <mergeCell ref="O27:X27"/>
    <mergeCell ref="AA27:AJ27"/>
    <mergeCell ref="C28:L28"/>
    <mergeCell ref="O28:X28"/>
    <mergeCell ref="AA28:AJ28"/>
    <mergeCell ref="C29:L29"/>
    <mergeCell ref="O29:X29"/>
    <mergeCell ref="AA29:AJ29"/>
    <mergeCell ref="C30:L30"/>
    <mergeCell ref="O30:X30"/>
    <mergeCell ref="AA30:AJ30"/>
    <mergeCell ref="C31:L31"/>
    <mergeCell ref="O31:X31"/>
    <mergeCell ref="AA31:AJ31"/>
    <mergeCell ref="C32:L32"/>
    <mergeCell ref="O32:X32"/>
    <mergeCell ref="AA32:AJ32"/>
    <mergeCell ref="C33:L33"/>
    <mergeCell ref="O33:X33"/>
    <mergeCell ref="AA33:AJ33"/>
    <mergeCell ref="C34:L34"/>
    <mergeCell ref="O34:X34"/>
    <mergeCell ref="AA34:AJ34"/>
    <mergeCell ref="C35:L35"/>
    <mergeCell ref="O35:X35"/>
    <mergeCell ref="AA35:AJ35"/>
    <mergeCell ref="C36:L36"/>
    <mergeCell ref="O36:X36"/>
    <mergeCell ref="AA36:AJ36"/>
    <mergeCell ref="C37:L37"/>
    <mergeCell ref="O37:X37"/>
    <mergeCell ref="AA37:AJ37"/>
    <mergeCell ref="C38:L38"/>
    <mergeCell ref="O38:X38"/>
    <mergeCell ref="AA38:AJ38"/>
    <mergeCell ref="C39:L39"/>
    <mergeCell ref="O39:X39"/>
    <mergeCell ref="AA39:AJ39"/>
    <mergeCell ref="C40:L40"/>
    <mergeCell ref="O40:X40"/>
    <mergeCell ref="AA40:AJ40"/>
    <mergeCell ref="C41:L41"/>
    <mergeCell ref="O41:X41"/>
    <mergeCell ref="AA41:AJ41"/>
    <mergeCell ref="C42:L42"/>
    <mergeCell ref="O42:X42"/>
    <mergeCell ref="AA42:AJ42"/>
    <mergeCell ref="C43:L43"/>
    <mergeCell ref="O43:X43"/>
    <mergeCell ref="AA43:AJ43"/>
    <mergeCell ref="C44:L44"/>
    <mergeCell ref="O44:X44"/>
    <mergeCell ref="AA44:AJ44"/>
    <mergeCell ref="C45:L45"/>
    <mergeCell ref="O45:X45"/>
    <mergeCell ref="AA45:AJ45"/>
    <mergeCell ref="C46:L46"/>
    <mergeCell ref="O46:X46"/>
    <mergeCell ref="AA46:AJ46"/>
    <mergeCell ref="C47:L47"/>
    <mergeCell ref="O47:X47"/>
    <mergeCell ref="AA47:AJ47"/>
    <mergeCell ref="C48:L48"/>
    <mergeCell ref="O48:X48"/>
    <mergeCell ref="AA48:AJ48"/>
    <mergeCell ref="C49:L49"/>
    <mergeCell ref="O49:X49"/>
    <mergeCell ref="AA49:AJ49"/>
    <mergeCell ref="C50:L50"/>
    <mergeCell ref="O50:X50"/>
    <mergeCell ref="AA50:AJ50"/>
    <mergeCell ref="C51:L51"/>
    <mergeCell ref="O51:X51"/>
    <mergeCell ref="AA51:AJ51"/>
    <mergeCell ref="C52:L52"/>
    <mergeCell ref="O52:X52"/>
    <mergeCell ref="AA52:AJ52"/>
    <mergeCell ref="C53:L53"/>
    <mergeCell ref="O53:X53"/>
    <mergeCell ref="AA53:AJ53"/>
    <mergeCell ref="C54:L54"/>
    <mergeCell ref="O54:X54"/>
    <mergeCell ref="AA54:AJ54"/>
    <mergeCell ref="C55:L55"/>
    <mergeCell ref="O55:X55"/>
    <mergeCell ref="AA55:AJ55"/>
    <mergeCell ref="C56:L56"/>
    <mergeCell ref="O56:X56"/>
    <mergeCell ref="AA56:AJ56"/>
    <mergeCell ref="C57:L57"/>
    <mergeCell ref="O57:X57"/>
    <mergeCell ref="AA57:AJ57"/>
    <mergeCell ref="C58:L58"/>
    <mergeCell ref="O58:X58"/>
    <mergeCell ref="AA58:AJ58"/>
    <mergeCell ref="C59:L59"/>
    <mergeCell ref="O59:X59"/>
    <mergeCell ref="AA59:AJ59"/>
    <mergeCell ref="C60:L60"/>
    <mergeCell ref="O60:X60"/>
    <mergeCell ref="AA60:AJ60"/>
    <mergeCell ref="C61:L61"/>
    <mergeCell ref="O61:X61"/>
    <mergeCell ref="AA61:AJ61"/>
    <mergeCell ref="C62:L62"/>
    <mergeCell ref="O62:X62"/>
    <mergeCell ref="AA62:AJ62"/>
    <mergeCell ref="C63:L63"/>
    <mergeCell ref="O63:X63"/>
    <mergeCell ref="AA63:AJ63"/>
  </mergeCells>
  <phoneticPr fontId="109"/>
  <hyperlinks>
    <hyperlink ref="A5" location="'No1'!B1" display="No.1" xr:uid="{00000000-0004-0000-0100-000000000000}"/>
    <hyperlink ref="C5" location="'No1'!B4" display="１ 入所児童の状況" xr:uid="{00000000-0004-0000-0100-000001000000}"/>
    <hyperlink ref="M5" location="'No13'!B1" display="No.13" xr:uid="{00000000-0004-0000-0100-000002000000}"/>
    <hyperlink ref="Y5" location="'No26'!B1" display="No.26" xr:uid="{00000000-0004-0000-0100-000003000000}"/>
    <hyperlink ref="AA5" location="'No26'!B5" display="１０ 児童の健康管理・安全管理の状況" xr:uid="{00000000-0004-0000-0100-000004000000}"/>
    <hyperlink ref="C7" location="'No1'!B23" display="２ 施設、設備の状況" xr:uid="{00000000-0004-0000-0100-000005000000}"/>
    <hyperlink ref="M8" location="'No14'!C1" display="No.14" xr:uid="{00000000-0004-0000-0100-000006000000}"/>
    <hyperlink ref="O8" location="'No14'!C3" display="別表1　正規：保育士の勤務状況" xr:uid="{00000000-0004-0000-0100-000007000000}"/>
    <hyperlink ref="A9" location="'No2'!B1" display="No.2" xr:uid="{00000000-0004-0000-0100-000008000000}"/>
    <hyperlink ref="M9" location="'No14'!C48" display="No.14②" xr:uid="{00000000-0004-0000-0100-000009000000}"/>
    <hyperlink ref="A10" location="'No3'!B1" display="No.3" xr:uid="{00000000-0004-0000-0100-00000A000000}"/>
    <hyperlink ref="C10" location="'No3'!B5" display="３ 給水設備及び昇降機設備等の管理" xr:uid="{00000000-0004-0000-0100-00000B000000}"/>
    <hyperlink ref="M10" location="'No14'!C98" display="No.14③" xr:uid="{00000000-0004-0000-0100-00000C000000}"/>
    <hyperlink ref="M11" location="'No14'!C148" display="No.14④" xr:uid="{00000000-0004-0000-0100-00000D000000}"/>
    <hyperlink ref="M12" location="'No15'!A1" display="No.15" xr:uid="{00000000-0004-0000-0100-00000E000000}"/>
    <hyperlink ref="O12" location="'No15'!A3" display="別表2　正規：園長及び保育士以外の勤務状況" xr:uid="{00000000-0004-0000-0100-00000F000000}"/>
    <hyperlink ref="Y12" location="'No27'!B1" display="No.27" xr:uid="{00000000-0004-0000-0100-000010000000}"/>
    <hyperlink ref="M13" location="'No15'!A44" display="No.15②" xr:uid="{00000000-0004-0000-0100-000011000000}"/>
    <hyperlink ref="A14" location="'No4'!B1" display="No.4" xr:uid="{00000000-0004-0000-0100-000012000000}"/>
    <hyperlink ref="C14" location="'No4'!B5" display="４ 職員配置の状況" xr:uid="{00000000-0004-0000-0100-000013000000}"/>
    <hyperlink ref="M14" location="'No15'!A91" display="No.15③" xr:uid="{00000000-0004-0000-0100-000014000000}"/>
    <hyperlink ref="M15" location="'No15'!A138" display="No.15④" xr:uid="{00000000-0004-0000-0100-000015000000}"/>
    <hyperlink ref="M16" location="'No16'!C1" display="No.16" xr:uid="{00000000-0004-0000-0100-000016000000}"/>
    <hyperlink ref="O16" location="'No16'!C3" display="別表3　非正規：保育士の勤務状況" xr:uid="{00000000-0004-0000-0100-000017000000}"/>
    <hyperlink ref="Y16" location="'No28'!B1" display="No.28" xr:uid="{00000000-0004-0000-0100-000018000000}"/>
    <hyperlink ref="A17" location="'No5 (3歳児配置改善加算あり、４歳以上児配置改善加算あり）'!A1" display="No.5" xr:uid="{00000000-0004-0000-0100-000019000000}"/>
    <hyperlink ref="C17" location="'No5 (3歳児配置改善加算あり、４歳以上児配置改善加算あり）'!A1" display="【3歳児配置改善加算あり、４歳以上児配置改善加算あり】" xr:uid="{00000000-0004-0000-0100-00001A000000}"/>
    <hyperlink ref="M17" location="'No16'!C52" display="No.16②" xr:uid="{00000000-0004-0000-0100-00001B000000}"/>
    <hyperlink ref="M18" location="'No16'!C102" display="No.16③" xr:uid="{00000000-0004-0000-0100-00001C000000}"/>
    <hyperlink ref="M19" location="'No16'!C152" display="No.16④" xr:uid="{00000000-0004-0000-0100-00001D000000}"/>
    <hyperlink ref="A20" location="'No5 (3歳児配置改善加算あり、４歳以上児配置改善加算なし）'!A1" display="No.5②" xr:uid="{00000000-0004-0000-0100-00001E000000}"/>
    <hyperlink ref="C20" location="'No5 (3歳児配置改善加算あり、４歳以上児配置改善加算なし）'!A1" display="【3歳児配置改善加算あり、４歳以上児配置改善加算なし】" xr:uid="{00000000-0004-0000-0100-00001F000000}"/>
    <hyperlink ref="M20" location="'N017'!A1" display="No.17" xr:uid="{00000000-0004-0000-0100-000020000000}"/>
    <hyperlink ref="O20" location="'N017'!A3" display="別表4　非正規：保育士以外の勤務状況" xr:uid="{00000000-0004-0000-0100-000021000000}"/>
    <hyperlink ref="M21" location="'N017'!A44" display="No.17②" xr:uid="{00000000-0004-0000-0100-000022000000}"/>
    <hyperlink ref="M22" location="'N017'!A91" display="No.17③" xr:uid="{00000000-0004-0000-0100-000023000000}"/>
    <hyperlink ref="A23" location="'No5 (3歳児配置改善加算なし、４歳以上児配置改善加算あり）'!A1" display="No.5③" xr:uid="{00000000-0004-0000-0100-000024000000}"/>
    <hyperlink ref="C23" location="'No5 (3歳児配置改善加算なし、４歳以上児配置改善加算あり）'!A1" display="【3歳児配置改善加算なし、４歳以上児配置改善加算あり】" xr:uid="{00000000-0004-0000-0100-000025000000}"/>
    <hyperlink ref="M23" location="'N017'!A138" display="No.17④" xr:uid="{00000000-0004-0000-0100-000026000000}"/>
    <hyperlink ref="M24" location="'No18'!B1" display="No.18" xr:uid="{00000000-0004-0000-0100-000027000000}"/>
    <hyperlink ref="A26" location="'No5 (3歳児配置改善加算なし、４歳以上児配置改善加算なし）'!A1" display="No.5④" xr:uid="{00000000-0004-0000-0100-000028000000}"/>
    <hyperlink ref="C26" location="'No5 (3歳児配置改善加算なし、４歳以上児配置改善加算なし）'!A1" display="【3歳児配置改善加算なし、４歳以上児配置改善加算なし】" xr:uid="{00000000-0004-0000-0100-000029000000}"/>
    <hyperlink ref="M26" location="'No19'!B1" display="No.19" xr:uid="{00000000-0004-0000-0100-00002A000000}"/>
    <hyperlink ref="M27" location="'No20'!B1" display="No.20" xr:uid="{00000000-0004-0000-0100-00002B000000}"/>
    <hyperlink ref="Y27" location="'No29'!B1" display="No.29" xr:uid="{00000000-0004-0000-0100-00002C000000}"/>
    <hyperlink ref="M28" location="'No21'!B1" display="No.21" xr:uid="{00000000-0004-0000-0100-00002D000000}"/>
    <hyperlink ref="O28" location="'No21'!B4" display="８ 児童処遇状況" xr:uid="{00000000-0004-0000-0100-00002E000000}"/>
    <hyperlink ref="A29" location="'No6'!B1" display="No.6" xr:uid="{00000000-0004-0000-0100-00002F000000}"/>
    <hyperlink ref="Y29" location="'No30'!B1" display="No.30" xr:uid="{00000000-0004-0000-0100-000030000000}"/>
    <hyperlink ref="C30" location="'No6'!B10" display="５ 施設運営管理の状況" xr:uid="{00000000-0004-0000-0100-000031000000}"/>
    <hyperlink ref="Y33" location="'No31'!B1" display="No.31" xr:uid="{00000000-0004-0000-0100-000032000000}"/>
    <hyperlink ref="AA33" location="'No31'!B5" display="１１ 非常災害対策の状況" xr:uid="{00000000-0004-0000-0100-000033000000}"/>
    <hyperlink ref="A35" location="'No7'!B1" display="No.7" xr:uid="{00000000-0004-0000-0100-000034000000}"/>
    <hyperlink ref="M36" location="'No22'!B1" display="No.22" xr:uid="{00000000-0004-0000-0100-000035000000}"/>
    <hyperlink ref="A39" location="'No8'!B1" display="No.8" xr:uid="{00000000-0004-0000-0100-000036000000}"/>
    <hyperlink ref="Y39" location="'No32'!B1" display="No.32" xr:uid="{00000000-0004-0000-0100-000037000000}"/>
    <hyperlink ref="M40" location="'No23'!B1" display="No.23" xr:uid="{00000000-0004-0000-0100-000038000000}"/>
    <hyperlink ref="O40" location="'No23'!B5" display="９ 給食業務の状況" xr:uid="{00000000-0004-0000-0100-000039000000}"/>
    <hyperlink ref="AA43" location="'No32'!B36" display="１２ 保育所の情報提供等の状況" xr:uid="{00000000-0004-0000-0100-00003A000000}"/>
    <hyperlink ref="A45" location="'No9'!B1" display="No.9" xr:uid="{00000000-0004-0000-0100-00003B000000}"/>
    <hyperlink ref="C45" location="'No9'!B6" display="６ 給与の状況" xr:uid="{00000000-0004-0000-0100-00003C000000}"/>
    <hyperlink ref="Y46" location="'No33'!B1" display="No.33" xr:uid="{00000000-0004-0000-0100-00003D000000}"/>
    <hyperlink ref="AA46" location="'No33'!B5" display="１３ 福祉サービスの質の向上のための措置" xr:uid="{00000000-0004-0000-0100-00003E000000}"/>
    <hyperlink ref="M47" location="'No24'!B1" display="No.24" xr:uid="{00000000-0004-0000-0100-00003F000000}"/>
    <hyperlink ref="C48" location="'No9'!B18" display="７ 職員処遇の状況" xr:uid="{00000000-0004-0000-0100-000040000000}"/>
    <hyperlink ref="Y49" location="'No34'!B1" display="No.34" xr:uid="{00000000-0004-0000-0100-000041000000}"/>
    <hyperlink ref="A54" location="'No10'!B1" display="No.10" xr:uid="{00000000-0004-0000-0100-000042000000}"/>
    <hyperlink ref="M55" location="'Nｏ25'!B1" display="No.25" xr:uid="{00000000-0004-0000-0100-000043000000}"/>
    <hyperlink ref="A56" location="'No11'!B1" display="No.11" xr:uid="{00000000-0004-0000-0100-000044000000}"/>
    <hyperlink ref="A63" location="'No12'!B1" display="No.12" xr:uid="{00000000-0004-0000-0100-000045000000}"/>
    <hyperlink ref="C63" location="'No12'!B2" display="別表　職員の勤務割り振り表" xr:uid="{00000000-0004-0000-0100-000046000000}"/>
  </hyperlinks>
  <printOptions horizontalCentered="1"/>
  <pageMargins left="0.66111111111111098" right="0.31111111111111101" top="0.97222222222222199" bottom="0.38888888888888901" header="0.51180555555555496" footer="0.51180555555555496"/>
  <pageSetup paperSize="9" scale="60"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K65"/>
  <sheetViews>
    <sheetView showGridLines="0" view="pageBreakPreview" topLeftCell="A43" zoomScaleNormal="100" workbookViewId="0">
      <selection activeCell="S69" sqref="S69"/>
    </sheetView>
  </sheetViews>
  <sheetFormatPr defaultRowHeight="13.2"/>
  <cols>
    <col min="1" max="2" width="1.44140625" style="65" customWidth="1"/>
    <col min="3" max="3" width="2.33203125" style="65" customWidth="1"/>
    <col min="4" max="4" width="2.88671875" style="65" customWidth="1"/>
    <col min="5" max="5" width="4.6640625" style="65" customWidth="1"/>
    <col min="6" max="6" width="3.33203125" style="65" customWidth="1"/>
    <col min="7" max="11" width="4" style="65" customWidth="1"/>
    <col min="12" max="12" width="1.6640625" style="65" customWidth="1"/>
    <col min="13" max="13" width="3.77734375" style="65" customWidth="1"/>
    <col min="14" max="18" width="2.33203125" style="65" customWidth="1"/>
    <col min="19" max="23" width="2.44140625" style="65" customWidth="1"/>
    <col min="24" max="24" width="7" style="65" customWidth="1"/>
    <col min="25" max="33" width="2.33203125" style="65" customWidth="1"/>
    <col min="34" max="34" width="2.88671875" style="65" customWidth="1"/>
    <col min="35" max="36" width="2.33203125" style="65" customWidth="1"/>
    <col min="37" max="37" width="1.21875" style="65" customWidth="1"/>
    <col min="38" max="38" width="1.44140625" style="65" customWidth="1"/>
    <col min="39" max="81" width="2.33203125" style="65" customWidth="1"/>
    <col min="82" max="1025" width="8" style="65" customWidth="1"/>
  </cols>
  <sheetData>
    <row r="1" spans="1:74" ht="14.1" customHeight="1">
      <c r="B1" s="66"/>
      <c r="C1" s="67"/>
      <c r="D1" s="67"/>
      <c r="E1" s="67"/>
      <c r="F1" s="67"/>
      <c r="G1" s="67"/>
      <c r="H1" s="67"/>
      <c r="I1" s="67"/>
      <c r="J1" s="67"/>
      <c r="K1" s="1746" t="s">
        <v>239</v>
      </c>
      <c r="L1" s="1746"/>
      <c r="M1" s="1746"/>
      <c r="N1" s="1746"/>
      <c r="O1" s="1746"/>
      <c r="P1" s="1746"/>
      <c r="Q1" s="1746"/>
      <c r="R1" s="1746"/>
      <c r="S1" s="1746"/>
      <c r="T1" s="1746"/>
      <c r="U1" s="1746"/>
      <c r="V1" s="1746"/>
      <c r="W1" s="1746"/>
      <c r="X1" s="67"/>
      <c r="Y1" s="67"/>
      <c r="Z1" s="67"/>
      <c r="AA1" s="67"/>
      <c r="AB1" s="1747" t="s">
        <v>240</v>
      </c>
      <c r="AC1" s="1747"/>
      <c r="AD1" s="1747"/>
      <c r="AE1" s="1747"/>
      <c r="AF1" s="1747"/>
      <c r="AG1" s="1747"/>
      <c r="AH1" s="1747"/>
      <c r="AI1" s="1747"/>
      <c r="AJ1" s="1747"/>
      <c r="AK1" s="1747"/>
      <c r="AL1" s="1748" t="s">
        <v>241</v>
      </c>
      <c r="AM1" s="1748"/>
      <c r="AN1" s="1748"/>
      <c r="AO1" s="1748"/>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5.0999999999999996" customHeight="1">
      <c r="B2" s="66"/>
      <c r="C2" s="66"/>
      <c r="D2" s="66"/>
      <c r="E2" s="66"/>
      <c r="F2" s="66"/>
      <c r="G2" s="66"/>
      <c r="H2" s="66"/>
      <c r="I2" s="66"/>
      <c r="J2" s="66"/>
      <c r="K2" s="66"/>
      <c r="L2" s="66"/>
      <c r="M2" s="66"/>
      <c r="N2" s="66"/>
      <c r="O2" s="66"/>
      <c r="P2" s="66"/>
      <c r="Q2" s="66"/>
      <c r="R2" s="66"/>
      <c r="S2" s="66"/>
      <c r="T2" s="66"/>
      <c r="U2" s="66"/>
      <c r="V2" s="66"/>
      <c r="W2" s="66"/>
      <c r="X2" s="66"/>
      <c r="Y2" s="66"/>
      <c r="Z2" s="66"/>
      <c r="AA2" s="66"/>
      <c r="AB2" s="1747"/>
      <c r="AC2" s="1747"/>
      <c r="AD2" s="1747"/>
      <c r="AE2" s="1747"/>
      <c r="AF2" s="1747"/>
      <c r="AG2" s="1747"/>
      <c r="AH2" s="1747"/>
      <c r="AI2" s="1747"/>
      <c r="AJ2" s="1747"/>
      <c r="AK2" s="1747"/>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14.1" customHeight="1">
      <c r="B3" s="1749" t="s">
        <v>242</v>
      </c>
      <c r="C3" s="1749"/>
      <c r="D3" s="1749"/>
      <c r="E3" s="1749"/>
      <c r="F3" s="1749"/>
      <c r="G3" s="1749"/>
      <c r="H3" s="1749"/>
      <c r="I3" s="1749"/>
      <c r="J3" s="1749"/>
      <c r="K3" s="1749"/>
      <c r="L3" s="1749"/>
      <c r="M3" s="1749"/>
      <c r="N3" s="1749"/>
      <c r="O3" s="1749"/>
      <c r="P3" s="1749"/>
      <c r="Q3" s="1749"/>
      <c r="R3" s="1749"/>
      <c r="S3" s="1749"/>
      <c r="T3" s="1749"/>
      <c r="U3" s="1749"/>
      <c r="V3" s="1749"/>
      <c r="W3" s="1749"/>
      <c r="X3" s="68"/>
      <c r="Y3" s="1750" t="s">
        <v>243</v>
      </c>
      <c r="Z3" s="1750"/>
      <c r="AA3" s="1750"/>
      <c r="AB3" s="1750"/>
      <c r="AC3" s="1750"/>
      <c r="AD3" s="1750"/>
      <c r="AE3" s="1750"/>
      <c r="AF3" s="1750"/>
      <c r="AG3" s="1750"/>
      <c r="AH3" s="1750"/>
      <c r="AI3" s="1750"/>
      <c r="AJ3" s="1750"/>
      <c r="AK3" s="1750"/>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row>
    <row r="4" spans="1:74" ht="14.1" customHeight="1">
      <c r="A4" s="69"/>
      <c r="B4" s="70" t="s">
        <v>244</v>
      </c>
      <c r="C4" s="71"/>
      <c r="D4" s="72"/>
      <c r="E4" s="66"/>
      <c r="F4" s="72"/>
      <c r="G4" s="72"/>
      <c r="H4" s="72"/>
      <c r="I4" s="72"/>
      <c r="J4" s="72"/>
      <c r="K4" s="72"/>
      <c r="L4" s="72"/>
      <c r="M4" s="72"/>
      <c r="N4" s="72"/>
      <c r="O4" s="72"/>
      <c r="P4" s="72"/>
      <c r="Q4" s="73"/>
      <c r="R4" s="73"/>
      <c r="S4" s="72"/>
      <c r="T4" s="73"/>
      <c r="U4" s="73"/>
      <c r="V4" s="72"/>
      <c r="W4" s="72"/>
      <c r="X4" s="72"/>
      <c r="Y4" s="74"/>
      <c r="Z4" s="72"/>
      <c r="AA4" s="72"/>
      <c r="AB4" s="72"/>
      <c r="AC4" s="72"/>
      <c r="AD4" s="72"/>
      <c r="AE4" s="72"/>
      <c r="AF4" s="72"/>
      <c r="AG4" s="72"/>
      <c r="AH4" s="72"/>
      <c r="AI4" s="72"/>
      <c r="AJ4" s="72"/>
      <c r="AK4" s="75"/>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row>
    <row r="5" spans="1:74" ht="7.05" customHeight="1">
      <c r="A5" s="69"/>
      <c r="B5" s="76"/>
      <c r="C5" s="72"/>
      <c r="D5" s="72"/>
      <c r="E5" s="72"/>
      <c r="F5" s="72"/>
      <c r="G5" s="72"/>
      <c r="H5" s="72"/>
      <c r="I5" s="72"/>
      <c r="J5" s="72"/>
      <c r="K5" s="72"/>
      <c r="L5" s="72"/>
      <c r="M5" s="72"/>
      <c r="N5" s="72"/>
      <c r="O5" s="72"/>
      <c r="P5" s="72"/>
      <c r="Q5" s="73"/>
      <c r="R5" s="73"/>
      <c r="S5" s="72"/>
      <c r="T5" s="73"/>
      <c r="U5" s="73"/>
      <c r="V5" s="66"/>
      <c r="W5" s="66"/>
      <c r="X5" s="77"/>
      <c r="Y5" s="78"/>
      <c r="Z5" s="66"/>
      <c r="AA5" s="66"/>
      <c r="AB5" s="66"/>
      <c r="AC5" s="66"/>
      <c r="AD5" s="66"/>
      <c r="AE5" s="66"/>
      <c r="AF5" s="66"/>
      <c r="AG5" s="66"/>
      <c r="AH5" s="66"/>
      <c r="AI5" s="66"/>
      <c r="AJ5" s="66"/>
      <c r="AK5" s="75"/>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14.1" customHeight="1">
      <c r="A6" s="69"/>
      <c r="B6" s="76"/>
      <c r="C6" s="72" t="s">
        <v>245</v>
      </c>
      <c r="D6" s="66"/>
      <c r="E6" s="72"/>
      <c r="F6" s="72"/>
      <c r="G6" s="79"/>
      <c r="H6" s="79"/>
      <c r="I6" s="79"/>
      <c r="J6" s="79"/>
      <c r="K6" s="79"/>
      <c r="L6" s="79"/>
      <c r="M6" s="79"/>
      <c r="N6" s="79"/>
      <c r="O6" s="79"/>
      <c r="P6" s="79"/>
      <c r="Q6" s="79"/>
      <c r="R6" s="79"/>
      <c r="S6" s="79"/>
      <c r="T6" s="79"/>
      <c r="U6" s="79"/>
      <c r="V6" s="72" t="s">
        <v>31</v>
      </c>
      <c r="W6" s="80" t="s">
        <v>246</v>
      </c>
      <c r="X6" s="81"/>
      <c r="Y6" s="82"/>
      <c r="Z6" s="1634"/>
      <c r="AA6" s="1634"/>
      <c r="AB6" s="66" t="s">
        <v>20</v>
      </c>
      <c r="AC6" s="1634"/>
      <c r="AD6" s="1634"/>
      <c r="AE6" s="79" t="s">
        <v>21</v>
      </c>
      <c r="AF6" s="1634">
        <v>1</v>
      </c>
      <c r="AG6" s="1634"/>
      <c r="AH6" s="72" t="s">
        <v>247</v>
      </c>
      <c r="AI6" s="72"/>
      <c r="AJ6" s="72"/>
      <c r="AK6" s="75"/>
      <c r="AL6" s="66"/>
      <c r="AM6" s="66"/>
      <c r="AN6" s="72"/>
      <c r="AO6" s="72"/>
      <c r="AP6" s="72"/>
      <c r="AQ6" s="72"/>
      <c r="AR6" s="72"/>
      <c r="AS6" s="72"/>
      <c r="AT6" s="72"/>
      <c r="AU6" s="72"/>
      <c r="AV6" s="72"/>
      <c r="AW6" s="72"/>
      <c r="AX6" s="72"/>
      <c r="AY6" s="72"/>
      <c r="AZ6" s="72"/>
      <c r="BA6" s="72"/>
      <c r="BB6" s="72"/>
      <c r="BC6" s="72"/>
      <c r="BD6" s="72"/>
      <c r="BE6" s="72"/>
      <c r="BF6" s="72"/>
      <c r="BG6" s="72"/>
      <c r="BH6" s="72"/>
      <c r="BI6" s="72"/>
      <c r="BJ6" s="72"/>
      <c r="BK6" s="66"/>
      <c r="BL6" s="66"/>
      <c r="BM6" s="66"/>
      <c r="BN6" s="66"/>
      <c r="BO6" s="66"/>
      <c r="BP6" s="66"/>
      <c r="BQ6" s="66"/>
      <c r="BR6" s="66"/>
      <c r="BS6" s="66"/>
      <c r="BT6" s="66"/>
      <c r="BU6" s="66"/>
      <c r="BV6" s="66"/>
    </row>
    <row r="7" spans="1:74" ht="14.1" customHeight="1">
      <c r="A7" s="69"/>
      <c r="B7" s="76"/>
      <c r="C7" s="72"/>
      <c r="D7" s="1751" t="s">
        <v>248</v>
      </c>
      <c r="E7" s="1751"/>
      <c r="F7" s="1751"/>
      <c r="G7" s="1751" t="s">
        <v>249</v>
      </c>
      <c r="H7" s="1751"/>
      <c r="I7" s="1751"/>
      <c r="J7" s="1752" t="s">
        <v>250</v>
      </c>
      <c r="K7" s="1752"/>
      <c r="L7" s="1752"/>
      <c r="M7" s="1753" t="s">
        <v>251</v>
      </c>
      <c r="N7" s="1753"/>
      <c r="O7" s="1753"/>
      <c r="P7" s="1752" t="s">
        <v>252</v>
      </c>
      <c r="Q7" s="1752"/>
      <c r="R7" s="1752"/>
      <c r="S7" s="1752" t="s">
        <v>253</v>
      </c>
      <c r="T7" s="1752"/>
      <c r="U7" s="1752"/>
      <c r="V7" s="1751" t="s">
        <v>254</v>
      </c>
      <c r="W7" s="1751"/>
      <c r="X7" s="1751"/>
      <c r="Y7" s="1752" t="s">
        <v>255</v>
      </c>
      <c r="Z7" s="1752"/>
      <c r="AA7" s="1752"/>
      <c r="AB7" s="1752" t="s">
        <v>256</v>
      </c>
      <c r="AC7" s="1752"/>
      <c r="AD7" s="1752"/>
      <c r="AE7" s="1752"/>
      <c r="AF7" s="1752"/>
      <c r="AG7" s="1752"/>
      <c r="AH7" s="1752"/>
      <c r="AI7" s="1752"/>
      <c r="AJ7" s="79"/>
      <c r="AK7" s="84"/>
      <c r="AL7" s="66"/>
      <c r="AM7" s="66"/>
      <c r="AN7" s="79"/>
      <c r="AO7" s="79"/>
      <c r="AP7" s="79"/>
      <c r="AQ7" s="85"/>
      <c r="AR7" s="85"/>
      <c r="AS7" s="85"/>
      <c r="AT7" s="85"/>
      <c r="AU7" s="85"/>
      <c r="AV7" s="85"/>
      <c r="AW7" s="85"/>
      <c r="AX7" s="85"/>
      <c r="AY7" s="85"/>
      <c r="AZ7" s="85"/>
      <c r="BA7" s="85"/>
      <c r="BB7" s="85"/>
      <c r="BC7" s="66"/>
      <c r="BD7" s="66"/>
      <c r="BE7" s="66"/>
      <c r="BF7" s="66"/>
      <c r="BG7" s="66"/>
      <c r="BH7" s="66"/>
      <c r="BI7" s="66"/>
      <c r="BJ7" s="66"/>
      <c r="BK7" s="66"/>
      <c r="BL7" s="66"/>
      <c r="BM7" s="66"/>
      <c r="BN7" s="66"/>
      <c r="BO7" s="66"/>
      <c r="BP7" s="66"/>
      <c r="BQ7" s="66"/>
      <c r="BR7" s="66"/>
      <c r="BS7" s="66"/>
      <c r="BT7" s="66"/>
      <c r="BU7" s="66"/>
      <c r="BV7" s="66"/>
    </row>
    <row r="8" spans="1:74" ht="14.1" customHeight="1">
      <c r="A8" s="69"/>
      <c r="B8" s="76"/>
      <c r="C8" s="72"/>
      <c r="D8" s="1751"/>
      <c r="E8" s="1751"/>
      <c r="F8" s="1751"/>
      <c r="G8" s="1751"/>
      <c r="H8" s="1751"/>
      <c r="I8" s="1751"/>
      <c r="J8" s="1752"/>
      <c r="K8" s="1752"/>
      <c r="L8" s="1752"/>
      <c r="M8" s="1753"/>
      <c r="N8" s="1753"/>
      <c r="O8" s="1753"/>
      <c r="P8" s="1752"/>
      <c r="Q8" s="1752"/>
      <c r="R8" s="1752"/>
      <c r="S8" s="1752"/>
      <c r="T8" s="1752"/>
      <c r="U8" s="1752"/>
      <c r="V8" s="1751"/>
      <c r="W8" s="1751"/>
      <c r="X8" s="1751"/>
      <c r="Y8" s="1752"/>
      <c r="Z8" s="1752"/>
      <c r="AA8" s="1752"/>
      <c r="AB8" s="1752"/>
      <c r="AC8" s="1752"/>
      <c r="AD8" s="1752"/>
      <c r="AE8" s="1752"/>
      <c r="AF8" s="1752"/>
      <c r="AG8" s="1752"/>
      <c r="AH8" s="1752"/>
      <c r="AI8" s="1752"/>
      <c r="AJ8" s="79"/>
      <c r="AK8" s="84"/>
      <c r="AL8" s="66"/>
      <c r="AM8" s="66"/>
      <c r="AN8" s="79"/>
      <c r="AO8" s="79"/>
      <c r="AP8" s="79"/>
      <c r="AQ8" s="85"/>
      <c r="AR8" s="85"/>
      <c r="AS8" s="85"/>
      <c r="AT8" s="85"/>
      <c r="AU8" s="85"/>
      <c r="AV8" s="85"/>
      <c r="AW8" s="85"/>
      <c r="AX8" s="85"/>
      <c r="AY8" s="85"/>
      <c r="AZ8" s="85"/>
      <c r="BA8" s="85"/>
      <c r="BB8" s="85"/>
      <c r="BC8" s="66"/>
      <c r="BD8" s="66"/>
      <c r="BE8" s="66"/>
      <c r="BF8" s="66"/>
      <c r="BG8" s="66"/>
      <c r="BH8" s="66"/>
      <c r="BI8" s="66"/>
      <c r="BJ8" s="66"/>
      <c r="BK8" s="66"/>
      <c r="BL8" s="66"/>
      <c r="BM8" s="66"/>
      <c r="BN8" s="66"/>
      <c r="BO8" s="66"/>
      <c r="BP8" s="66"/>
      <c r="BQ8" s="66"/>
      <c r="BR8" s="66"/>
      <c r="BS8" s="66"/>
      <c r="BT8" s="66"/>
      <c r="BU8" s="66"/>
      <c r="BV8" s="66"/>
    </row>
    <row r="9" spans="1:74" ht="15.75" customHeight="1">
      <c r="A9" s="69"/>
      <c r="B9" s="76"/>
      <c r="C9" s="72"/>
      <c r="D9" s="1740" t="s">
        <v>257</v>
      </c>
      <c r="E9" s="1740"/>
      <c r="F9" s="1740"/>
      <c r="G9" s="1741">
        <v>17</v>
      </c>
      <c r="H9" s="1741"/>
      <c r="I9" s="1741"/>
      <c r="J9" s="1741">
        <v>15</v>
      </c>
      <c r="K9" s="1742">
        <v>11</v>
      </c>
      <c r="L9" s="1742"/>
      <c r="M9" s="1743">
        <v>21</v>
      </c>
      <c r="N9" s="1743"/>
      <c r="O9" s="1743"/>
      <c r="P9" s="1744">
        <v>21</v>
      </c>
      <c r="Q9" s="1744"/>
      <c r="R9" s="1744"/>
      <c r="S9" s="1744">
        <v>23</v>
      </c>
      <c r="T9" s="1744"/>
      <c r="U9" s="1744"/>
      <c r="V9" s="1740">
        <v>8</v>
      </c>
      <c r="W9" s="1740"/>
      <c r="X9" s="1740"/>
      <c r="Y9" s="1745">
        <f>SUM(G9,J9,M9,P9,S9,V9)</f>
        <v>105</v>
      </c>
      <c r="Z9" s="1745"/>
      <c r="AA9" s="1745"/>
      <c r="AB9" s="1727" t="s">
        <v>258</v>
      </c>
      <c r="AC9" s="1727"/>
      <c r="AD9" s="1727"/>
      <c r="AE9" s="1727"/>
      <c r="AF9" s="1727"/>
      <c r="AG9" s="1728">
        <f>IF(ISERROR(Y9/Y11*100),"",Y9/Y11*100)</f>
        <v>116.66666666666667</v>
      </c>
      <c r="AH9" s="1728"/>
      <c r="AI9" s="1728"/>
      <c r="AJ9" s="86"/>
      <c r="AK9" s="84"/>
      <c r="AL9" s="66"/>
      <c r="AM9" s="66"/>
      <c r="AN9" s="87"/>
      <c r="AO9" s="87"/>
      <c r="AP9" s="87"/>
      <c r="AQ9" s="88"/>
      <c r="AR9" s="88"/>
      <c r="AS9" s="88"/>
      <c r="AT9" s="88"/>
      <c r="AU9" s="88"/>
      <c r="AV9" s="88"/>
      <c r="AW9" s="88"/>
      <c r="AX9" s="88"/>
      <c r="AY9" s="88"/>
      <c r="AZ9" s="88"/>
      <c r="BA9" s="88"/>
      <c r="BB9" s="88"/>
      <c r="BC9" s="89"/>
      <c r="BD9" s="89"/>
      <c r="BE9" s="89"/>
      <c r="BF9" s="89"/>
      <c r="BG9" s="89"/>
      <c r="BH9" s="90"/>
      <c r="BI9" s="90"/>
      <c r="BJ9" s="90"/>
      <c r="BK9" s="66"/>
      <c r="BL9" s="66"/>
      <c r="BM9" s="66"/>
      <c r="BN9" s="66"/>
      <c r="BO9" s="66"/>
      <c r="BP9" s="66"/>
      <c r="BQ9" s="66"/>
      <c r="BR9" s="66"/>
      <c r="BS9" s="66"/>
      <c r="BT9" s="66"/>
      <c r="BU9" s="66"/>
      <c r="BV9" s="66"/>
    </row>
    <row r="10" spans="1:74" ht="15.75" customHeight="1">
      <c r="A10" s="69"/>
      <c r="B10" s="76"/>
      <c r="C10" s="72"/>
      <c r="D10" s="1740"/>
      <c r="E10" s="1740"/>
      <c r="F10" s="1740"/>
      <c r="G10" s="1741"/>
      <c r="H10" s="1741"/>
      <c r="I10" s="1741"/>
      <c r="J10" s="1741"/>
      <c r="K10" s="1742"/>
      <c r="L10" s="1742"/>
      <c r="M10" s="1743"/>
      <c r="N10" s="1743"/>
      <c r="O10" s="1743"/>
      <c r="P10" s="1744"/>
      <c r="Q10" s="1744"/>
      <c r="R10" s="1744"/>
      <c r="S10" s="1744"/>
      <c r="T10" s="1744"/>
      <c r="U10" s="1744"/>
      <c r="V10" s="1740"/>
      <c r="W10" s="1740"/>
      <c r="X10" s="1740"/>
      <c r="Y10" s="1745"/>
      <c r="Z10" s="1745"/>
      <c r="AA10" s="1745"/>
      <c r="AB10" s="1729" t="s">
        <v>259</v>
      </c>
      <c r="AC10" s="1729"/>
      <c r="AD10" s="1729"/>
      <c r="AE10" s="1729"/>
      <c r="AF10" s="1729"/>
      <c r="AG10" s="1730">
        <f>IF(ISERROR(Y9/Y12*100),"",Y9/Y12*100)</f>
        <v>105</v>
      </c>
      <c r="AH10" s="1730"/>
      <c r="AI10" s="1730"/>
      <c r="AJ10" s="86"/>
      <c r="AK10" s="84"/>
      <c r="AL10" s="66"/>
      <c r="AM10" s="66"/>
      <c r="AN10" s="87"/>
      <c r="AO10" s="87"/>
      <c r="AP10" s="87"/>
      <c r="AQ10" s="88"/>
      <c r="AR10" s="88"/>
      <c r="AS10" s="88"/>
      <c r="AT10" s="88"/>
      <c r="AU10" s="88"/>
      <c r="AV10" s="88"/>
      <c r="AW10" s="88"/>
      <c r="AX10" s="88"/>
      <c r="AY10" s="88"/>
      <c r="AZ10" s="88"/>
      <c r="BA10" s="88"/>
      <c r="BB10" s="88"/>
      <c r="BC10" s="89"/>
      <c r="BD10" s="89"/>
      <c r="BE10" s="89"/>
      <c r="BF10" s="89"/>
      <c r="BG10" s="89"/>
      <c r="BH10" s="90"/>
      <c r="BI10" s="90"/>
      <c r="BJ10" s="90"/>
      <c r="BK10" s="66"/>
      <c r="BL10" s="66"/>
      <c r="BM10" s="66"/>
      <c r="BN10" s="66"/>
      <c r="BO10" s="66"/>
      <c r="BP10" s="66"/>
      <c r="BQ10" s="66"/>
      <c r="BR10" s="66"/>
      <c r="BS10" s="66"/>
      <c r="BT10" s="66"/>
      <c r="BU10" s="66"/>
      <c r="BV10" s="66"/>
    </row>
    <row r="11" spans="1:74" ht="15.75" customHeight="1">
      <c r="A11" s="69"/>
      <c r="B11" s="76"/>
      <c r="C11" s="72"/>
      <c r="D11" s="1731" t="s">
        <v>35</v>
      </c>
      <c r="E11" s="1731"/>
      <c r="F11" s="1731"/>
      <c r="G11" s="1732">
        <v>15</v>
      </c>
      <c r="H11" s="1732"/>
      <c r="I11" s="1732"/>
      <c r="J11" s="1733">
        <v>15</v>
      </c>
      <c r="K11" s="1733"/>
      <c r="L11" s="1733"/>
      <c r="M11" s="1731">
        <v>15</v>
      </c>
      <c r="N11" s="1731"/>
      <c r="O11" s="1731"/>
      <c r="P11" s="1731">
        <v>15</v>
      </c>
      <c r="Q11" s="1731"/>
      <c r="R11" s="1731"/>
      <c r="S11" s="1731">
        <v>15</v>
      </c>
      <c r="T11" s="1731"/>
      <c r="U11" s="1731"/>
      <c r="V11" s="1734">
        <v>15</v>
      </c>
      <c r="W11" s="1734"/>
      <c r="X11" s="1734"/>
      <c r="Y11" s="1735">
        <f>SUM(G11:X11)</f>
        <v>90</v>
      </c>
      <c r="Z11" s="1735"/>
      <c r="AA11" s="1735"/>
      <c r="AB11" s="1736"/>
      <c r="AC11" s="1736"/>
      <c r="AD11" s="1736"/>
      <c r="AE11" s="1736"/>
      <c r="AF11" s="1736"/>
      <c r="AG11" s="1736"/>
      <c r="AH11" s="1736"/>
      <c r="AI11" s="1736"/>
      <c r="AJ11" s="86"/>
      <c r="AK11" s="84"/>
      <c r="AL11" s="66"/>
      <c r="AM11" s="66"/>
      <c r="AN11" s="87"/>
      <c r="AO11" s="87"/>
      <c r="AP11" s="87"/>
      <c r="AQ11" s="88"/>
      <c r="AR11" s="88"/>
      <c r="AS11" s="88"/>
      <c r="AT11" s="88"/>
      <c r="AU11" s="88"/>
      <c r="AV11" s="88"/>
      <c r="AW11" s="88"/>
      <c r="AX11" s="88"/>
      <c r="AY11" s="88"/>
      <c r="AZ11" s="88"/>
      <c r="BA11" s="88"/>
      <c r="BB11" s="88"/>
      <c r="BC11" s="87"/>
      <c r="BD11" s="87"/>
      <c r="BE11" s="87"/>
      <c r="BF11" s="87"/>
      <c r="BG11" s="87"/>
      <c r="BH11" s="87"/>
      <c r="BI11" s="87"/>
      <c r="BJ11" s="87"/>
      <c r="BK11" s="66"/>
      <c r="BL11" s="66"/>
      <c r="BM11" s="66"/>
      <c r="BN11" s="66"/>
      <c r="BO11" s="66"/>
      <c r="BP11" s="66"/>
      <c r="BQ11" s="66"/>
      <c r="BR11" s="66"/>
      <c r="BS11" s="66"/>
      <c r="BT11" s="66"/>
      <c r="BU11" s="66"/>
      <c r="BV11" s="66"/>
    </row>
    <row r="12" spans="1:74" ht="15.75" customHeight="1">
      <c r="A12" s="69"/>
      <c r="B12" s="76"/>
      <c r="C12" s="72"/>
      <c r="D12" s="1737" t="s">
        <v>29</v>
      </c>
      <c r="E12" s="1737"/>
      <c r="F12" s="1737"/>
      <c r="G12" s="1737">
        <v>15</v>
      </c>
      <c r="H12" s="1737"/>
      <c r="I12" s="1737"/>
      <c r="J12" s="1737">
        <v>15</v>
      </c>
      <c r="K12" s="1737"/>
      <c r="L12" s="1737"/>
      <c r="M12" s="1737">
        <v>20</v>
      </c>
      <c r="N12" s="1737"/>
      <c r="O12" s="1737"/>
      <c r="P12" s="1737">
        <v>20</v>
      </c>
      <c r="Q12" s="1737"/>
      <c r="R12" s="1737"/>
      <c r="S12" s="1737">
        <v>20</v>
      </c>
      <c r="T12" s="1737"/>
      <c r="U12" s="1737"/>
      <c r="V12" s="1738">
        <v>10</v>
      </c>
      <c r="W12" s="1738"/>
      <c r="X12" s="1738"/>
      <c r="Y12" s="1739">
        <f>SUM(G12:X12)</f>
        <v>100</v>
      </c>
      <c r="Z12" s="1739"/>
      <c r="AA12" s="1739"/>
      <c r="AB12" s="1736"/>
      <c r="AC12" s="1736"/>
      <c r="AD12" s="1736"/>
      <c r="AE12" s="1736"/>
      <c r="AF12" s="1736"/>
      <c r="AG12" s="1736"/>
      <c r="AH12" s="1736"/>
      <c r="AI12" s="1736"/>
      <c r="AJ12" s="86"/>
      <c r="AK12" s="84"/>
      <c r="AL12" s="66"/>
      <c r="AM12" s="91"/>
      <c r="AN12" s="87"/>
      <c r="AO12" s="87"/>
      <c r="AP12" s="87"/>
      <c r="AQ12" s="88"/>
      <c r="AR12" s="88"/>
      <c r="AS12" s="88"/>
      <c r="AT12" s="88"/>
      <c r="AU12" s="88"/>
      <c r="AV12" s="88"/>
      <c r="AW12" s="88"/>
      <c r="AX12" s="88"/>
      <c r="AY12" s="88"/>
      <c r="AZ12" s="88"/>
      <c r="BA12" s="88"/>
      <c r="BB12" s="88"/>
      <c r="BC12" s="87"/>
      <c r="BD12" s="87"/>
      <c r="BE12" s="87"/>
      <c r="BF12" s="87"/>
      <c r="BG12" s="87"/>
      <c r="BH12" s="87"/>
      <c r="BI12" s="87"/>
      <c r="BJ12" s="87"/>
      <c r="BK12" s="66"/>
      <c r="BL12" s="66"/>
      <c r="BM12" s="66"/>
      <c r="BN12" s="66"/>
      <c r="BO12" s="66"/>
      <c r="BP12" s="66"/>
      <c r="BQ12" s="66"/>
      <c r="BR12" s="66"/>
      <c r="BS12" s="66"/>
      <c r="BT12" s="66"/>
      <c r="BU12" s="66"/>
      <c r="BV12" s="66"/>
    </row>
    <row r="13" spans="1:74" ht="15.75" customHeight="1">
      <c r="A13" s="69"/>
      <c r="B13" s="76"/>
      <c r="C13" s="80"/>
      <c r="D13" s="92"/>
      <c r="E13" s="93"/>
      <c r="F13" s="93"/>
      <c r="G13" s="93"/>
      <c r="H13" s="93"/>
      <c r="I13" s="93"/>
      <c r="J13" s="93"/>
      <c r="K13" s="93"/>
      <c r="L13" s="93"/>
      <c r="M13" s="93"/>
      <c r="N13" s="93"/>
      <c r="O13" s="93"/>
      <c r="P13" s="93"/>
      <c r="Q13" s="93"/>
      <c r="R13" s="93"/>
      <c r="S13" s="93"/>
      <c r="T13" s="93"/>
      <c r="U13" s="93"/>
      <c r="V13" s="93"/>
      <c r="W13" s="93"/>
      <c r="X13" s="94"/>
      <c r="Y13" s="95"/>
      <c r="Z13" s="95"/>
      <c r="AA13" s="95"/>
      <c r="AB13" s="95"/>
      <c r="AC13" s="96"/>
      <c r="AD13" s="96"/>
      <c r="AE13" s="96"/>
      <c r="AF13" s="96"/>
      <c r="AG13" s="97"/>
      <c r="AH13" s="98"/>
      <c r="AI13" s="98"/>
      <c r="AJ13" s="98"/>
      <c r="AK13" s="99"/>
      <c r="AL13" s="66"/>
      <c r="AM13" s="91"/>
      <c r="AN13" s="100"/>
      <c r="AO13" s="100"/>
      <c r="AP13" s="100"/>
      <c r="AQ13" s="101"/>
      <c r="AR13" s="101"/>
      <c r="AS13" s="101"/>
      <c r="AT13" s="101"/>
      <c r="AU13" s="101"/>
      <c r="AV13" s="101"/>
      <c r="AW13" s="101"/>
      <c r="AX13" s="101"/>
      <c r="AY13" s="101"/>
      <c r="AZ13" s="101"/>
      <c r="BA13" s="101"/>
      <c r="BB13" s="101"/>
      <c r="BC13" s="100"/>
      <c r="BD13" s="100"/>
      <c r="BE13" s="100"/>
      <c r="BF13" s="100"/>
      <c r="BG13" s="100"/>
      <c r="BH13" s="100"/>
      <c r="BI13" s="100"/>
      <c r="BJ13" s="100"/>
      <c r="BK13" s="66"/>
      <c r="BL13" s="66"/>
      <c r="BM13" s="66"/>
      <c r="BN13" s="66"/>
      <c r="BO13" s="66"/>
      <c r="BP13" s="66"/>
      <c r="BQ13" s="66"/>
      <c r="BR13" s="66"/>
      <c r="BS13" s="66"/>
      <c r="BT13" s="66"/>
      <c r="BU13" s="66"/>
      <c r="BV13" s="66"/>
    </row>
    <row r="14" spans="1:74" ht="12.75" customHeight="1">
      <c r="A14" s="69"/>
      <c r="B14" s="76"/>
      <c r="C14" s="80"/>
      <c r="D14" s="102" t="s">
        <v>260</v>
      </c>
      <c r="E14" s="1722" t="s">
        <v>261</v>
      </c>
      <c r="F14" s="1722"/>
      <c r="G14" s="1722"/>
      <c r="H14" s="1722"/>
      <c r="I14" s="1722"/>
      <c r="J14" s="1722"/>
      <c r="K14" s="1722"/>
      <c r="L14" s="1722"/>
      <c r="M14" s="1722"/>
      <c r="N14" s="1722"/>
      <c r="O14" s="1722"/>
      <c r="P14" s="1722"/>
      <c r="Q14" s="1722"/>
      <c r="R14" s="1722"/>
      <c r="S14" s="1722"/>
      <c r="T14" s="1722"/>
      <c r="U14" s="1722"/>
      <c r="V14" s="1722"/>
      <c r="W14" s="1722"/>
      <c r="X14" s="103"/>
      <c r="Y14" s="104"/>
      <c r="Z14" s="104"/>
      <c r="AA14" s="104"/>
      <c r="AB14" s="104"/>
      <c r="AC14" s="104"/>
      <c r="AD14" s="104"/>
      <c r="AE14" s="104"/>
      <c r="AF14" s="104"/>
      <c r="AG14" s="104"/>
      <c r="AH14" s="104"/>
      <c r="AI14" s="104"/>
      <c r="AJ14" s="104"/>
      <c r="AK14" s="105"/>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2" customHeight="1">
      <c r="B15" s="106"/>
      <c r="C15" s="107"/>
      <c r="D15" s="102" t="s">
        <v>262</v>
      </c>
      <c r="E15" s="108" t="s">
        <v>263</v>
      </c>
      <c r="F15" s="108"/>
      <c r="G15" s="66"/>
      <c r="H15" s="66"/>
      <c r="I15" s="66"/>
      <c r="J15" s="66"/>
      <c r="K15" s="66"/>
      <c r="L15" s="66"/>
      <c r="M15" s="66"/>
      <c r="N15" s="66"/>
      <c r="O15" s="66"/>
      <c r="P15" s="66"/>
      <c r="Q15" s="66"/>
      <c r="R15" s="66"/>
      <c r="S15" s="66"/>
      <c r="T15" s="66"/>
      <c r="U15" s="66"/>
      <c r="V15" s="66"/>
      <c r="W15" s="66"/>
      <c r="X15" s="77"/>
      <c r="Y15" s="109" t="s">
        <v>14</v>
      </c>
      <c r="Z15" s="1723" t="s">
        <v>264</v>
      </c>
      <c r="AA15" s="1723"/>
      <c r="AB15" s="1723"/>
      <c r="AC15" s="1723"/>
      <c r="AD15" s="1723"/>
      <c r="AE15" s="1723"/>
      <c r="AF15" s="1723"/>
      <c r="AG15" s="1723"/>
      <c r="AH15" s="1723"/>
      <c r="AI15" s="1723"/>
      <c r="AJ15" s="1723"/>
      <c r="AK15" s="1723"/>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12" customHeight="1">
      <c r="B16" s="106"/>
      <c r="C16" s="107"/>
      <c r="D16" s="108" t="s">
        <v>265</v>
      </c>
      <c r="E16" s="66"/>
      <c r="F16" s="108"/>
      <c r="G16" s="66"/>
      <c r="H16" s="66"/>
      <c r="I16" s="66"/>
      <c r="J16" s="66"/>
      <c r="K16" s="66"/>
      <c r="L16" s="66"/>
      <c r="M16" s="66"/>
      <c r="N16" s="66"/>
      <c r="O16" s="66"/>
      <c r="P16" s="66"/>
      <c r="Q16" s="66"/>
      <c r="R16" s="66"/>
      <c r="S16" s="66"/>
      <c r="T16" s="66"/>
      <c r="U16" s="66"/>
      <c r="V16" s="66"/>
      <c r="W16" s="66"/>
      <c r="X16" s="77"/>
      <c r="Y16" s="109"/>
      <c r="Z16" s="1723"/>
      <c r="AA16" s="1723"/>
      <c r="AB16" s="1723"/>
      <c r="AC16" s="1723"/>
      <c r="AD16" s="1723"/>
      <c r="AE16" s="1723"/>
      <c r="AF16" s="1723"/>
      <c r="AG16" s="1723"/>
      <c r="AH16" s="1723"/>
      <c r="AI16" s="1723"/>
      <c r="AJ16" s="1723"/>
      <c r="AK16" s="1723"/>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ht="12" customHeight="1">
      <c r="B17" s="106"/>
      <c r="C17" s="107"/>
      <c r="D17" s="1724" t="s">
        <v>266</v>
      </c>
      <c r="E17" s="1724"/>
      <c r="F17" s="1724"/>
      <c r="G17" s="108" t="s">
        <v>267</v>
      </c>
      <c r="H17" s="66"/>
      <c r="I17" s="66"/>
      <c r="J17" s="66"/>
      <c r="K17" s="66"/>
      <c r="L17" s="66"/>
      <c r="M17" s="66"/>
      <c r="N17" s="66"/>
      <c r="O17" s="66"/>
      <c r="P17" s="66"/>
      <c r="Q17" s="66"/>
      <c r="R17" s="66"/>
      <c r="S17" s="66"/>
      <c r="T17" s="66"/>
      <c r="U17" s="66"/>
      <c r="V17" s="66"/>
      <c r="W17" s="66"/>
      <c r="X17" s="77"/>
      <c r="Y17" s="109"/>
      <c r="Z17" s="1723"/>
      <c r="AA17" s="1723"/>
      <c r="AB17" s="1723"/>
      <c r="AC17" s="1723"/>
      <c r="AD17" s="1723"/>
      <c r="AE17" s="1723"/>
      <c r="AF17" s="1723"/>
      <c r="AG17" s="1723"/>
      <c r="AH17" s="1723"/>
      <c r="AI17" s="1723"/>
      <c r="AJ17" s="1723"/>
      <c r="AK17" s="1723"/>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row>
    <row r="18" spans="1:74" ht="12" customHeight="1">
      <c r="B18" s="106"/>
      <c r="C18" s="107"/>
      <c r="D18" s="1724" t="s">
        <v>268</v>
      </c>
      <c r="E18" s="1724"/>
      <c r="F18" s="1724"/>
      <c r="G18" s="108" t="s">
        <v>269</v>
      </c>
      <c r="H18" s="66"/>
      <c r="I18" s="66"/>
      <c r="J18" s="66"/>
      <c r="K18" s="66"/>
      <c r="L18" s="66"/>
      <c r="M18" s="66"/>
      <c r="N18" s="66"/>
      <c r="O18" s="66"/>
      <c r="P18" s="66"/>
      <c r="Q18" s="66"/>
      <c r="R18" s="66"/>
      <c r="S18" s="66"/>
      <c r="T18" s="66"/>
      <c r="U18" s="66"/>
      <c r="V18" s="66"/>
      <c r="W18" s="66"/>
      <c r="X18" s="77"/>
      <c r="Y18" s="109"/>
      <c r="Z18" s="1723"/>
      <c r="AA18" s="1723"/>
      <c r="AB18" s="1723"/>
      <c r="AC18" s="1723"/>
      <c r="AD18" s="1723"/>
      <c r="AE18" s="1723"/>
      <c r="AF18" s="1723"/>
      <c r="AG18" s="1723"/>
      <c r="AH18" s="1723"/>
      <c r="AI18" s="1723"/>
      <c r="AJ18" s="1723"/>
      <c r="AK18" s="1723"/>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row>
    <row r="19" spans="1:74" ht="12" customHeight="1">
      <c r="B19" s="106"/>
      <c r="C19" s="107"/>
      <c r="D19" s="108"/>
      <c r="E19" s="108"/>
      <c r="F19" s="108"/>
      <c r="G19" s="108" t="s">
        <v>270</v>
      </c>
      <c r="H19" s="66"/>
      <c r="I19" s="66"/>
      <c r="J19" s="66"/>
      <c r="K19" s="66"/>
      <c r="L19" s="66"/>
      <c r="M19" s="66"/>
      <c r="N19" s="66"/>
      <c r="O19" s="66"/>
      <c r="P19" s="66"/>
      <c r="Q19" s="66"/>
      <c r="R19" s="66"/>
      <c r="S19" s="66"/>
      <c r="T19" s="66"/>
      <c r="U19" s="66"/>
      <c r="V19" s="66"/>
      <c r="W19" s="66"/>
      <c r="X19" s="77"/>
      <c r="Y19" s="109"/>
      <c r="Z19" s="1723"/>
      <c r="AA19" s="1723"/>
      <c r="AB19" s="1723"/>
      <c r="AC19" s="1723"/>
      <c r="AD19" s="1723"/>
      <c r="AE19" s="1723"/>
      <c r="AF19" s="1723"/>
      <c r="AG19" s="1723"/>
      <c r="AH19" s="1723"/>
      <c r="AI19" s="1723"/>
      <c r="AJ19" s="1723"/>
      <c r="AK19" s="1723"/>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row>
    <row r="20" spans="1:74" ht="12.75" customHeight="1">
      <c r="A20" s="69"/>
      <c r="B20" s="76"/>
      <c r="C20" s="80"/>
      <c r="D20" s="1724" t="s">
        <v>271</v>
      </c>
      <c r="E20" s="1724"/>
      <c r="F20" s="1724"/>
      <c r="G20" s="108" t="s">
        <v>272</v>
      </c>
      <c r="H20" s="108"/>
      <c r="I20" s="108"/>
      <c r="J20" s="108"/>
      <c r="K20" s="108"/>
      <c r="L20" s="108"/>
      <c r="M20" s="108"/>
      <c r="N20" s="108"/>
      <c r="O20" s="108"/>
      <c r="P20" s="108"/>
      <c r="Q20" s="108"/>
      <c r="R20" s="108"/>
      <c r="S20" s="108"/>
      <c r="T20" s="108"/>
      <c r="U20" s="108"/>
      <c r="V20" s="108"/>
      <c r="W20" s="108"/>
      <c r="X20" s="111"/>
      <c r="Y20" s="109"/>
      <c r="Z20" s="1723"/>
      <c r="AA20" s="1723"/>
      <c r="AB20" s="1723"/>
      <c r="AC20" s="1723"/>
      <c r="AD20" s="1723"/>
      <c r="AE20" s="1723"/>
      <c r="AF20" s="1723"/>
      <c r="AG20" s="1723"/>
      <c r="AH20" s="1723"/>
      <c r="AI20" s="1723"/>
      <c r="AJ20" s="1723"/>
      <c r="AK20" s="1723"/>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row>
    <row r="21" spans="1:74" ht="12.75" customHeight="1">
      <c r="A21" s="69"/>
      <c r="B21" s="76"/>
      <c r="C21" s="80"/>
      <c r="D21" s="108"/>
      <c r="E21" s="108"/>
      <c r="F21" s="112"/>
      <c r="G21" s="108" t="s">
        <v>273</v>
      </c>
      <c r="H21" s="108"/>
      <c r="I21" s="108"/>
      <c r="J21" s="108"/>
      <c r="K21" s="108"/>
      <c r="L21" s="108"/>
      <c r="M21" s="108"/>
      <c r="N21" s="108"/>
      <c r="O21" s="108"/>
      <c r="P21" s="108"/>
      <c r="Q21" s="108"/>
      <c r="R21" s="108"/>
      <c r="S21" s="108"/>
      <c r="T21" s="108"/>
      <c r="U21" s="108"/>
      <c r="V21" s="108"/>
      <c r="W21" s="108"/>
      <c r="X21" s="111"/>
      <c r="Y21" s="109"/>
      <c r="Z21" s="1723"/>
      <c r="AA21" s="1723"/>
      <c r="AB21" s="1723"/>
      <c r="AC21" s="1723"/>
      <c r="AD21" s="1723"/>
      <c r="AE21" s="1723"/>
      <c r="AF21" s="1723"/>
      <c r="AG21" s="1723"/>
      <c r="AH21" s="1723"/>
      <c r="AI21" s="1723"/>
      <c r="AJ21" s="1723"/>
      <c r="AK21" s="1723"/>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row>
    <row r="22" spans="1:74" ht="12.75" customHeight="1">
      <c r="A22" s="69"/>
      <c r="B22" s="76"/>
      <c r="C22" s="80"/>
      <c r="D22" s="108"/>
      <c r="E22" s="108"/>
      <c r="F22" s="112"/>
      <c r="G22" s="108"/>
      <c r="H22" s="108"/>
      <c r="I22" s="108"/>
      <c r="J22" s="108"/>
      <c r="K22" s="108"/>
      <c r="L22" s="108"/>
      <c r="M22" s="108"/>
      <c r="N22" s="108"/>
      <c r="O22" s="108"/>
      <c r="P22" s="108"/>
      <c r="Q22" s="108"/>
      <c r="R22" s="108"/>
      <c r="S22" s="108"/>
      <c r="T22" s="108"/>
      <c r="U22" s="108"/>
      <c r="V22" s="108"/>
      <c r="W22" s="108"/>
      <c r="X22" s="111"/>
      <c r="Y22" s="109"/>
      <c r="Z22" s="1723"/>
      <c r="AA22" s="1723"/>
      <c r="AB22" s="1723"/>
      <c r="AC22" s="1723"/>
      <c r="AD22" s="1723"/>
      <c r="AE22" s="1723"/>
      <c r="AF22" s="1723"/>
      <c r="AG22" s="1723"/>
      <c r="AH22" s="1723"/>
      <c r="AI22" s="1723"/>
      <c r="AJ22" s="1723"/>
      <c r="AK22" s="1723"/>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row>
    <row r="23" spans="1:74" ht="14.1" customHeight="1">
      <c r="A23" s="69"/>
      <c r="B23" s="113" t="s">
        <v>274</v>
      </c>
      <c r="C23" s="114"/>
      <c r="D23" s="80"/>
      <c r="E23" s="80"/>
      <c r="F23" s="80"/>
      <c r="G23" s="80"/>
      <c r="H23" s="80"/>
      <c r="I23" s="80"/>
      <c r="J23" s="80"/>
      <c r="K23" s="80"/>
      <c r="L23" s="80"/>
      <c r="M23" s="80"/>
      <c r="N23" s="80"/>
      <c r="O23" s="80"/>
      <c r="P23" s="80"/>
      <c r="Q23" s="1635"/>
      <c r="R23" s="1635"/>
      <c r="S23" s="80"/>
      <c r="T23" s="1635"/>
      <c r="U23" s="1635"/>
      <c r="V23" s="80"/>
      <c r="W23" s="80"/>
      <c r="X23" s="115"/>
      <c r="Y23" s="116"/>
      <c r="Z23" s="1723"/>
      <c r="AA23" s="1723"/>
      <c r="AB23" s="1723"/>
      <c r="AC23" s="1723"/>
      <c r="AD23" s="1723"/>
      <c r="AE23" s="1723"/>
      <c r="AF23" s="1723"/>
      <c r="AG23" s="1723"/>
      <c r="AH23" s="1723"/>
      <c r="AI23" s="1723"/>
      <c r="AJ23" s="1723"/>
      <c r="AK23" s="1723"/>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row>
    <row r="24" spans="1:74" ht="14.1" customHeight="1">
      <c r="A24" s="69"/>
      <c r="B24" s="76"/>
      <c r="C24" s="117"/>
      <c r="D24" s="117"/>
      <c r="E24" s="117"/>
      <c r="F24" s="117"/>
      <c r="G24" s="117"/>
      <c r="H24" s="117"/>
      <c r="I24" s="117"/>
      <c r="J24" s="117"/>
      <c r="K24" s="117"/>
      <c r="L24" s="117"/>
      <c r="M24" s="117"/>
      <c r="N24" s="117"/>
      <c r="O24" s="117"/>
      <c r="P24" s="118"/>
      <c r="Q24" s="118"/>
      <c r="R24" s="119"/>
      <c r="S24" s="120"/>
      <c r="T24" s="120"/>
      <c r="U24" s="117"/>
      <c r="V24" s="117"/>
      <c r="W24" s="107"/>
      <c r="X24" s="121"/>
      <c r="Y24" s="116"/>
      <c r="Z24" s="1723"/>
      <c r="AA24" s="1723"/>
      <c r="AB24" s="1723"/>
      <c r="AC24" s="1723"/>
      <c r="AD24" s="1723"/>
      <c r="AE24" s="1723"/>
      <c r="AF24" s="1723"/>
      <c r="AG24" s="1723"/>
      <c r="AH24" s="1723"/>
      <c r="AI24" s="1723"/>
      <c r="AJ24" s="1723"/>
      <c r="AK24" s="1723"/>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row>
    <row r="25" spans="1:74" ht="14.1" customHeight="1">
      <c r="A25" s="69"/>
      <c r="B25" s="76"/>
      <c r="C25" s="80" t="s">
        <v>275</v>
      </c>
      <c r="D25" s="80"/>
      <c r="E25" s="80"/>
      <c r="F25" s="80"/>
      <c r="G25" s="80"/>
      <c r="H25" s="80"/>
      <c r="I25" s="80"/>
      <c r="J25" s="80"/>
      <c r="K25" s="80"/>
      <c r="L25" s="80"/>
      <c r="M25" s="80"/>
      <c r="N25" s="80"/>
      <c r="O25" s="80"/>
      <c r="P25" s="80"/>
      <c r="Q25" s="80"/>
      <c r="R25" s="80"/>
      <c r="S25" s="80"/>
      <c r="T25" s="80"/>
      <c r="U25" s="80"/>
      <c r="V25" s="80"/>
      <c r="W25" s="80"/>
      <c r="X25" s="115"/>
      <c r="Y25" s="116"/>
      <c r="Z25" s="1723"/>
      <c r="AA25" s="1723"/>
      <c r="AB25" s="1723"/>
      <c r="AC25" s="1723"/>
      <c r="AD25" s="1723"/>
      <c r="AE25" s="1723"/>
      <c r="AF25" s="1723"/>
      <c r="AG25" s="1723"/>
      <c r="AH25" s="1723"/>
      <c r="AI25" s="1723"/>
      <c r="AJ25" s="1723"/>
      <c r="AK25" s="1723"/>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row>
    <row r="26" spans="1:74" ht="14.1" customHeight="1">
      <c r="A26" s="69"/>
      <c r="B26" s="76"/>
      <c r="C26" s="1725" t="s">
        <v>276</v>
      </c>
      <c r="D26" s="1725"/>
      <c r="E26" s="1725"/>
      <c r="F26" s="1725"/>
      <c r="G26" s="1725"/>
      <c r="H26" s="1725"/>
      <c r="I26" s="1725"/>
      <c r="J26" s="1725"/>
      <c r="K26" s="1725"/>
      <c r="L26" s="1725"/>
      <c r="M26" s="1725"/>
      <c r="N26" s="1725"/>
      <c r="O26" s="1725"/>
      <c r="P26" s="1725"/>
      <c r="Q26" s="1725"/>
      <c r="R26" s="1725"/>
      <c r="S26" s="1725"/>
      <c r="T26" s="1725"/>
      <c r="U26" s="1725"/>
      <c r="V26" s="1725"/>
      <c r="W26" s="1725"/>
      <c r="X26" s="1725"/>
      <c r="Y26" s="122"/>
      <c r="Z26" s="1723"/>
      <c r="AA26" s="1723"/>
      <c r="AB26" s="1723"/>
      <c r="AC26" s="1723"/>
      <c r="AD26" s="1723"/>
      <c r="AE26" s="1723"/>
      <c r="AF26" s="1723"/>
      <c r="AG26" s="1723"/>
      <c r="AH26" s="1723"/>
      <c r="AI26" s="1723"/>
      <c r="AJ26" s="1723"/>
      <c r="AK26" s="1723"/>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row>
    <row r="27" spans="1:74" ht="14.1" customHeight="1">
      <c r="A27" s="69"/>
      <c r="B27" s="76"/>
      <c r="C27" s="1726" t="s">
        <v>277</v>
      </c>
      <c r="D27" s="1726"/>
      <c r="E27" s="1726"/>
      <c r="F27" s="1726"/>
      <c r="G27" s="1726"/>
      <c r="H27" s="1726"/>
      <c r="I27" s="1726"/>
      <c r="J27" s="1726"/>
      <c r="K27" s="1726"/>
      <c r="L27" s="1726"/>
      <c r="M27" s="1726"/>
      <c r="N27" s="1726"/>
      <c r="O27" s="1726"/>
      <c r="P27" s="1726"/>
      <c r="Q27" s="1726"/>
      <c r="R27" s="1726"/>
      <c r="S27" s="1726"/>
      <c r="T27" s="1726"/>
      <c r="U27" s="123"/>
      <c r="V27" s="123"/>
      <c r="W27" s="123"/>
      <c r="X27" s="124"/>
      <c r="Y27" s="125"/>
      <c r="Z27" s="126"/>
      <c r="AA27" s="126"/>
      <c r="AB27" s="126"/>
      <c r="AC27" s="126"/>
      <c r="AD27" s="126"/>
      <c r="AE27" s="126"/>
      <c r="AF27" s="126"/>
      <c r="AG27" s="126"/>
      <c r="AH27" s="126"/>
      <c r="AI27" s="126"/>
      <c r="AJ27" s="126"/>
      <c r="AK27" s="127"/>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row>
    <row r="28" spans="1:74" ht="14.1" customHeight="1">
      <c r="A28" s="69"/>
      <c r="B28" s="76"/>
      <c r="C28" s="128"/>
      <c r="D28" s="80"/>
      <c r="E28" s="129"/>
      <c r="F28" s="129"/>
      <c r="G28" s="129"/>
      <c r="H28" s="129"/>
      <c r="I28" s="129"/>
      <c r="J28" s="129"/>
      <c r="K28" s="129"/>
      <c r="L28" s="129"/>
      <c r="M28" s="129"/>
      <c r="N28" s="129"/>
      <c r="O28" s="129"/>
      <c r="P28" s="129"/>
      <c r="Q28" s="80"/>
      <c r="R28" s="80"/>
      <c r="S28" s="80"/>
      <c r="T28" s="80"/>
      <c r="U28" s="80"/>
      <c r="V28" s="80"/>
      <c r="W28" s="80"/>
      <c r="X28" s="115"/>
      <c r="Y28" s="130" t="s">
        <v>278</v>
      </c>
      <c r="Z28" s="131" t="s">
        <v>279</v>
      </c>
      <c r="AA28" s="131"/>
      <c r="AB28" s="107"/>
      <c r="AC28" s="107"/>
      <c r="AD28" s="107"/>
      <c r="AE28" s="107"/>
      <c r="AF28" s="107"/>
      <c r="AG28" s="107"/>
      <c r="AH28" s="107"/>
      <c r="AI28" s="107"/>
      <c r="AJ28" s="107"/>
      <c r="AK28" s="132"/>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row>
    <row r="29" spans="1:74" ht="14.1" customHeight="1">
      <c r="A29" s="69"/>
      <c r="B29" s="76"/>
      <c r="C29" s="133" t="s">
        <v>280</v>
      </c>
      <c r="D29" s="107"/>
      <c r="E29" s="107"/>
      <c r="F29" s="129"/>
      <c r="G29" s="129"/>
      <c r="H29" s="129"/>
      <c r="I29" s="129"/>
      <c r="J29" s="129"/>
      <c r="K29" s="129"/>
      <c r="L29" s="129"/>
      <c r="M29" s="129"/>
      <c r="N29" s="129"/>
      <c r="O29" s="129"/>
      <c r="P29" s="129"/>
      <c r="Q29" s="80"/>
      <c r="R29" s="80"/>
      <c r="S29" s="80"/>
      <c r="T29" s="80"/>
      <c r="U29" s="80"/>
      <c r="V29" s="80"/>
      <c r="W29" s="80"/>
      <c r="X29" s="80"/>
      <c r="Y29" s="130" t="s">
        <v>278</v>
      </c>
      <c r="Z29" s="131" t="s">
        <v>281</v>
      </c>
      <c r="AA29" s="131"/>
      <c r="AB29" s="131"/>
      <c r="AC29" s="131"/>
      <c r="AD29" s="131"/>
      <c r="AE29" s="131"/>
      <c r="AF29" s="131"/>
      <c r="AG29" s="131"/>
      <c r="AH29" s="131"/>
      <c r="AI29" s="131"/>
      <c r="AJ29" s="131"/>
      <c r="AK29" s="132"/>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row>
    <row r="30" spans="1:74" ht="27.75" customHeight="1">
      <c r="A30" s="69"/>
      <c r="B30" s="76"/>
      <c r="C30" s="80"/>
      <c r="D30" s="1703" t="s">
        <v>282</v>
      </c>
      <c r="E30" s="1703"/>
      <c r="F30" s="1703"/>
      <c r="G30" s="1703"/>
      <c r="H30" s="1704" t="s">
        <v>283</v>
      </c>
      <c r="I30" s="1704"/>
      <c r="J30" s="1705" t="s">
        <v>284</v>
      </c>
      <c r="K30" s="1705"/>
      <c r="L30" s="134"/>
      <c r="M30" s="1706" t="s">
        <v>285</v>
      </c>
      <c r="N30" s="1706"/>
      <c r="O30" s="1706"/>
      <c r="P30" s="1706"/>
      <c r="Q30" s="1706"/>
      <c r="R30" s="1706"/>
      <c r="S30" s="1706"/>
      <c r="T30" s="1706"/>
      <c r="U30" s="1706"/>
      <c r="V30" s="1706"/>
      <c r="W30" s="1706"/>
      <c r="X30" s="1706"/>
      <c r="Y30" s="1706"/>
      <c r="Z30" s="1706"/>
      <c r="AA30" s="1706"/>
      <c r="AB30" s="1706"/>
      <c r="AC30" s="1706"/>
      <c r="AD30" s="1706"/>
      <c r="AE30" s="1706"/>
      <c r="AF30" s="1706"/>
      <c r="AG30" s="1703" t="s">
        <v>286</v>
      </c>
      <c r="AH30" s="1703"/>
      <c r="AI30" s="1703"/>
      <c r="AJ30" s="107"/>
      <c r="AK30" s="132"/>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row>
    <row r="31" spans="1:74" ht="24" customHeight="1">
      <c r="A31" s="69"/>
      <c r="B31" s="76"/>
      <c r="C31" s="135"/>
      <c r="D31" s="1707" t="s">
        <v>287</v>
      </c>
      <c r="E31" s="1708" t="s">
        <v>288</v>
      </c>
      <c r="F31" s="1708"/>
      <c r="G31" s="1708"/>
      <c r="H31" s="1709" t="s">
        <v>289</v>
      </c>
      <c r="I31" s="1709"/>
      <c r="J31" s="1710">
        <v>56.33</v>
      </c>
      <c r="K31" s="1710"/>
      <c r="L31" s="136"/>
      <c r="M31" s="1711"/>
      <c r="N31" s="1711"/>
      <c r="O31" s="1711"/>
      <c r="P31" s="1711"/>
      <c r="Q31" s="1711"/>
      <c r="R31" s="1711"/>
      <c r="S31" s="1711"/>
      <c r="T31" s="1711"/>
      <c r="U31" s="1712">
        <f>SUM(G9:I9)</f>
        <v>17</v>
      </c>
      <c r="V31" s="1712"/>
      <c r="W31" s="1713">
        <v>3.3</v>
      </c>
      <c r="X31" s="1713"/>
      <c r="Y31" s="1713"/>
      <c r="Z31" s="1713"/>
      <c r="AA31" s="1713"/>
      <c r="AB31" s="1714">
        <f>U31*W31</f>
        <v>56.099999999999994</v>
      </c>
      <c r="AC31" s="1714"/>
      <c r="AD31" s="1714"/>
      <c r="AE31" s="1715" t="s">
        <v>290</v>
      </c>
      <c r="AF31" s="1715"/>
      <c r="AG31" s="1716" t="str">
        <f>IF(J31&gt;0,IF(AB31:AB31&lt;=J31,"○","×"),"")</f>
        <v>○</v>
      </c>
      <c r="AH31" s="1716"/>
      <c r="AI31" s="1716"/>
      <c r="AJ31" s="66"/>
      <c r="AK31" s="132"/>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row>
    <row r="32" spans="1:74" ht="14.25" customHeight="1">
      <c r="A32" s="69"/>
      <c r="B32" s="76"/>
      <c r="C32" s="135"/>
      <c r="D32" s="1707"/>
      <c r="E32" s="1664" t="s">
        <v>291</v>
      </c>
      <c r="F32" s="1664"/>
      <c r="G32" s="1664"/>
      <c r="H32" s="1717" t="s">
        <v>292</v>
      </c>
      <c r="I32" s="1717"/>
      <c r="J32" s="1718">
        <v>36.28</v>
      </c>
      <c r="K32" s="1718"/>
      <c r="L32" s="137"/>
      <c r="M32" s="138" t="s">
        <v>293</v>
      </c>
      <c r="N32" s="138"/>
      <c r="O32" s="138"/>
      <c r="P32" s="138"/>
      <c r="Q32" s="138"/>
      <c r="R32" s="138"/>
      <c r="S32" s="138"/>
      <c r="T32" s="138"/>
      <c r="U32" s="1719">
        <f>'No6'!I45+'No6'!K45</f>
        <v>0</v>
      </c>
      <c r="V32" s="1719"/>
      <c r="W32" s="1657">
        <v>3.3</v>
      </c>
      <c r="X32" s="1657"/>
      <c r="Y32" s="1657"/>
      <c r="Z32" s="1657"/>
      <c r="AA32" s="1657"/>
      <c r="AB32" s="1720">
        <f>U32*W32</f>
        <v>0</v>
      </c>
      <c r="AC32" s="1720"/>
      <c r="AD32" s="1720"/>
      <c r="AE32" s="139" t="s">
        <v>290</v>
      </c>
      <c r="AF32" s="140"/>
      <c r="AG32" s="1670" t="str">
        <f>IF(J32&gt;0,IF(AB32&lt;=J32,"○","×"),"")</f>
        <v>○</v>
      </c>
      <c r="AH32" s="1670"/>
      <c r="AI32" s="1670"/>
      <c r="AJ32" s="141"/>
      <c r="AK32" s="132"/>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row>
    <row r="33" spans="1:75" ht="14.25" customHeight="1">
      <c r="A33" s="69"/>
      <c r="B33" s="76"/>
      <c r="C33" s="135"/>
      <c r="D33" s="1707"/>
      <c r="E33" s="1664"/>
      <c r="F33" s="1664"/>
      <c r="G33" s="1664"/>
      <c r="H33" s="1717"/>
      <c r="I33" s="1717"/>
      <c r="J33" s="1718"/>
      <c r="K33" s="1718"/>
      <c r="L33" s="142"/>
      <c r="M33" s="1699" t="s">
        <v>294</v>
      </c>
      <c r="N33" s="1699"/>
      <c r="O33" s="1699"/>
      <c r="P33" s="1699"/>
      <c r="Q33" s="1699"/>
      <c r="R33" s="1699"/>
      <c r="S33" s="1699"/>
      <c r="T33" s="1699"/>
      <c r="U33" s="1721">
        <f>J9-K9</f>
        <v>4</v>
      </c>
      <c r="V33" s="1721"/>
      <c r="W33" s="1696">
        <v>3.3</v>
      </c>
      <c r="X33" s="1696"/>
      <c r="Y33" s="1696"/>
      <c r="Z33" s="1696"/>
      <c r="AA33" s="1696"/>
      <c r="AB33" s="1697">
        <f>U33*W33</f>
        <v>13.2</v>
      </c>
      <c r="AC33" s="1697"/>
      <c r="AD33" s="1697"/>
      <c r="AE33" s="1698" t="s">
        <v>290</v>
      </c>
      <c r="AF33" s="1698"/>
      <c r="AG33" s="1693" t="str">
        <f>IF(J32&gt;0,IF(AB35:AB35&lt;=J32,"○","×"),"")</f>
        <v>○</v>
      </c>
      <c r="AH33" s="1693"/>
      <c r="AI33" s="1693"/>
      <c r="AJ33" s="66"/>
      <c r="AK33" s="132"/>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row>
    <row r="34" spans="1:75" ht="14.4">
      <c r="A34" s="69"/>
      <c r="B34" s="76"/>
      <c r="C34" s="135"/>
      <c r="D34" s="1707"/>
      <c r="E34" s="1664"/>
      <c r="F34" s="1664"/>
      <c r="G34" s="1664"/>
      <c r="H34" s="1717"/>
      <c r="I34" s="1717"/>
      <c r="J34" s="1718"/>
      <c r="K34" s="1718"/>
      <c r="L34" s="142"/>
      <c r="M34" s="1699" t="s">
        <v>295</v>
      </c>
      <c r="N34" s="1699"/>
      <c r="O34" s="1699"/>
      <c r="P34" s="1699"/>
      <c r="Q34" s="1699"/>
      <c r="R34" s="1699"/>
      <c r="S34" s="1699"/>
      <c r="T34" s="1699"/>
      <c r="U34" s="1700">
        <f>K9</f>
        <v>11</v>
      </c>
      <c r="V34" s="1700"/>
      <c r="W34" s="1696">
        <v>1.98</v>
      </c>
      <c r="X34" s="1696"/>
      <c r="Y34" s="1696"/>
      <c r="Z34" s="1696"/>
      <c r="AA34" s="1696"/>
      <c r="AB34" s="1697">
        <f>U34*W34</f>
        <v>21.78</v>
      </c>
      <c r="AC34" s="1697"/>
      <c r="AD34" s="1697"/>
      <c r="AE34" s="1698" t="s">
        <v>290</v>
      </c>
      <c r="AF34" s="1698"/>
      <c r="AG34" s="1693"/>
      <c r="AH34" s="1693"/>
      <c r="AI34" s="1693"/>
      <c r="AJ34" s="66"/>
      <c r="AK34" s="132"/>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row>
    <row r="35" spans="1:75" ht="14.1" customHeight="1">
      <c r="A35" s="69"/>
      <c r="B35" s="76"/>
      <c r="C35" s="135"/>
      <c r="D35" s="1707"/>
      <c r="E35" s="1664"/>
      <c r="F35" s="1664"/>
      <c r="G35" s="1664"/>
      <c r="H35" s="1717"/>
      <c r="I35" s="1717"/>
      <c r="J35" s="1718"/>
      <c r="K35" s="1718"/>
      <c r="L35" s="143"/>
      <c r="M35" s="1701" t="s">
        <v>296</v>
      </c>
      <c r="N35" s="1701"/>
      <c r="O35" s="1701"/>
      <c r="P35" s="1701"/>
      <c r="Q35" s="1701"/>
      <c r="R35" s="1701"/>
      <c r="S35" s="1701"/>
      <c r="T35" s="144"/>
      <c r="U35" s="1702">
        <f>U33+U34</f>
        <v>15</v>
      </c>
      <c r="V35" s="1702"/>
      <c r="W35" s="1691" t="s">
        <v>297</v>
      </c>
      <c r="X35" s="1691"/>
      <c r="Y35" s="1691"/>
      <c r="Z35" s="1691"/>
      <c r="AA35" s="1691"/>
      <c r="AB35" s="1697">
        <f>AB33+AB34</f>
        <v>34.980000000000004</v>
      </c>
      <c r="AC35" s="1697"/>
      <c r="AD35" s="1697"/>
      <c r="AE35" s="1698" t="s">
        <v>290</v>
      </c>
      <c r="AF35" s="1698"/>
      <c r="AG35" s="1693"/>
      <c r="AH35" s="1693"/>
      <c r="AI35" s="1693"/>
      <c r="AJ35" s="66"/>
      <c r="AK35" s="132"/>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row>
    <row r="36" spans="1:75" ht="14.1" customHeight="1">
      <c r="A36" s="69"/>
      <c r="B36" s="76"/>
      <c r="C36" s="135"/>
      <c r="D36" s="1707"/>
      <c r="E36" s="1680" t="s">
        <v>298</v>
      </c>
      <c r="F36" s="1680"/>
      <c r="G36" s="1680"/>
      <c r="H36" s="1681">
        <v>2</v>
      </c>
      <c r="I36" s="1681"/>
      <c r="J36" s="1682">
        <f>J31+J32</f>
        <v>92.61</v>
      </c>
      <c r="K36" s="1682"/>
      <c r="L36" s="145"/>
      <c r="M36" s="146"/>
      <c r="N36" s="146"/>
      <c r="O36" s="146"/>
      <c r="P36" s="146"/>
      <c r="Q36" s="147"/>
      <c r="R36" s="147"/>
      <c r="S36" s="148"/>
      <c r="T36" s="149"/>
      <c r="U36" s="1676">
        <f>U31+U35</f>
        <v>32</v>
      </c>
      <c r="V36" s="1676"/>
      <c r="W36" s="1683" t="s">
        <v>297</v>
      </c>
      <c r="X36" s="1683"/>
      <c r="Y36" s="1683"/>
      <c r="Z36" s="1683"/>
      <c r="AA36" s="1683"/>
      <c r="AB36" s="1677">
        <f>AB31+AB35</f>
        <v>91.08</v>
      </c>
      <c r="AC36" s="1677"/>
      <c r="AD36" s="1677"/>
      <c r="AE36" s="150" t="s">
        <v>290</v>
      </c>
      <c r="AF36" s="151"/>
      <c r="AG36" s="1678"/>
      <c r="AH36" s="1678"/>
      <c r="AI36" s="1678"/>
      <c r="AJ36" s="66"/>
      <c r="AK36" s="132"/>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row>
    <row r="37" spans="1:75" ht="14.1" customHeight="1">
      <c r="A37" s="69"/>
      <c r="B37" s="76"/>
      <c r="C37" s="135"/>
      <c r="D37" s="1684" t="s">
        <v>299</v>
      </c>
      <c r="E37" s="1685" t="s">
        <v>300</v>
      </c>
      <c r="F37" s="1685"/>
      <c r="G37" s="1685"/>
      <c r="H37" s="1686" t="s">
        <v>301</v>
      </c>
      <c r="I37" s="1686"/>
      <c r="J37" s="1687">
        <v>50.17</v>
      </c>
      <c r="K37" s="1687"/>
      <c r="L37" s="1688" t="s">
        <v>302</v>
      </c>
      <c r="M37" s="1688"/>
      <c r="N37" s="1688"/>
      <c r="O37" s="1688"/>
      <c r="P37" s="1688"/>
      <c r="Q37" s="1688"/>
      <c r="R37" s="1688"/>
      <c r="S37" s="1689"/>
      <c r="T37" s="1689"/>
      <c r="U37" s="1690">
        <v>21</v>
      </c>
      <c r="V37" s="1690"/>
      <c r="W37" s="1691">
        <v>1.98</v>
      </c>
      <c r="X37" s="1691"/>
      <c r="Y37" s="1691"/>
      <c r="Z37" s="1691"/>
      <c r="AA37" s="1691"/>
      <c r="AB37" s="1692">
        <f>U37*W37</f>
        <v>41.58</v>
      </c>
      <c r="AC37" s="1692"/>
      <c r="AD37" s="1692"/>
      <c r="AE37" s="152" t="s">
        <v>290</v>
      </c>
      <c r="AF37" s="153"/>
      <c r="AG37" s="1693" t="str">
        <f>IF(J37&gt;0,IF(AB37:AB37&lt;=J37,"○","×"),"")</f>
        <v>○</v>
      </c>
      <c r="AH37" s="1693"/>
      <c r="AI37" s="1693"/>
      <c r="AJ37" s="66"/>
      <c r="AK37" s="132"/>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row>
    <row r="38" spans="1:75" ht="14.1" customHeight="1">
      <c r="A38" s="69"/>
      <c r="B38" s="76"/>
      <c r="C38" s="135"/>
      <c r="D38" s="1684"/>
      <c r="E38" s="1664" t="s">
        <v>303</v>
      </c>
      <c r="F38" s="1664"/>
      <c r="G38" s="1664"/>
      <c r="H38" s="1694" t="s">
        <v>304</v>
      </c>
      <c r="I38" s="1694"/>
      <c r="J38" s="1666">
        <v>64.28</v>
      </c>
      <c r="K38" s="1666"/>
      <c r="L38" s="1695" t="s">
        <v>305</v>
      </c>
      <c r="M38" s="1695"/>
      <c r="N38" s="1695"/>
      <c r="O38" s="1695"/>
      <c r="P38" s="1695"/>
      <c r="Q38" s="1695"/>
      <c r="R38" s="1695"/>
      <c r="S38" s="1695"/>
      <c r="T38" s="1695"/>
      <c r="U38" s="1668">
        <v>21</v>
      </c>
      <c r="V38" s="1668"/>
      <c r="W38" s="1657">
        <v>1.98</v>
      </c>
      <c r="X38" s="1657"/>
      <c r="Y38" s="1657"/>
      <c r="Z38" s="1657"/>
      <c r="AA38" s="1657"/>
      <c r="AB38" s="1669">
        <f>U38*W38</f>
        <v>41.58</v>
      </c>
      <c r="AC38" s="1669"/>
      <c r="AD38" s="1669"/>
      <c r="AE38" s="72" t="s">
        <v>290</v>
      </c>
      <c r="AF38" s="154"/>
      <c r="AG38" s="1670" t="str">
        <f>IF(J38&gt;0,IF(AB38:AB38&lt;=J38,"○","×"),"")</f>
        <v>○</v>
      </c>
      <c r="AH38" s="1670"/>
      <c r="AI38" s="1670"/>
      <c r="AJ38" s="66"/>
      <c r="AK38" s="132"/>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row>
    <row r="39" spans="1:75" ht="14.1" customHeight="1">
      <c r="A39" s="69"/>
      <c r="B39" s="76"/>
      <c r="C39" s="135"/>
      <c r="D39" s="1684"/>
      <c r="E39" s="1664" t="s">
        <v>306</v>
      </c>
      <c r="F39" s="1664"/>
      <c r="G39" s="1664"/>
      <c r="H39" s="1665" t="s">
        <v>307</v>
      </c>
      <c r="I39" s="1665"/>
      <c r="J39" s="1666">
        <v>56.33</v>
      </c>
      <c r="K39" s="1666"/>
      <c r="L39" s="155"/>
      <c r="M39" s="156"/>
      <c r="N39" s="156"/>
      <c r="O39" s="156"/>
      <c r="P39" s="156"/>
      <c r="Q39" s="139"/>
      <c r="R39" s="139"/>
      <c r="S39" s="1679"/>
      <c r="T39" s="1679"/>
      <c r="U39" s="1668">
        <v>23</v>
      </c>
      <c r="V39" s="1668"/>
      <c r="W39" s="1657">
        <v>1.98</v>
      </c>
      <c r="X39" s="1657"/>
      <c r="Y39" s="1657"/>
      <c r="Z39" s="1657"/>
      <c r="AA39" s="1657"/>
      <c r="AB39" s="1669">
        <f>U39*W39</f>
        <v>45.54</v>
      </c>
      <c r="AC39" s="1669"/>
      <c r="AD39" s="1669"/>
      <c r="AE39" s="139" t="s">
        <v>290</v>
      </c>
      <c r="AF39" s="140"/>
      <c r="AG39" s="1670" t="str">
        <f>IF(J39&gt;0,IF(AB39:AB39&lt;=J39,"○","×"),"")</f>
        <v>○</v>
      </c>
      <c r="AH39" s="1670"/>
      <c r="AI39" s="1670"/>
      <c r="AJ39" s="66"/>
      <c r="AK39" s="132"/>
      <c r="AL39" s="66"/>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row>
    <row r="40" spans="1:75" ht="24" customHeight="1">
      <c r="A40" s="69"/>
      <c r="B40" s="76"/>
      <c r="C40" s="135"/>
      <c r="D40" s="1684"/>
      <c r="E40" s="1664" t="s">
        <v>308</v>
      </c>
      <c r="F40" s="1664"/>
      <c r="G40" s="1664"/>
      <c r="H40" s="1665" t="s">
        <v>309</v>
      </c>
      <c r="I40" s="1665"/>
      <c r="J40" s="1666">
        <v>36.28</v>
      </c>
      <c r="K40" s="1666"/>
      <c r="L40" s="155"/>
      <c r="M40" s="156"/>
      <c r="N40" s="156"/>
      <c r="O40" s="156"/>
      <c r="P40" s="156"/>
      <c r="Q40" s="139"/>
      <c r="R40" s="139"/>
      <c r="S40" s="1667"/>
      <c r="T40" s="1667"/>
      <c r="U40" s="1668">
        <v>8</v>
      </c>
      <c r="V40" s="1668"/>
      <c r="W40" s="1657">
        <v>1.98</v>
      </c>
      <c r="X40" s="1657"/>
      <c r="Y40" s="1657"/>
      <c r="Z40" s="1657"/>
      <c r="AA40" s="1657"/>
      <c r="AB40" s="1669">
        <f>U40*W40</f>
        <v>15.84</v>
      </c>
      <c r="AC40" s="1669"/>
      <c r="AD40" s="1669"/>
      <c r="AE40" s="139" t="s">
        <v>290</v>
      </c>
      <c r="AF40" s="140"/>
      <c r="AG40" s="1670" t="str">
        <f>IF(J40&gt;0,IF(AB40:AB40&lt;=J40,"○","×"),"")</f>
        <v>○</v>
      </c>
      <c r="AH40" s="1670"/>
      <c r="AI40" s="1670"/>
      <c r="AJ40" s="89"/>
      <c r="AK40" s="132"/>
      <c r="AL40" s="66"/>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row>
    <row r="41" spans="1:75" ht="20.100000000000001" customHeight="1">
      <c r="A41" s="69"/>
      <c r="B41" s="76"/>
      <c r="C41" s="135"/>
      <c r="D41" s="1684"/>
      <c r="E41" s="1671" t="s">
        <v>310</v>
      </c>
      <c r="F41" s="1671"/>
      <c r="G41" s="1671"/>
      <c r="H41" s="1672">
        <v>4</v>
      </c>
      <c r="I41" s="1672"/>
      <c r="J41" s="1673">
        <f>SUM(J37:K40)</f>
        <v>207.06</v>
      </c>
      <c r="K41" s="1673"/>
      <c r="L41" s="158"/>
      <c r="M41" s="146"/>
      <c r="N41" s="1674"/>
      <c r="O41" s="1674"/>
      <c r="P41" s="1674"/>
      <c r="Q41" s="1674"/>
      <c r="R41" s="1674"/>
      <c r="S41" s="1675" t="s">
        <v>310</v>
      </c>
      <c r="T41" s="1675"/>
      <c r="U41" s="1676">
        <f>SUM(U37:V40)</f>
        <v>73</v>
      </c>
      <c r="V41" s="1676"/>
      <c r="W41" s="1674" t="s">
        <v>297</v>
      </c>
      <c r="X41" s="1674"/>
      <c r="Y41" s="1674"/>
      <c r="Z41" s="1674"/>
      <c r="AA41" s="1674"/>
      <c r="AB41" s="1677">
        <f>SUM(AB37:AD40)</f>
        <v>144.54</v>
      </c>
      <c r="AC41" s="1677"/>
      <c r="AD41" s="1677"/>
      <c r="AE41" s="148" t="s">
        <v>290</v>
      </c>
      <c r="AF41" s="151"/>
      <c r="AG41" s="1678"/>
      <c r="AH41" s="1678"/>
      <c r="AI41" s="1678"/>
      <c r="AJ41" s="89"/>
      <c r="AK41" s="132"/>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157"/>
    </row>
    <row r="42" spans="1:75" ht="24" customHeight="1">
      <c r="A42" s="69"/>
      <c r="B42" s="76"/>
      <c r="C42" s="135"/>
      <c r="D42" s="1653" t="s">
        <v>311</v>
      </c>
      <c r="E42" s="1653"/>
      <c r="F42" s="1653"/>
      <c r="G42" s="1653"/>
      <c r="H42" s="1654">
        <v>1</v>
      </c>
      <c r="I42" s="1654"/>
      <c r="J42" s="1655">
        <v>182</v>
      </c>
      <c r="K42" s="1655"/>
      <c r="L42" s="1641"/>
      <c r="M42" s="1641"/>
      <c r="N42" s="1641"/>
      <c r="O42" s="1641"/>
      <c r="P42" s="1641"/>
      <c r="Q42" s="1641"/>
      <c r="R42" s="1641"/>
      <c r="S42" s="1641"/>
      <c r="T42" s="1641"/>
      <c r="U42" s="1656"/>
      <c r="V42" s="1656"/>
      <c r="W42" s="1657"/>
      <c r="X42" s="1657"/>
      <c r="Y42" s="1657"/>
      <c r="Z42" s="1657"/>
      <c r="AA42" s="1657"/>
      <c r="AB42" s="1658"/>
      <c r="AC42" s="1658"/>
      <c r="AD42" s="1658"/>
      <c r="AE42" s="159"/>
      <c r="AF42" s="160"/>
      <c r="AG42" s="1659"/>
      <c r="AH42" s="1659"/>
      <c r="AI42" s="1659"/>
      <c r="AJ42" s="89"/>
      <c r="AK42" s="132"/>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161"/>
      <c r="BT42" s="161"/>
      <c r="BU42" s="161"/>
      <c r="BV42" s="161"/>
      <c r="BW42" s="157"/>
    </row>
    <row r="43" spans="1:75" ht="24" customHeight="1">
      <c r="A43" s="69"/>
      <c r="B43" s="76"/>
      <c r="C43" s="135"/>
      <c r="D43" s="1660" t="s">
        <v>312</v>
      </c>
      <c r="E43" s="1660"/>
      <c r="F43" s="1660"/>
      <c r="G43" s="1660"/>
      <c r="H43" s="1661">
        <f>SUM(H36,H41,H42)</f>
        <v>7</v>
      </c>
      <c r="I43" s="1661"/>
      <c r="J43" s="1662">
        <f>J36+J41+J42</f>
        <v>481.67</v>
      </c>
      <c r="K43" s="1662"/>
      <c r="L43" s="162"/>
      <c r="M43" s="163"/>
      <c r="N43" s="163"/>
      <c r="O43" s="163"/>
      <c r="P43" s="163"/>
      <c r="Q43" s="164"/>
      <c r="R43" s="164"/>
      <c r="S43" s="163"/>
      <c r="T43" s="164"/>
      <c r="U43" s="165"/>
      <c r="V43" s="166"/>
      <c r="W43" s="166"/>
      <c r="X43" s="166"/>
      <c r="Y43" s="166"/>
      <c r="Z43" s="166"/>
      <c r="AA43" s="166"/>
      <c r="AB43" s="167"/>
      <c r="AC43" s="167"/>
      <c r="AD43" s="167"/>
      <c r="AE43" s="166"/>
      <c r="AF43" s="168"/>
      <c r="AG43" s="1663"/>
      <c r="AH43" s="1663"/>
      <c r="AI43" s="1663"/>
      <c r="AJ43" s="169"/>
      <c r="AK43" s="132"/>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161"/>
      <c r="BT43" s="161"/>
      <c r="BU43" s="161"/>
      <c r="BV43" s="161"/>
      <c r="BW43" s="157"/>
    </row>
    <row r="44" spans="1:75" s="66" customFormat="1" ht="24" customHeight="1">
      <c r="A44" s="72"/>
      <c r="B44" s="76"/>
      <c r="C44" s="170"/>
      <c r="D44" s="1639" t="s">
        <v>313</v>
      </c>
      <c r="E44" s="1639"/>
      <c r="F44" s="1639"/>
      <c r="G44" s="1639"/>
      <c r="H44" s="1639"/>
      <c r="I44" s="1639"/>
      <c r="J44" s="1640">
        <f>J42+J41</f>
        <v>389.06</v>
      </c>
      <c r="K44" s="1640"/>
      <c r="L44" s="1641" t="s">
        <v>314</v>
      </c>
      <c r="M44" s="1641"/>
      <c r="N44" s="1641"/>
      <c r="O44" s="1641"/>
      <c r="P44" s="1641"/>
      <c r="Q44" s="1641"/>
      <c r="R44" s="1641"/>
      <c r="S44" s="1641"/>
      <c r="T44" s="1641"/>
      <c r="U44" s="1642">
        <f>U41</f>
        <v>73</v>
      </c>
      <c r="V44" s="1642"/>
      <c r="W44" s="1643">
        <v>1.98</v>
      </c>
      <c r="X44" s="1643"/>
      <c r="Y44" s="1643"/>
      <c r="Z44" s="1643"/>
      <c r="AA44" s="1643"/>
      <c r="AB44" s="1644">
        <f>U44*W44</f>
        <v>144.54</v>
      </c>
      <c r="AC44" s="1644"/>
      <c r="AD44" s="1644"/>
      <c r="AE44" s="171" t="s">
        <v>290</v>
      </c>
      <c r="AF44" s="172"/>
      <c r="AG44" s="1645" t="str">
        <f>IF(J44&gt;0,IF(AB44&lt;=J44,"○","×"),"")</f>
        <v>○</v>
      </c>
      <c r="AH44" s="1645"/>
      <c r="AI44" s="1645"/>
      <c r="AJ44" s="173"/>
      <c r="AK44" s="84"/>
    </row>
    <row r="45" spans="1:75" ht="24" customHeight="1">
      <c r="A45" s="69"/>
      <c r="B45" s="76"/>
      <c r="C45" s="135"/>
      <c r="D45" s="1646" t="s">
        <v>315</v>
      </c>
      <c r="E45" s="1646"/>
      <c r="F45" s="1646"/>
      <c r="G45" s="1646"/>
      <c r="H45" s="1646"/>
      <c r="I45" s="1646"/>
      <c r="J45" s="1647">
        <v>300</v>
      </c>
      <c r="K45" s="1647"/>
      <c r="L45" s="1648" t="s">
        <v>316</v>
      </c>
      <c r="M45" s="1648"/>
      <c r="N45" s="1648"/>
      <c r="O45" s="1648"/>
      <c r="P45" s="1648"/>
      <c r="Q45" s="1648"/>
      <c r="R45" s="1648"/>
      <c r="S45" s="1648"/>
      <c r="T45" s="1648"/>
      <c r="U45" s="1649">
        <f>U41+U34</f>
        <v>84</v>
      </c>
      <c r="V45" s="1649"/>
      <c r="W45" s="1650">
        <v>3.3</v>
      </c>
      <c r="X45" s="1650"/>
      <c r="Y45" s="1650"/>
      <c r="Z45" s="1650"/>
      <c r="AA45" s="1650"/>
      <c r="AB45" s="1651">
        <f>U45*W45</f>
        <v>277.2</v>
      </c>
      <c r="AC45" s="1651"/>
      <c r="AD45" s="1651"/>
      <c r="AE45" s="174" t="s">
        <v>290</v>
      </c>
      <c r="AF45" s="174"/>
      <c r="AG45" s="1652" t="str">
        <f>IF(J45="","",IF(J45&gt;=0,IF(AB45:AB45&lt;=J45,"○","×"),""))</f>
        <v>○</v>
      </c>
      <c r="AH45" s="1652"/>
      <c r="AI45" s="1652"/>
      <c r="AJ45" s="169"/>
      <c r="AK45" s="132"/>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161"/>
      <c r="BT45" s="161"/>
      <c r="BU45" s="161"/>
      <c r="BV45" s="161"/>
      <c r="BW45" s="157"/>
    </row>
    <row r="46" spans="1:75" s="175" customFormat="1" ht="3.75" customHeight="1">
      <c r="B46" s="176"/>
      <c r="C46" s="177"/>
      <c r="D46" s="1633"/>
      <c r="E46" s="1633"/>
      <c r="F46" s="1633"/>
      <c r="G46" s="1633"/>
      <c r="H46" s="1633"/>
      <c r="I46" s="1633"/>
      <c r="J46" s="1633"/>
      <c r="K46" s="1633"/>
      <c r="L46" s="1633"/>
      <c r="M46" s="1633"/>
      <c r="N46" s="1633"/>
      <c r="O46" s="1633"/>
      <c r="P46" s="1633"/>
      <c r="Q46" s="1633"/>
      <c r="R46" s="1633"/>
      <c r="S46" s="1633"/>
      <c r="T46" s="1633"/>
      <c r="U46" s="1633"/>
      <c r="V46" s="1633"/>
      <c r="W46" s="1633"/>
      <c r="X46" s="1633"/>
      <c r="Y46" s="1633"/>
      <c r="Z46" s="1633"/>
      <c r="AA46" s="1633"/>
      <c r="AB46" s="1633"/>
      <c r="AC46" s="1633"/>
      <c r="AD46" s="1633"/>
      <c r="AE46" s="1633"/>
      <c r="AF46" s="1633"/>
      <c r="AG46" s="1633"/>
      <c r="AH46" s="1633"/>
      <c r="AI46" s="1633"/>
      <c r="AJ46" s="1633"/>
      <c r="AK46" s="178"/>
      <c r="AL46" s="161"/>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179"/>
    </row>
    <row r="47" spans="1:75" s="175" customFormat="1" ht="12" customHeight="1">
      <c r="B47" s="176"/>
      <c r="C47" s="80" t="s">
        <v>317</v>
      </c>
      <c r="D47" s="161"/>
      <c r="E47" s="72"/>
      <c r="F47" s="72"/>
      <c r="G47" s="72"/>
      <c r="H47" s="72"/>
      <c r="I47" s="72"/>
      <c r="J47" s="72"/>
      <c r="K47" s="72"/>
      <c r="L47" s="72"/>
      <c r="M47" s="72"/>
      <c r="N47" s="72"/>
      <c r="O47" s="72"/>
      <c r="P47" s="72"/>
      <c r="Q47" s="72"/>
      <c r="R47" s="72"/>
      <c r="S47" s="72"/>
      <c r="T47" s="72"/>
      <c r="U47" s="72"/>
      <c r="V47" s="72"/>
      <c r="W47" s="180"/>
      <c r="X47" s="180"/>
      <c r="Y47" s="181" t="s">
        <v>318</v>
      </c>
      <c r="AA47" s="182"/>
      <c r="AB47" s="182"/>
      <c r="AC47" s="182"/>
      <c r="AD47" s="182"/>
      <c r="AE47" s="182"/>
      <c r="AF47" s="182"/>
      <c r="AG47" s="182"/>
      <c r="AH47" s="182"/>
      <c r="AI47" s="182"/>
      <c r="AJ47" s="182"/>
      <c r="AK47" s="183"/>
      <c r="AL47" s="161"/>
      <c r="AM47" s="65"/>
      <c r="AN47" s="65"/>
      <c r="AO47" s="65"/>
      <c r="AP47" s="184"/>
      <c r="AQ47" s="184"/>
      <c r="AR47" s="184"/>
      <c r="AS47" s="184"/>
      <c r="AT47" s="184"/>
      <c r="AU47" s="184"/>
      <c r="AV47" s="184"/>
      <c r="AW47" s="184"/>
      <c r="AX47" s="184"/>
      <c r="AY47" s="184"/>
      <c r="AZ47" s="184"/>
      <c r="BA47" s="184"/>
      <c r="BB47" s="65"/>
      <c r="BC47" s="65"/>
      <c r="BD47" s="65"/>
      <c r="BE47" s="65"/>
      <c r="BF47" s="65"/>
      <c r="BG47" s="65"/>
      <c r="BH47" s="65"/>
      <c r="BI47" s="65"/>
      <c r="BJ47" s="65"/>
      <c r="BK47" s="65"/>
      <c r="BL47" s="65"/>
      <c r="BM47" s="65"/>
      <c r="BN47" s="65"/>
      <c r="BO47" s="65"/>
      <c r="BP47" s="65"/>
      <c r="BQ47" s="65"/>
      <c r="BR47" s="65"/>
      <c r="BS47" s="65"/>
      <c r="BT47" s="65"/>
      <c r="BU47" s="65"/>
      <c r="BV47" s="65"/>
      <c r="BW47" s="179"/>
    </row>
    <row r="48" spans="1:75" s="175" customFormat="1" ht="12" customHeight="1">
      <c r="B48" s="176"/>
      <c r="C48" s="107" t="s">
        <v>278</v>
      </c>
      <c r="D48" s="66" t="s">
        <v>319</v>
      </c>
      <c r="E48" s="161"/>
      <c r="F48" s="66"/>
      <c r="G48" s="66"/>
      <c r="H48" s="72" t="s">
        <v>320</v>
      </c>
      <c r="I48" s="66"/>
      <c r="J48" s="66" t="s">
        <v>321</v>
      </c>
      <c r="K48" s="185" t="s">
        <v>32</v>
      </c>
      <c r="L48" s="186" t="s">
        <v>278</v>
      </c>
      <c r="M48" s="66" t="s">
        <v>322</v>
      </c>
      <c r="N48" s="161"/>
      <c r="O48" s="161"/>
      <c r="P48" s="66"/>
      <c r="Q48" s="1634" t="s">
        <v>323</v>
      </c>
      <c r="R48" s="1634"/>
      <c r="S48" s="66"/>
      <c r="T48" s="1634" t="s">
        <v>321</v>
      </c>
      <c r="U48" s="1634"/>
      <c r="V48" s="66" t="s">
        <v>32</v>
      </c>
      <c r="W48" s="185"/>
      <c r="X48" s="185"/>
      <c r="Y48" s="187" t="s">
        <v>278</v>
      </c>
      <c r="Z48" s="182" t="s">
        <v>324</v>
      </c>
      <c r="AA48" s="188"/>
      <c r="AB48" s="188"/>
      <c r="AC48" s="188"/>
      <c r="AD48" s="188"/>
      <c r="AE48" s="188"/>
      <c r="AF48" s="188"/>
      <c r="AG48" s="188"/>
      <c r="AH48" s="188"/>
      <c r="AI48" s="188"/>
      <c r="AJ48" s="188"/>
      <c r="AK48" s="189"/>
      <c r="AL48" s="161"/>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179"/>
    </row>
    <row r="49" spans="1:75" s="175" customFormat="1" ht="12" customHeight="1">
      <c r="B49" s="176"/>
      <c r="C49" s="107" t="s">
        <v>278</v>
      </c>
      <c r="D49" s="80" t="s">
        <v>325</v>
      </c>
      <c r="E49" s="190"/>
      <c r="F49" s="107"/>
      <c r="G49" s="107"/>
      <c r="H49" s="80" t="s">
        <v>320</v>
      </c>
      <c r="I49" s="107"/>
      <c r="J49" s="107" t="s">
        <v>321</v>
      </c>
      <c r="K49" s="191" t="s">
        <v>32</v>
      </c>
      <c r="L49" s="192" t="s">
        <v>278</v>
      </c>
      <c r="M49" s="80" t="s">
        <v>326</v>
      </c>
      <c r="N49" s="190"/>
      <c r="O49" s="190"/>
      <c r="P49" s="107"/>
      <c r="Q49" s="1635" t="s">
        <v>323</v>
      </c>
      <c r="R49" s="1635"/>
      <c r="S49" s="107"/>
      <c r="T49" s="1635" t="s">
        <v>321</v>
      </c>
      <c r="U49" s="1635"/>
      <c r="V49" s="107" t="s">
        <v>32</v>
      </c>
      <c r="W49" s="191"/>
      <c r="X49" s="191"/>
      <c r="Y49" s="193"/>
      <c r="Z49" s="194"/>
      <c r="AA49" s="194"/>
      <c r="AB49" s="194"/>
      <c r="AC49" s="194"/>
      <c r="AD49" s="194"/>
      <c r="AE49" s="194"/>
      <c r="AF49" s="194"/>
      <c r="AG49" s="194"/>
      <c r="AH49" s="194"/>
      <c r="AI49" s="194"/>
      <c r="AJ49" s="194"/>
      <c r="AK49" s="189"/>
      <c r="AL49" s="161"/>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179"/>
    </row>
    <row r="50" spans="1:75" s="175" customFormat="1" ht="12" customHeight="1">
      <c r="B50" s="176"/>
      <c r="C50" s="107" t="s">
        <v>278</v>
      </c>
      <c r="D50" s="80" t="s">
        <v>327</v>
      </c>
      <c r="E50" s="190"/>
      <c r="F50" s="107"/>
      <c r="G50" s="107"/>
      <c r="H50" s="80" t="s">
        <v>320</v>
      </c>
      <c r="I50" s="107"/>
      <c r="J50" s="107" t="s">
        <v>321</v>
      </c>
      <c r="K50" s="191" t="s">
        <v>32</v>
      </c>
      <c r="L50" s="107"/>
      <c r="M50" s="107"/>
      <c r="N50" s="80"/>
      <c r="O50" s="190"/>
      <c r="P50" s="107"/>
      <c r="Q50" s="190"/>
      <c r="R50" s="80"/>
      <c r="S50" s="107"/>
      <c r="T50" s="107"/>
      <c r="U50" s="191"/>
      <c r="V50" s="80"/>
      <c r="W50" s="195"/>
      <c r="X50" s="195"/>
      <c r="Y50" s="193"/>
      <c r="Z50" s="194"/>
      <c r="AA50" s="194"/>
      <c r="AB50" s="194"/>
      <c r="AC50" s="194"/>
      <c r="AD50" s="194"/>
      <c r="AE50" s="194"/>
      <c r="AF50" s="194"/>
      <c r="AG50" s="194"/>
      <c r="AH50" s="194"/>
      <c r="AI50" s="194"/>
      <c r="AJ50" s="194"/>
      <c r="AK50" s="189"/>
      <c r="AL50" s="161"/>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179"/>
    </row>
    <row r="51" spans="1:75" s="175" customFormat="1" ht="7.05" customHeight="1">
      <c r="B51" s="176"/>
      <c r="C51" s="177"/>
      <c r="D51" s="196"/>
      <c r="E51" s="195"/>
      <c r="F51" s="195"/>
      <c r="G51" s="195"/>
      <c r="H51" s="195"/>
      <c r="I51" s="107"/>
      <c r="J51" s="195"/>
      <c r="K51" s="195"/>
      <c r="L51" s="195"/>
      <c r="M51" s="195"/>
      <c r="N51" s="195"/>
      <c r="O51" s="195"/>
      <c r="P51" s="195"/>
      <c r="Q51" s="128"/>
      <c r="R51" s="128"/>
      <c r="S51" s="197"/>
      <c r="T51" s="198"/>
      <c r="U51" s="198"/>
      <c r="V51" s="195"/>
      <c r="W51" s="195"/>
      <c r="X51" s="195"/>
      <c r="Y51" s="193"/>
      <c r="Z51" s="190"/>
      <c r="AA51" s="190"/>
      <c r="AB51" s="190"/>
      <c r="AC51" s="190"/>
      <c r="AD51" s="190"/>
      <c r="AE51" s="190"/>
      <c r="AF51" s="190"/>
      <c r="AG51" s="190"/>
      <c r="AH51" s="190"/>
      <c r="AI51" s="190"/>
      <c r="AJ51" s="190"/>
      <c r="AK51" s="178"/>
      <c r="AL51" s="161"/>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179"/>
    </row>
    <row r="52" spans="1:75" s="175" customFormat="1" ht="12" customHeight="1">
      <c r="B52" s="199"/>
      <c r="C52" s="1636"/>
      <c r="D52" s="1636"/>
      <c r="E52" s="1636"/>
      <c r="F52" s="1636"/>
      <c r="G52" s="1636"/>
      <c r="H52" s="1636"/>
      <c r="I52" s="1636"/>
      <c r="J52" s="1636"/>
      <c r="K52" s="1636"/>
      <c r="L52" s="1636"/>
      <c r="M52" s="1636"/>
      <c r="N52" s="1636"/>
      <c r="O52" s="1636"/>
      <c r="P52" s="1636"/>
      <c r="Q52" s="1636"/>
      <c r="R52" s="1636"/>
      <c r="S52" s="1636"/>
      <c r="T52" s="1636"/>
      <c r="U52" s="1636"/>
      <c r="V52" s="1636"/>
      <c r="W52" s="1636"/>
      <c r="X52" s="115"/>
      <c r="Y52" s="200"/>
      <c r="Z52" s="194"/>
      <c r="AA52" s="194"/>
      <c r="AB52" s="194"/>
      <c r="AC52" s="194"/>
      <c r="AD52" s="194"/>
      <c r="AE52" s="194"/>
      <c r="AF52" s="194"/>
      <c r="AG52" s="194"/>
      <c r="AH52" s="194"/>
      <c r="AI52" s="194"/>
      <c r="AJ52" s="194"/>
      <c r="AK52" s="189"/>
      <c r="AL52" s="161"/>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179"/>
    </row>
    <row r="53" spans="1:75" s="175" customFormat="1" ht="12" customHeight="1">
      <c r="B53" s="176"/>
      <c r="C53" s="107" t="s">
        <v>328</v>
      </c>
      <c r="D53" s="107"/>
      <c r="E53" s="107"/>
      <c r="F53" s="107"/>
      <c r="G53" s="107"/>
      <c r="H53" s="107"/>
      <c r="I53" s="107"/>
      <c r="J53" s="107"/>
      <c r="K53" s="107"/>
      <c r="L53" s="107"/>
      <c r="M53" s="107"/>
      <c r="N53" s="107"/>
      <c r="O53" s="107"/>
      <c r="P53" s="128"/>
      <c r="Q53" s="128"/>
      <c r="R53" s="197"/>
      <c r="S53" s="198"/>
      <c r="T53" s="198"/>
      <c r="U53" s="80"/>
      <c r="V53" s="80"/>
      <c r="W53" s="195"/>
      <c r="X53" s="195"/>
      <c r="Y53" s="200"/>
      <c r="Z53" s="194"/>
      <c r="AA53" s="194"/>
      <c r="AB53" s="194"/>
      <c r="AC53" s="194"/>
      <c r="AD53" s="194"/>
      <c r="AE53" s="194"/>
      <c r="AF53" s="194"/>
      <c r="AG53" s="194"/>
      <c r="AH53" s="194"/>
      <c r="AI53" s="194"/>
      <c r="AJ53" s="194"/>
      <c r="AK53" s="189"/>
      <c r="AL53" s="161"/>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179"/>
    </row>
    <row r="54" spans="1:75" s="175" customFormat="1" ht="12" customHeight="1">
      <c r="B54" s="176"/>
      <c r="C54" s="107"/>
      <c r="D54" s="107"/>
      <c r="E54" s="107"/>
      <c r="F54" s="107"/>
      <c r="G54" s="107"/>
      <c r="H54" s="107"/>
      <c r="I54" s="107"/>
      <c r="J54" s="107"/>
      <c r="K54" s="107"/>
      <c r="L54" s="107"/>
      <c r="M54" s="107"/>
      <c r="N54" s="107"/>
      <c r="O54" s="107"/>
      <c r="P54" s="128"/>
      <c r="Q54" s="128"/>
      <c r="R54" s="197"/>
      <c r="S54" s="198"/>
      <c r="T54" s="198"/>
      <c r="U54" s="80"/>
      <c r="V54" s="80"/>
      <c r="W54" s="195"/>
      <c r="X54" s="195"/>
      <c r="Y54" s="200"/>
      <c r="Z54" s="194"/>
      <c r="AA54" s="194"/>
      <c r="AB54" s="194"/>
      <c r="AC54" s="194"/>
      <c r="AD54" s="194"/>
      <c r="AE54" s="194"/>
      <c r="AF54" s="194"/>
      <c r="AG54" s="194"/>
      <c r="AH54" s="194"/>
      <c r="AI54" s="194"/>
      <c r="AJ54" s="194"/>
      <c r="AK54" s="189"/>
      <c r="AL54" s="161"/>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179"/>
    </row>
    <row r="55" spans="1:75" ht="12" customHeight="1">
      <c r="A55" s="69"/>
      <c r="B55" s="76"/>
      <c r="C55" s="201"/>
      <c r="D55" s="201"/>
      <c r="E55" s="201"/>
      <c r="F55" s="201"/>
      <c r="G55" s="201"/>
      <c r="H55" s="201"/>
      <c r="I55" s="201"/>
      <c r="J55" s="201"/>
      <c r="K55" s="201"/>
      <c r="L55" s="201"/>
      <c r="M55" s="201"/>
      <c r="N55" s="201"/>
      <c r="O55" s="201"/>
      <c r="P55" s="201"/>
      <c r="Q55" s="201"/>
      <c r="R55" s="201"/>
      <c r="S55" s="201"/>
      <c r="T55" s="201"/>
      <c r="U55" s="201"/>
      <c r="V55" s="201"/>
      <c r="W55" s="80"/>
      <c r="X55" s="80"/>
      <c r="Y55" s="202"/>
      <c r="Z55" s="194"/>
      <c r="AA55" s="194"/>
      <c r="AB55" s="194"/>
      <c r="AC55" s="194"/>
      <c r="AD55" s="194"/>
      <c r="AE55" s="194"/>
      <c r="AF55" s="194"/>
      <c r="AG55" s="194"/>
      <c r="AH55" s="194"/>
      <c r="AI55" s="194"/>
      <c r="AJ55" s="194"/>
      <c r="AK55" s="189"/>
      <c r="AL55" s="66"/>
      <c r="BW55" s="157"/>
    </row>
    <row r="56" spans="1:75" ht="15" customHeight="1">
      <c r="A56" s="69"/>
      <c r="B56" s="76"/>
      <c r="C56" s="107" t="s">
        <v>329</v>
      </c>
      <c r="D56" s="107"/>
      <c r="E56" s="107"/>
      <c r="F56" s="107"/>
      <c r="G56" s="107"/>
      <c r="H56" s="107"/>
      <c r="I56" s="107"/>
      <c r="J56" s="107"/>
      <c r="K56" s="107"/>
      <c r="L56" s="107"/>
      <c r="M56" s="107"/>
      <c r="N56" s="107"/>
      <c r="O56" s="107"/>
      <c r="P56" s="128"/>
      <c r="Q56" s="128"/>
      <c r="R56" s="197"/>
      <c r="S56" s="198"/>
      <c r="T56" s="198"/>
      <c r="U56" s="80"/>
      <c r="V56" s="80"/>
      <c r="W56" s="107"/>
      <c r="X56" s="107"/>
      <c r="Y56" s="203" t="s">
        <v>330</v>
      </c>
      <c r="Z56" s="194"/>
      <c r="AA56" s="194"/>
      <c r="AB56" s="194"/>
      <c r="AC56" s="194"/>
      <c r="AD56" s="194"/>
      <c r="AE56" s="194"/>
      <c r="AF56" s="194"/>
      <c r="AG56" s="194"/>
      <c r="AH56" s="194"/>
      <c r="AI56" s="194"/>
      <c r="AJ56" s="194"/>
      <c r="AK56" s="189"/>
      <c r="AL56" s="66"/>
      <c r="BW56" s="157"/>
    </row>
    <row r="57" spans="1:75" ht="14.1" customHeight="1">
      <c r="A57" s="69"/>
      <c r="B57" s="76"/>
      <c r="C57" s="107" t="s">
        <v>331</v>
      </c>
      <c r="D57" s="107"/>
      <c r="E57" s="107"/>
      <c r="F57" s="107"/>
      <c r="G57" s="107"/>
      <c r="H57" s="107"/>
      <c r="I57" s="107"/>
      <c r="J57" s="107"/>
      <c r="K57" s="107"/>
      <c r="L57" s="107"/>
      <c r="M57" s="107"/>
      <c r="N57" s="107"/>
      <c r="O57" s="107"/>
      <c r="P57" s="107"/>
      <c r="Q57" s="107"/>
      <c r="R57" s="107"/>
      <c r="S57" s="107"/>
      <c r="T57" s="107"/>
      <c r="U57" s="107"/>
      <c r="V57" s="107"/>
      <c r="W57" s="80"/>
      <c r="X57" s="80"/>
      <c r="Y57" s="130" t="s">
        <v>278</v>
      </c>
      <c r="Z57" s="204" t="s">
        <v>332</v>
      </c>
      <c r="AA57" s="194"/>
      <c r="AB57" s="194"/>
      <c r="AC57" s="194"/>
      <c r="AD57" s="194"/>
      <c r="AE57" s="194"/>
      <c r="AF57" s="194"/>
      <c r="AG57" s="194"/>
      <c r="AH57" s="194"/>
      <c r="AI57" s="194"/>
      <c r="AJ57" s="194"/>
      <c r="AK57" s="189"/>
      <c r="AL57" s="66"/>
      <c r="BW57" s="157"/>
    </row>
    <row r="58" spans="1:75" ht="14.1" customHeight="1">
      <c r="A58" s="69"/>
      <c r="B58" s="106"/>
      <c r="C58" s="107"/>
      <c r="D58" s="107"/>
      <c r="E58" s="107"/>
      <c r="F58" s="107"/>
      <c r="G58" s="107"/>
      <c r="H58" s="107"/>
      <c r="I58" s="107"/>
      <c r="J58" s="107"/>
      <c r="K58" s="107"/>
      <c r="L58" s="107"/>
      <c r="M58" s="107"/>
      <c r="N58" s="107"/>
      <c r="O58" s="107"/>
      <c r="P58" s="107"/>
      <c r="Q58" s="107"/>
      <c r="R58" s="107"/>
      <c r="S58" s="107"/>
      <c r="T58" s="107"/>
      <c r="U58" s="107"/>
      <c r="V58" s="107"/>
      <c r="W58" s="107"/>
      <c r="X58" s="107"/>
      <c r="Y58" s="116" t="s">
        <v>19</v>
      </c>
      <c r="Z58" s="201"/>
      <c r="AA58" s="194"/>
      <c r="AB58" s="194"/>
      <c r="AC58" s="194"/>
      <c r="AD58" s="194"/>
      <c r="AE58" s="194"/>
      <c r="AF58" s="194"/>
      <c r="AG58" s="194"/>
      <c r="AH58" s="194"/>
      <c r="AI58" s="194"/>
      <c r="AJ58" s="194"/>
      <c r="AK58" s="189"/>
      <c r="AL58" s="66"/>
      <c r="BW58" s="157"/>
    </row>
    <row r="59" spans="1:75" ht="15" customHeight="1">
      <c r="A59" s="69"/>
      <c r="B59" s="106"/>
      <c r="C59" s="177"/>
      <c r="D59" s="1637" t="s">
        <v>333</v>
      </c>
      <c r="E59" s="1637"/>
      <c r="F59" s="1637"/>
      <c r="G59" s="1637"/>
      <c r="H59" s="1637"/>
      <c r="I59" s="1638"/>
      <c r="J59" s="1638"/>
      <c r="K59" s="128" t="s">
        <v>20</v>
      </c>
      <c r="L59" s="1638"/>
      <c r="M59" s="1638"/>
      <c r="N59" s="128" t="s">
        <v>21</v>
      </c>
      <c r="O59" s="1638"/>
      <c r="P59" s="1638"/>
      <c r="Q59" s="1635" t="s">
        <v>22</v>
      </c>
      <c r="R59" s="1635"/>
      <c r="S59" s="198"/>
      <c r="T59" s="198"/>
      <c r="U59" s="80"/>
      <c r="V59" s="80"/>
      <c r="W59" s="107"/>
      <c r="X59" s="107"/>
      <c r="Y59" s="205"/>
      <c r="Z59" s="201"/>
      <c r="AA59" s="131"/>
      <c r="AB59" s="131"/>
      <c r="AC59" s="131"/>
      <c r="AD59" s="131"/>
      <c r="AE59" s="190"/>
      <c r="AF59" s="190"/>
      <c r="AG59" s="190"/>
      <c r="AH59" s="190"/>
      <c r="AI59" s="190"/>
      <c r="AJ59" s="194"/>
      <c r="AK59" s="189"/>
      <c r="AL59" s="66"/>
      <c r="BW59" s="157"/>
    </row>
    <row r="60" spans="1:75" ht="13.5" customHeight="1">
      <c r="B60" s="176"/>
      <c r="C60" s="201"/>
      <c r="D60" s="201"/>
      <c r="E60" s="201"/>
      <c r="F60" s="201"/>
      <c r="G60" s="201"/>
      <c r="H60" s="201"/>
      <c r="I60" s="201"/>
      <c r="J60" s="201"/>
      <c r="K60" s="201"/>
      <c r="L60" s="201"/>
      <c r="M60" s="201"/>
      <c r="N60" s="201"/>
      <c r="O60" s="201"/>
      <c r="P60" s="201"/>
      <c r="Q60" s="201"/>
      <c r="R60" s="201"/>
      <c r="S60" s="201"/>
      <c r="T60" s="201"/>
      <c r="U60" s="201"/>
      <c r="V60" s="201"/>
      <c r="W60" s="107"/>
      <c r="X60" s="107"/>
      <c r="Y60" s="206"/>
      <c r="Z60" s="201"/>
      <c r="AA60" s="131"/>
      <c r="AB60" s="131"/>
      <c r="AC60" s="131"/>
      <c r="AD60" s="131"/>
      <c r="AE60" s="190"/>
      <c r="AF60" s="190"/>
      <c r="AG60" s="190"/>
      <c r="AH60" s="190"/>
      <c r="AI60" s="190"/>
      <c r="AJ60" s="190"/>
      <c r="AK60" s="178"/>
      <c r="AL60" s="66"/>
      <c r="BW60" s="157"/>
    </row>
    <row r="61" spans="1:75" ht="14.1" customHeight="1">
      <c r="B61" s="176"/>
      <c r="C61" s="201"/>
      <c r="D61" s="201"/>
      <c r="E61" s="201"/>
      <c r="F61" s="201"/>
      <c r="G61" s="201"/>
      <c r="H61" s="201"/>
      <c r="I61" s="201"/>
      <c r="J61" s="201"/>
      <c r="K61" s="201"/>
      <c r="L61" s="201"/>
      <c r="M61" s="201"/>
      <c r="N61" s="201"/>
      <c r="O61" s="201"/>
      <c r="P61" s="201"/>
      <c r="Q61" s="201"/>
      <c r="R61" s="201"/>
      <c r="S61" s="201"/>
      <c r="T61" s="201"/>
      <c r="U61" s="201"/>
      <c r="V61" s="201"/>
      <c r="W61" s="107"/>
      <c r="X61" s="107"/>
      <c r="Y61" s="206"/>
      <c r="Z61" s="204"/>
      <c r="AA61" s="131"/>
      <c r="AB61" s="131"/>
      <c r="AC61" s="131"/>
      <c r="AD61" s="131"/>
      <c r="AE61" s="190"/>
      <c r="AF61" s="190"/>
      <c r="AG61" s="190"/>
      <c r="AH61" s="190"/>
      <c r="AI61" s="190"/>
      <c r="AJ61" s="190"/>
      <c r="AK61" s="178"/>
      <c r="AL61" s="66"/>
      <c r="BW61" s="157"/>
    </row>
    <row r="62" spans="1:75" ht="14.1" customHeight="1">
      <c r="B62" s="176"/>
      <c r="C62" s="177"/>
      <c r="D62" s="207"/>
      <c r="E62" s="207"/>
      <c r="F62" s="207"/>
      <c r="G62" s="207"/>
      <c r="H62" s="207"/>
      <c r="I62" s="128"/>
      <c r="J62" s="128"/>
      <c r="K62" s="128"/>
      <c r="L62" s="128"/>
      <c r="M62" s="128"/>
      <c r="N62" s="128"/>
      <c r="O62" s="128"/>
      <c r="P62" s="128"/>
      <c r="Q62" s="128"/>
      <c r="R62" s="128"/>
      <c r="S62" s="198"/>
      <c r="T62" s="198"/>
      <c r="U62" s="80"/>
      <c r="V62" s="80"/>
      <c r="W62" s="107"/>
      <c r="X62" s="107"/>
      <c r="Y62" s="206"/>
      <c r="Z62" s="204"/>
      <c r="AA62" s="131"/>
      <c r="AB62" s="131"/>
      <c r="AC62" s="131"/>
      <c r="AD62" s="131"/>
      <c r="AE62" s="190"/>
      <c r="AF62" s="190"/>
      <c r="AG62" s="190"/>
      <c r="AH62" s="190"/>
      <c r="AI62" s="190"/>
      <c r="AJ62" s="190"/>
      <c r="AK62" s="178"/>
      <c r="AL62" s="66"/>
      <c r="BW62" s="157"/>
    </row>
    <row r="63" spans="1:75" s="175" customFormat="1" ht="14.1" customHeight="1">
      <c r="B63" s="208"/>
      <c r="C63" s="209"/>
      <c r="D63" s="209"/>
      <c r="E63" s="209"/>
      <c r="F63" s="209"/>
      <c r="G63" s="209"/>
      <c r="H63" s="209"/>
      <c r="I63" s="209"/>
      <c r="J63" s="209"/>
      <c r="K63" s="210"/>
      <c r="L63" s="210"/>
      <c r="M63" s="210"/>
      <c r="N63" s="210"/>
      <c r="O63" s="210"/>
      <c r="P63" s="210"/>
      <c r="Q63" s="211"/>
      <c r="R63" s="211"/>
      <c r="S63" s="209"/>
      <c r="T63" s="211"/>
      <c r="U63" s="211"/>
      <c r="V63" s="209"/>
      <c r="W63" s="209"/>
      <c r="X63" s="209"/>
      <c r="Y63" s="212"/>
      <c r="Z63" s="213"/>
      <c r="AA63" s="213"/>
      <c r="AB63" s="213"/>
      <c r="AC63" s="213"/>
      <c r="AD63" s="213"/>
      <c r="AE63" s="213"/>
      <c r="AF63" s="213"/>
      <c r="AG63" s="213"/>
      <c r="AH63" s="213"/>
      <c r="AI63" s="213"/>
      <c r="AJ63" s="213"/>
      <c r="AK63" s="214"/>
      <c r="AL63" s="66"/>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row>
    <row r="64" spans="1:75" ht="7.05" customHeight="1">
      <c r="A64" s="69"/>
      <c r="Z64" s="184"/>
      <c r="AA64" s="184"/>
      <c r="AB64" s="184"/>
      <c r="AC64" s="184"/>
      <c r="AD64" s="184"/>
      <c r="AE64" s="184"/>
      <c r="AF64" s="184"/>
      <c r="AG64" s="184"/>
      <c r="AH64" s="184"/>
      <c r="AI64" s="184"/>
      <c r="AJ64" s="184"/>
      <c r="AL64" s="66"/>
    </row>
    <row r="65" spans="31:36">
      <c r="AE65" s="184"/>
      <c r="AF65" s="184"/>
      <c r="AG65" s="184"/>
      <c r="AH65" s="184"/>
      <c r="AI65" s="184"/>
      <c r="AJ65" s="184"/>
    </row>
  </sheetData>
  <mergeCells count="181">
    <mergeCell ref="K9:L10"/>
    <mergeCell ref="M9:O10"/>
    <mergeCell ref="P9:R10"/>
    <mergeCell ref="S9:U10"/>
    <mergeCell ref="V9:X10"/>
    <mergeCell ref="Y9:AA10"/>
    <mergeCell ref="K1:W1"/>
    <mergeCell ref="AB1:AK2"/>
    <mergeCell ref="AL1:AO1"/>
    <mergeCell ref="B3:W3"/>
    <mergeCell ref="Y3:AK3"/>
    <mergeCell ref="Z6:AA6"/>
    <mergeCell ref="AC6:AD6"/>
    <mergeCell ref="AF6:AG6"/>
    <mergeCell ref="D7:F8"/>
    <mergeCell ref="G7:I8"/>
    <mergeCell ref="J7:L8"/>
    <mergeCell ref="M7:O8"/>
    <mergeCell ref="P7:R8"/>
    <mergeCell ref="S7:U8"/>
    <mergeCell ref="V7:X8"/>
    <mergeCell ref="Y7:AA8"/>
    <mergeCell ref="AB7:AI8"/>
    <mergeCell ref="AB9:AF9"/>
    <mergeCell ref="AG9:AI9"/>
    <mergeCell ref="AB10:AF10"/>
    <mergeCell ref="AG10:AI10"/>
    <mergeCell ref="D11:F11"/>
    <mergeCell ref="G11:I11"/>
    <mergeCell ref="J11:L11"/>
    <mergeCell ref="M11:O11"/>
    <mergeCell ref="P11:R11"/>
    <mergeCell ref="S11:U11"/>
    <mergeCell ref="V11:X11"/>
    <mergeCell ref="Y11:AA11"/>
    <mergeCell ref="AB11:AI12"/>
    <mergeCell ref="D12:F12"/>
    <mergeCell ref="G12:I12"/>
    <mergeCell ref="J12:L12"/>
    <mergeCell ref="M12:O12"/>
    <mergeCell ref="P12:R12"/>
    <mergeCell ref="S12:U12"/>
    <mergeCell ref="V12:X12"/>
    <mergeCell ref="Y12:AA12"/>
    <mergeCell ref="D9:F10"/>
    <mergeCell ref="G9:I10"/>
    <mergeCell ref="J9:J10"/>
    <mergeCell ref="E14:W14"/>
    <mergeCell ref="Z15:AK26"/>
    <mergeCell ref="D17:F17"/>
    <mergeCell ref="D18:F18"/>
    <mergeCell ref="D20:F20"/>
    <mergeCell ref="Q23:R23"/>
    <mergeCell ref="T23:U23"/>
    <mergeCell ref="C26:X26"/>
    <mergeCell ref="C27:T27"/>
    <mergeCell ref="D30:G30"/>
    <mergeCell ref="H30:I30"/>
    <mergeCell ref="J30:K30"/>
    <mergeCell ref="M30:AF30"/>
    <mergeCell ref="AG30:AI30"/>
    <mergeCell ref="D31:D36"/>
    <mergeCell ref="E31:G31"/>
    <mergeCell ref="H31:I31"/>
    <mergeCell ref="J31:K31"/>
    <mergeCell ref="M31:T31"/>
    <mergeCell ref="U31:V31"/>
    <mergeCell ref="W31:AA31"/>
    <mergeCell ref="AB31:AD31"/>
    <mergeCell ref="AE31:AF31"/>
    <mergeCell ref="AG31:AI31"/>
    <mergeCell ref="E32:G35"/>
    <mergeCell ref="H32:I35"/>
    <mergeCell ref="J32:K35"/>
    <mergeCell ref="U32:V32"/>
    <mergeCell ref="W32:AA32"/>
    <mergeCell ref="AB32:AD32"/>
    <mergeCell ref="AG32:AI32"/>
    <mergeCell ref="M33:T33"/>
    <mergeCell ref="U33:V33"/>
    <mergeCell ref="W33:AA33"/>
    <mergeCell ref="AB33:AD33"/>
    <mergeCell ref="AE33:AF33"/>
    <mergeCell ref="AG33:AI35"/>
    <mergeCell ref="M34:T34"/>
    <mergeCell ref="U34:V34"/>
    <mergeCell ref="W34:AA34"/>
    <mergeCell ref="AB34:AD34"/>
    <mergeCell ref="AE34:AF34"/>
    <mergeCell ref="M35:S35"/>
    <mergeCell ref="U35:V35"/>
    <mergeCell ref="W35:AA35"/>
    <mergeCell ref="AB35:AD35"/>
    <mergeCell ref="AE35:AF35"/>
    <mergeCell ref="E36:G36"/>
    <mergeCell ref="H36:I36"/>
    <mergeCell ref="J36:K36"/>
    <mergeCell ref="U36:V36"/>
    <mergeCell ref="W36:AA36"/>
    <mergeCell ref="AB36:AD36"/>
    <mergeCell ref="AG36:AI36"/>
    <mergeCell ref="D37:D41"/>
    <mergeCell ref="E37:G37"/>
    <mergeCell ref="H37:I37"/>
    <mergeCell ref="J37:K37"/>
    <mergeCell ref="L37:R37"/>
    <mergeCell ref="S37:T37"/>
    <mergeCell ref="U37:V37"/>
    <mergeCell ref="W37:AA37"/>
    <mergeCell ref="AB37:AD37"/>
    <mergeCell ref="AG37:AI37"/>
    <mergeCell ref="E38:G38"/>
    <mergeCell ref="H38:I38"/>
    <mergeCell ref="J38:K38"/>
    <mergeCell ref="L38:T38"/>
    <mergeCell ref="U38:V38"/>
    <mergeCell ref="W38:AA38"/>
    <mergeCell ref="AB38:AD38"/>
    <mergeCell ref="AG38:AI38"/>
    <mergeCell ref="E39:G39"/>
    <mergeCell ref="H39:I39"/>
    <mergeCell ref="J39:K39"/>
    <mergeCell ref="S39:T39"/>
    <mergeCell ref="U39:V39"/>
    <mergeCell ref="W39:AA39"/>
    <mergeCell ref="AB39:AD39"/>
    <mergeCell ref="AG39:AI39"/>
    <mergeCell ref="E40:G40"/>
    <mergeCell ref="H40:I40"/>
    <mergeCell ref="J40:K40"/>
    <mergeCell ref="S40:T40"/>
    <mergeCell ref="U40:V40"/>
    <mergeCell ref="W40:AA40"/>
    <mergeCell ref="AB40:AD40"/>
    <mergeCell ref="AG40:AI40"/>
    <mergeCell ref="E41:G41"/>
    <mergeCell ref="H41:I41"/>
    <mergeCell ref="J41:K41"/>
    <mergeCell ref="N41:R41"/>
    <mergeCell ref="S41:T41"/>
    <mergeCell ref="U41:V41"/>
    <mergeCell ref="W41:AA41"/>
    <mergeCell ref="AB41:AD41"/>
    <mergeCell ref="AG41:AI41"/>
    <mergeCell ref="D42:G42"/>
    <mergeCell ref="H42:I42"/>
    <mergeCell ref="J42:K42"/>
    <mergeCell ref="L42:T42"/>
    <mergeCell ref="U42:V42"/>
    <mergeCell ref="W42:AA42"/>
    <mergeCell ref="AB42:AD42"/>
    <mergeCell ref="AG42:AI42"/>
    <mergeCell ref="D43:G43"/>
    <mergeCell ref="H43:I43"/>
    <mergeCell ref="J43:K43"/>
    <mergeCell ref="AG43:AI43"/>
    <mergeCell ref="D44:I44"/>
    <mergeCell ref="J44:K44"/>
    <mergeCell ref="L44:T44"/>
    <mergeCell ref="U44:V44"/>
    <mergeCell ref="W44:AA44"/>
    <mergeCell ref="AB44:AD44"/>
    <mergeCell ref="AG44:AI44"/>
    <mergeCell ref="D45:I45"/>
    <mergeCell ref="J45:K45"/>
    <mergeCell ref="L45:T45"/>
    <mergeCell ref="U45:V45"/>
    <mergeCell ref="W45:AA45"/>
    <mergeCell ref="AB45:AD45"/>
    <mergeCell ref="AG45:AI45"/>
    <mergeCell ref="D46:AJ46"/>
    <mergeCell ref="Q48:R48"/>
    <mergeCell ref="T48:U48"/>
    <mergeCell ref="Q49:R49"/>
    <mergeCell ref="T49:U49"/>
    <mergeCell ref="C52:W52"/>
    <mergeCell ref="D59:H59"/>
    <mergeCell ref="I59:J59"/>
    <mergeCell ref="L59:M59"/>
    <mergeCell ref="O59:P59"/>
    <mergeCell ref="Q59:R59"/>
  </mergeCells>
  <phoneticPr fontId="109"/>
  <hyperlinks>
    <hyperlink ref="AL1" location="'目次（保）'!A1" display="目次に戻る" xr:uid="{00000000-0004-0000-0200-000000000000}"/>
  </hyperlinks>
  <printOptions horizontalCentered="1"/>
  <pageMargins left="0.70833333333333304" right="0.31527777777777799" top="0.39374999999999999" bottom="0.31527777777777799" header="0.51180555555555496" footer="0.51180555555555496"/>
  <pageSetup paperSize="9" scale="89" firstPageNumber="0" orientation="portrait" horizontalDpi="300" verticalDpi="300" r:id="rId1"/>
  <colBreaks count="1" manualBreakCount="1">
    <brk id="37"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AMK65"/>
  <sheetViews>
    <sheetView showGridLines="0" view="pageBreakPreview" topLeftCell="A31" zoomScale="90" zoomScaleNormal="100" zoomScalePageLayoutView="90" workbookViewId="0">
      <selection activeCell="B1" sqref="B1:AM1"/>
    </sheetView>
  </sheetViews>
  <sheetFormatPr defaultRowHeight="13.2"/>
  <cols>
    <col min="1" max="2" width="1.44140625" style="66" customWidth="1"/>
    <col min="3" max="4" width="2.33203125" style="66" customWidth="1"/>
    <col min="5" max="5" width="2.88671875" style="66" customWidth="1"/>
    <col min="6" max="6" width="3.88671875" style="66" customWidth="1"/>
    <col min="7" max="7" width="4.44140625" style="66" customWidth="1"/>
    <col min="8" max="11" width="4" style="66" customWidth="1"/>
    <col min="12" max="12" width="1.6640625" style="66" customWidth="1"/>
    <col min="13" max="24" width="2.44140625" style="66" customWidth="1"/>
    <col min="25" max="25" width="2.33203125" style="66" customWidth="1"/>
    <col min="26" max="26" width="5.44140625" style="66" customWidth="1"/>
    <col min="27" max="35" width="2.33203125" style="66" customWidth="1"/>
    <col min="36" max="36" width="2.88671875" style="66" customWidth="1"/>
    <col min="37" max="38" width="2.33203125" style="66" customWidth="1"/>
    <col min="39" max="40" width="1.21875" style="66" customWidth="1"/>
    <col min="41" max="41" width="1.44140625" style="66" customWidth="1"/>
    <col min="42" max="84" width="2.33203125" style="66" customWidth="1"/>
    <col min="85" max="1025" width="8" style="66" customWidth="1"/>
  </cols>
  <sheetData>
    <row r="1" spans="1:65" ht="14.1" customHeight="1">
      <c r="B1" s="1746" t="s">
        <v>239</v>
      </c>
      <c r="C1" s="1746"/>
      <c r="D1" s="1746"/>
      <c r="E1" s="1746"/>
      <c r="F1" s="1746"/>
      <c r="G1" s="1746"/>
      <c r="H1" s="1746"/>
      <c r="I1" s="1746"/>
      <c r="J1" s="1746"/>
      <c r="K1" s="1746"/>
      <c r="L1" s="1746"/>
      <c r="M1" s="1746"/>
      <c r="N1" s="1746"/>
      <c r="O1" s="1746"/>
      <c r="P1" s="1746"/>
      <c r="Q1" s="1746"/>
      <c r="R1" s="1746"/>
      <c r="S1" s="1746"/>
      <c r="T1" s="1746"/>
      <c r="U1" s="1746"/>
      <c r="V1" s="1746"/>
      <c r="W1" s="1746"/>
      <c r="X1" s="1746"/>
      <c r="Y1" s="1746"/>
      <c r="Z1" s="1746"/>
      <c r="AA1" s="1746"/>
      <c r="AB1" s="1746"/>
      <c r="AC1" s="1746"/>
      <c r="AD1" s="1746"/>
      <c r="AE1" s="1746"/>
      <c r="AF1" s="1746"/>
      <c r="AG1" s="1746"/>
      <c r="AH1" s="1746"/>
      <c r="AI1" s="1746"/>
      <c r="AJ1" s="1746"/>
      <c r="AK1" s="1746"/>
      <c r="AL1" s="1746"/>
      <c r="AM1" s="1746"/>
      <c r="AN1" s="67"/>
      <c r="AO1" s="1748" t="s">
        <v>241</v>
      </c>
      <c r="AP1" s="1748"/>
      <c r="AQ1" s="1748"/>
      <c r="AR1" s="1748"/>
      <c r="AS1" s="1748"/>
    </row>
    <row r="2" spans="1:65" ht="5.0999999999999996" customHeight="1"/>
    <row r="3" spans="1:65" ht="14.1" customHeight="1">
      <c r="B3" s="1749" t="s">
        <v>242</v>
      </c>
      <c r="C3" s="1749"/>
      <c r="D3" s="1749"/>
      <c r="E3" s="1749"/>
      <c r="F3" s="1749"/>
      <c r="G3" s="1749"/>
      <c r="H3" s="1749"/>
      <c r="I3" s="1749"/>
      <c r="J3" s="1749"/>
      <c r="K3" s="1749"/>
      <c r="L3" s="1749"/>
      <c r="M3" s="1749"/>
      <c r="N3" s="1749"/>
      <c r="O3" s="1749"/>
      <c r="P3" s="1749"/>
      <c r="Q3" s="1749"/>
      <c r="R3" s="1749"/>
      <c r="S3" s="1749"/>
      <c r="T3" s="1749"/>
      <c r="U3" s="1749"/>
      <c r="V3" s="1749"/>
      <c r="W3" s="1749"/>
      <c r="X3" s="1749"/>
      <c r="Y3" s="68"/>
      <c r="Z3" s="68"/>
      <c r="AA3" s="1750" t="s">
        <v>243</v>
      </c>
      <c r="AB3" s="1750"/>
      <c r="AC3" s="1750"/>
      <c r="AD3" s="1750"/>
      <c r="AE3" s="1750"/>
      <c r="AF3" s="1750"/>
      <c r="AG3" s="1750"/>
      <c r="AH3" s="1750"/>
      <c r="AI3" s="1750"/>
      <c r="AJ3" s="1750"/>
      <c r="AK3" s="1750"/>
      <c r="AL3" s="1750"/>
      <c r="AM3" s="1750"/>
      <c r="AN3" s="215"/>
    </row>
    <row r="4" spans="1:65" ht="14.1" customHeight="1">
      <c r="A4" s="72"/>
      <c r="B4" s="70" t="s">
        <v>244</v>
      </c>
      <c r="C4" s="71"/>
      <c r="D4" s="72"/>
      <c r="F4" s="72"/>
      <c r="G4" s="72"/>
      <c r="H4" s="72"/>
      <c r="I4" s="72"/>
      <c r="J4" s="72"/>
      <c r="K4" s="72"/>
      <c r="L4" s="72"/>
      <c r="M4" s="72"/>
      <c r="N4" s="72"/>
      <c r="O4" s="72"/>
      <c r="P4" s="72"/>
      <c r="Q4" s="73"/>
      <c r="R4" s="73"/>
      <c r="S4" s="72"/>
      <c r="T4" s="73"/>
      <c r="U4" s="73"/>
      <c r="V4" s="73"/>
      <c r="W4" s="72"/>
      <c r="X4" s="72"/>
      <c r="Y4" s="72"/>
      <c r="Z4" s="72"/>
      <c r="AA4" s="74"/>
      <c r="AB4" s="72"/>
      <c r="AC4" s="72"/>
      <c r="AD4" s="72"/>
      <c r="AE4" s="72"/>
      <c r="AF4" s="72"/>
      <c r="AG4" s="72"/>
      <c r="AH4" s="72"/>
      <c r="AI4" s="72"/>
      <c r="AJ4" s="72"/>
      <c r="AK4" s="72"/>
      <c r="AL4" s="72"/>
      <c r="AM4" s="75"/>
      <c r="AN4" s="173"/>
    </row>
    <row r="5" spans="1:65" ht="7.05" customHeight="1">
      <c r="A5" s="72"/>
      <c r="B5" s="76"/>
      <c r="C5" s="72"/>
      <c r="D5" s="72"/>
      <c r="E5" s="72"/>
      <c r="F5" s="72"/>
      <c r="G5" s="72"/>
      <c r="H5" s="72"/>
      <c r="I5" s="72"/>
      <c r="J5" s="72"/>
      <c r="K5" s="72"/>
      <c r="L5" s="72"/>
      <c r="M5" s="72"/>
      <c r="N5" s="72"/>
      <c r="O5" s="72"/>
      <c r="P5" s="72"/>
      <c r="Q5" s="73"/>
      <c r="R5" s="73"/>
      <c r="S5" s="72"/>
      <c r="T5" s="73"/>
      <c r="U5" s="73"/>
      <c r="V5" s="73"/>
      <c r="Z5" s="77"/>
      <c r="AA5" s="78"/>
      <c r="AM5" s="75"/>
      <c r="AN5" s="173"/>
    </row>
    <row r="6" spans="1:65" ht="14.1" customHeight="1">
      <c r="A6" s="72"/>
      <c r="B6" s="76"/>
      <c r="C6" s="72" t="s">
        <v>245</v>
      </c>
      <c r="D6" s="72"/>
      <c r="E6" s="72"/>
      <c r="F6" s="72"/>
      <c r="G6" s="79"/>
      <c r="H6" s="79"/>
      <c r="I6" s="79"/>
      <c r="J6" s="79"/>
      <c r="K6" s="79"/>
      <c r="L6" s="79"/>
      <c r="M6" s="79"/>
      <c r="N6" s="79"/>
      <c r="O6" s="79"/>
      <c r="P6" s="79"/>
      <c r="Q6" s="79"/>
      <c r="R6" s="79"/>
      <c r="S6" s="79"/>
      <c r="T6" s="79"/>
      <c r="U6" s="79"/>
      <c r="V6" s="79"/>
      <c r="W6" s="72" t="s">
        <v>31</v>
      </c>
      <c r="X6" s="80" t="s">
        <v>246</v>
      </c>
      <c r="Y6" s="80"/>
      <c r="Z6" s="80"/>
      <c r="AA6" s="72"/>
      <c r="AB6" s="1634"/>
      <c r="AC6" s="1634"/>
      <c r="AD6" s="66" t="s">
        <v>20</v>
      </c>
      <c r="AE6" s="1634"/>
      <c r="AF6" s="1634"/>
      <c r="AG6" s="79" t="s">
        <v>21</v>
      </c>
      <c r="AH6" s="1634">
        <v>1</v>
      </c>
      <c r="AI6" s="1634"/>
      <c r="AJ6" s="72" t="s">
        <v>247</v>
      </c>
      <c r="AK6" s="72"/>
      <c r="AL6" s="72"/>
      <c r="AM6" s="75"/>
      <c r="AN6" s="173"/>
      <c r="AQ6" s="72"/>
      <c r="AR6" s="72"/>
      <c r="AS6" s="72"/>
      <c r="AT6" s="72"/>
      <c r="AU6" s="72"/>
      <c r="AV6" s="72"/>
      <c r="AW6" s="72"/>
      <c r="AX6" s="72"/>
      <c r="AY6" s="72"/>
      <c r="AZ6" s="72"/>
      <c r="BA6" s="72"/>
      <c r="BB6" s="72"/>
      <c r="BC6" s="72"/>
      <c r="BD6" s="72"/>
      <c r="BE6" s="72"/>
      <c r="BF6" s="72"/>
      <c r="BG6" s="72"/>
      <c r="BH6" s="72"/>
      <c r="BI6" s="72"/>
      <c r="BJ6" s="72"/>
      <c r="BK6" s="72"/>
      <c r="BL6" s="72"/>
      <c r="BM6" s="72"/>
    </row>
    <row r="7" spans="1:65" ht="14.1" customHeight="1">
      <c r="A7" s="72"/>
      <c r="B7" s="76"/>
      <c r="C7" s="72"/>
      <c r="D7" s="1751" t="s">
        <v>248</v>
      </c>
      <c r="E7" s="1751"/>
      <c r="F7" s="1751"/>
      <c r="G7" s="1752" t="s">
        <v>249</v>
      </c>
      <c r="H7" s="1752"/>
      <c r="I7" s="1752"/>
      <c r="J7" s="1752" t="s">
        <v>250</v>
      </c>
      <c r="K7" s="1752"/>
      <c r="L7" s="1752"/>
      <c r="M7" s="1753" t="s">
        <v>251</v>
      </c>
      <c r="N7" s="1753"/>
      <c r="O7" s="1753"/>
      <c r="P7" s="1752" t="s">
        <v>252</v>
      </c>
      <c r="Q7" s="1752"/>
      <c r="R7" s="1752"/>
      <c r="S7" s="1752" t="s">
        <v>253</v>
      </c>
      <c r="T7" s="1752"/>
      <c r="U7" s="1752"/>
      <c r="V7" s="1752" t="s">
        <v>254</v>
      </c>
      <c r="W7" s="1752"/>
      <c r="X7" s="1752"/>
      <c r="Y7" s="1752" t="s">
        <v>255</v>
      </c>
      <c r="Z7" s="1752"/>
      <c r="AA7" s="1752"/>
      <c r="AB7" s="1752"/>
      <c r="AC7" s="1752"/>
      <c r="AD7" s="1752" t="s">
        <v>256</v>
      </c>
      <c r="AE7" s="1752"/>
      <c r="AF7" s="1752"/>
      <c r="AG7" s="1752"/>
      <c r="AH7" s="1752"/>
      <c r="AI7" s="1752"/>
      <c r="AJ7" s="1752"/>
      <c r="AK7" s="1752"/>
      <c r="AL7" s="79"/>
      <c r="AM7" s="84"/>
      <c r="AQ7" s="79"/>
      <c r="AR7" s="79"/>
      <c r="AS7" s="79"/>
      <c r="AT7" s="85"/>
      <c r="AU7" s="85"/>
      <c r="AV7" s="85"/>
      <c r="AW7" s="85"/>
      <c r="AX7" s="85"/>
      <c r="AY7" s="85"/>
      <c r="AZ7" s="85"/>
      <c r="BA7" s="85"/>
      <c r="BB7" s="85"/>
      <c r="BC7" s="85"/>
      <c r="BD7" s="85"/>
      <c r="BE7" s="85"/>
    </row>
    <row r="8" spans="1:65" ht="14.1" customHeight="1">
      <c r="A8" s="72"/>
      <c r="B8" s="76"/>
      <c r="C8" s="72"/>
      <c r="D8" s="1751"/>
      <c r="E8" s="1751"/>
      <c r="F8" s="1751"/>
      <c r="G8" s="1752"/>
      <c r="H8" s="1752"/>
      <c r="I8" s="1752"/>
      <c r="J8" s="1752"/>
      <c r="K8" s="1752"/>
      <c r="L8" s="1752"/>
      <c r="M8" s="1753"/>
      <c r="N8" s="1753"/>
      <c r="O8" s="1753"/>
      <c r="P8" s="1752"/>
      <c r="Q8" s="1752"/>
      <c r="R8" s="1752"/>
      <c r="S8" s="1752"/>
      <c r="T8" s="1752"/>
      <c r="U8" s="1752"/>
      <c r="V8" s="1752"/>
      <c r="W8" s="1752"/>
      <c r="X8" s="1752"/>
      <c r="Y8" s="1752"/>
      <c r="Z8" s="1752"/>
      <c r="AA8" s="1752"/>
      <c r="AB8" s="1752"/>
      <c r="AC8" s="1752"/>
      <c r="AD8" s="1752"/>
      <c r="AE8" s="1752"/>
      <c r="AF8" s="1752"/>
      <c r="AG8" s="1752"/>
      <c r="AH8" s="1752"/>
      <c r="AI8" s="1752"/>
      <c r="AJ8" s="1752"/>
      <c r="AK8" s="1752"/>
      <c r="AL8" s="79"/>
      <c r="AM8" s="84"/>
      <c r="AQ8" s="79"/>
      <c r="AR8" s="79"/>
      <c r="AS8" s="79"/>
      <c r="AT8" s="85"/>
      <c r="AU8" s="85"/>
      <c r="AV8" s="85"/>
      <c r="AW8" s="85"/>
      <c r="AX8" s="85"/>
      <c r="AY8" s="85"/>
      <c r="AZ8" s="85"/>
      <c r="BA8" s="85"/>
      <c r="BB8" s="85"/>
      <c r="BC8" s="85"/>
      <c r="BD8" s="85"/>
      <c r="BE8" s="85"/>
    </row>
    <row r="9" spans="1:65" ht="15.75" customHeight="1">
      <c r="A9" s="72"/>
      <c r="B9" s="76"/>
      <c r="C9" s="72"/>
      <c r="D9" s="1740" t="s">
        <v>257</v>
      </c>
      <c r="E9" s="1740"/>
      <c r="F9" s="1740"/>
      <c r="G9" s="1784"/>
      <c r="H9" s="1784"/>
      <c r="I9" s="1784"/>
      <c r="J9" s="1741"/>
      <c r="K9" s="1742">
        <v>0</v>
      </c>
      <c r="L9" s="1742"/>
      <c r="M9" s="1743"/>
      <c r="N9" s="1743"/>
      <c r="O9" s="1743"/>
      <c r="P9" s="1744"/>
      <c r="Q9" s="1744"/>
      <c r="R9" s="1744"/>
      <c r="S9" s="1744"/>
      <c r="T9" s="1744"/>
      <c r="U9" s="1744"/>
      <c r="V9" s="1784"/>
      <c r="W9" s="1784"/>
      <c r="X9" s="1784"/>
      <c r="Y9" s="1785">
        <f>SUM(G9,J9,M9,P9,S9,V9)</f>
        <v>0</v>
      </c>
      <c r="Z9" s="1785"/>
      <c r="AA9" s="1785"/>
      <c r="AB9" s="1785"/>
      <c r="AC9" s="1785"/>
      <c r="AD9" s="1727" t="s">
        <v>258</v>
      </c>
      <c r="AE9" s="1727"/>
      <c r="AF9" s="1727"/>
      <c r="AG9" s="1727"/>
      <c r="AH9" s="1727"/>
      <c r="AI9" s="1728" t="str">
        <f>IF(ISERROR(Y9/Y11*100),"",Y9/Y11*100)</f>
        <v/>
      </c>
      <c r="AJ9" s="1728"/>
      <c r="AK9" s="1728"/>
      <c r="AL9" s="86"/>
      <c r="AM9" s="84"/>
      <c r="AQ9" s="87"/>
      <c r="AR9" s="87"/>
      <c r="AS9" s="87"/>
      <c r="AT9" s="88"/>
      <c r="AU9" s="88"/>
      <c r="AV9" s="88"/>
      <c r="AW9" s="88"/>
      <c r="AX9" s="88"/>
      <c r="AY9" s="88"/>
      <c r="AZ9" s="88"/>
      <c r="BA9" s="88"/>
      <c r="BB9" s="88"/>
      <c r="BC9" s="216"/>
      <c r="BD9" s="216"/>
      <c r="BE9" s="216"/>
      <c r="BF9" s="89"/>
      <c r="BG9" s="89"/>
      <c r="BH9" s="89"/>
      <c r="BI9" s="89"/>
      <c r="BJ9" s="89"/>
      <c r="BK9" s="90"/>
      <c r="BL9" s="90"/>
      <c r="BM9" s="90"/>
    </row>
    <row r="10" spans="1:65" ht="15.75" customHeight="1">
      <c r="A10" s="72"/>
      <c r="B10" s="76"/>
      <c r="C10" s="72"/>
      <c r="D10" s="1740"/>
      <c r="E10" s="1740"/>
      <c r="F10" s="1740"/>
      <c r="G10" s="1784"/>
      <c r="H10" s="1784"/>
      <c r="I10" s="1784"/>
      <c r="J10" s="1741"/>
      <c r="K10" s="1742"/>
      <c r="L10" s="1742"/>
      <c r="M10" s="1743"/>
      <c r="N10" s="1743"/>
      <c r="O10" s="1743"/>
      <c r="P10" s="1744"/>
      <c r="Q10" s="1744"/>
      <c r="R10" s="1744"/>
      <c r="S10" s="1744"/>
      <c r="T10" s="1744"/>
      <c r="U10" s="1744"/>
      <c r="V10" s="1784"/>
      <c r="W10" s="1784"/>
      <c r="X10" s="1784"/>
      <c r="Y10" s="1785"/>
      <c r="Z10" s="1785"/>
      <c r="AA10" s="1785"/>
      <c r="AB10" s="1785"/>
      <c r="AC10" s="1785"/>
      <c r="AD10" s="1729" t="s">
        <v>259</v>
      </c>
      <c r="AE10" s="1729"/>
      <c r="AF10" s="1729"/>
      <c r="AG10" s="1729"/>
      <c r="AH10" s="1729"/>
      <c r="AI10" s="1730" t="str">
        <f>IF(ISERROR(Y9/Y12*100),"",Y9/Y12*100)</f>
        <v/>
      </c>
      <c r="AJ10" s="1730"/>
      <c r="AK10" s="1730"/>
      <c r="AL10" s="86"/>
      <c r="AM10" s="84"/>
      <c r="AQ10" s="87"/>
      <c r="AR10" s="87"/>
      <c r="AS10" s="87"/>
      <c r="AT10" s="88"/>
      <c r="AU10" s="1782"/>
      <c r="AV10" s="1782"/>
      <c r="AW10" s="88"/>
      <c r="AX10" s="88"/>
      <c r="AY10" s="88"/>
      <c r="AZ10" s="88"/>
      <c r="BA10" s="88"/>
      <c r="BB10" s="88"/>
      <c r="BC10" s="216"/>
      <c r="BD10" s="216"/>
      <c r="BE10" s="216"/>
      <c r="BF10" s="89"/>
      <c r="BG10" s="89"/>
      <c r="BH10" s="89"/>
      <c r="BI10" s="89"/>
      <c r="BJ10" s="89"/>
      <c r="BK10" s="90"/>
      <c r="BL10" s="90"/>
      <c r="BM10" s="90"/>
    </row>
    <row r="11" spans="1:65" ht="15.75" customHeight="1">
      <c r="A11" s="72"/>
      <c r="B11" s="76"/>
      <c r="C11" s="72"/>
      <c r="D11" s="1731" t="s">
        <v>35</v>
      </c>
      <c r="E11" s="1731"/>
      <c r="F11" s="1731"/>
      <c r="G11" s="1733"/>
      <c r="H11" s="1733"/>
      <c r="I11" s="1733"/>
      <c r="J11" s="1733"/>
      <c r="K11" s="1733"/>
      <c r="L11" s="1733"/>
      <c r="M11" s="1731"/>
      <c r="N11" s="1731"/>
      <c r="O11" s="1731"/>
      <c r="P11" s="1731"/>
      <c r="Q11" s="1731"/>
      <c r="R11" s="1731"/>
      <c r="S11" s="1731"/>
      <c r="T11" s="1731"/>
      <c r="U11" s="1731"/>
      <c r="V11" s="1731"/>
      <c r="W11" s="1731"/>
      <c r="X11" s="1731"/>
      <c r="Y11" s="1735">
        <f>SUM(G11:X11)</f>
        <v>0</v>
      </c>
      <c r="Z11" s="1735"/>
      <c r="AA11" s="1735"/>
      <c r="AB11" s="1735"/>
      <c r="AC11" s="1735"/>
      <c r="AD11" s="1783"/>
      <c r="AE11" s="1783"/>
      <c r="AF11" s="1783"/>
      <c r="AG11" s="1783"/>
      <c r="AH11" s="1783"/>
      <c r="AI11" s="1783"/>
      <c r="AJ11" s="1783"/>
      <c r="AK11" s="1783"/>
      <c r="AL11" s="86"/>
      <c r="AM11" s="84"/>
      <c r="AQ11" s="87"/>
      <c r="AR11" s="87"/>
      <c r="AS11" s="87"/>
      <c r="AT11" s="88"/>
      <c r="AU11" s="88"/>
      <c r="AV11" s="88"/>
      <c r="AW11" s="88"/>
      <c r="AX11" s="88"/>
      <c r="AY11" s="88"/>
      <c r="AZ11" s="88"/>
      <c r="BA11" s="88"/>
      <c r="BB11" s="88"/>
      <c r="BC11" s="216"/>
      <c r="BD11" s="216"/>
      <c r="BE11" s="216"/>
      <c r="BF11" s="87"/>
      <c r="BG11" s="87"/>
      <c r="BH11" s="87"/>
      <c r="BI11" s="87"/>
      <c r="BJ11" s="87"/>
      <c r="BK11" s="87"/>
      <c r="BL11" s="87"/>
      <c r="BM11" s="87"/>
    </row>
    <row r="12" spans="1:65" ht="15.75" customHeight="1">
      <c r="A12" s="72"/>
      <c r="B12" s="76"/>
      <c r="C12" s="72"/>
      <c r="D12" s="1737" t="s">
        <v>29</v>
      </c>
      <c r="E12" s="1737"/>
      <c r="F12" s="1737"/>
      <c r="G12" s="1737"/>
      <c r="H12" s="1737"/>
      <c r="I12" s="1737"/>
      <c r="J12" s="1737"/>
      <c r="K12" s="1737"/>
      <c r="L12" s="1737"/>
      <c r="M12" s="1737"/>
      <c r="N12" s="1737"/>
      <c r="O12" s="1737"/>
      <c r="P12" s="1737"/>
      <c r="Q12" s="1737"/>
      <c r="R12" s="1737"/>
      <c r="S12" s="1737"/>
      <c r="T12" s="1737"/>
      <c r="U12" s="1737"/>
      <c r="V12" s="1737"/>
      <c r="W12" s="1737"/>
      <c r="X12" s="1737"/>
      <c r="Y12" s="1739">
        <f>SUM(G12:X12)</f>
        <v>0</v>
      </c>
      <c r="Z12" s="1739"/>
      <c r="AA12" s="1739"/>
      <c r="AB12" s="1739"/>
      <c r="AC12" s="1739"/>
      <c r="AD12" s="1783"/>
      <c r="AE12" s="1783"/>
      <c r="AF12" s="1783"/>
      <c r="AG12" s="1783"/>
      <c r="AH12" s="1783"/>
      <c r="AI12" s="1783"/>
      <c r="AJ12" s="1783"/>
      <c r="AK12" s="1783"/>
      <c r="AL12" s="86"/>
      <c r="AM12" s="84"/>
      <c r="AP12" s="91"/>
      <c r="AQ12" s="87"/>
      <c r="AR12" s="87"/>
      <c r="AS12" s="87"/>
      <c r="AT12" s="88"/>
      <c r="AU12" s="88"/>
      <c r="AV12" s="88"/>
      <c r="AW12" s="88"/>
      <c r="AX12" s="88"/>
      <c r="AY12" s="88"/>
      <c r="AZ12" s="88"/>
      <c r="BA12" s="88"/>
      <c r="BB12" s="88"/>
      <c r="BC12" s="216"/>
      <c r="BD12" s="216"/>
      <c r="BE12" s="216"/>
      <c r="BF12" s="87"/>
      <c r="BG12" s="87"/>
      <c r="BH12" s="87"/>
      <c r="BI12" s="87"/>
      <c r="BJ12" s="87"/>
      <c r="BK12" s="87"/>
      <c r="BL12" s="87"/>
      <c r="BM12" s="87"/>
    </row>
    <row r="13" spans="1:65" ht="15.75" customHeight="1">
      <c r="A13" s="72"/>
      <c r="B13" s="76"/>
      <c r="C13" s="72"/>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8"/>
      <c r="AE13" s="218"/>
      <c r="AF13" s="218"/>
      <c r="AG13" s="218"/>
      <c r="AH13" s="219"/>
      <c r="AI13" s="220"/>
      <c r="AJ13" s="220"/>
      <c r="AK13" s="86"/>
      <c r="AL13" s="86"/>
      <c r="AM13" s="84"/>
      <c r="AP13" s="91"/>
      <c r="AQ13" s="100"/>
      <c r="AR13" s="100"/>
      <c r="AS13" s="100"/>
      <c r="AT13" s="101"/>
      <c r="AU13" s="101"/>
      <c r="AV13" s="101"/>
      <c r="AW13" s="101"/>
      <c r="AX13" s="101"/>
      <c r="AY13" s="101"/>
      <c r="AZ13" s="101"/>
      <c r="BA13" s="101"/>
      <c r="BB13" s="101"/>
      <c r="BC13" s="221"/>
      <c r="BD13" s="221"/>
      <c r="BE13" s="221"/>
      <c r="BF13" s="100"/>
      <c r="BG13" s="100"/>
      <c r="BH13" s="100"/>
      <c r="BI13" s="100"/>
      <c r="BJ13" s="100"/>
      <c r="BK13" s="100"/>
      <c r="BL13" s="100"/>
      <c r="BM13" s="100"/>
    </row>
    <row r="14" spans="1:65" ht="13.5" customHeight="1">
      <c r="A14" s="72"/>
      <c r="B14" s="76"/>
      <c r="C14" s="72"/>
      <c r="D14" s="102" t="s">
        <v>260</v>
      </c>
      <c r="E14" s="1778" t="s">
        <v>261</v>
      </c>
      <c r="F14" s="1778"/>
      <c r="G14" s="1778"/>
      <c r="H14" s="1778"/>
      <c r="I14" s="1778"/>
      <c r="J14" s="1778"/>
      <c r="K14" s="1778"/>
      <c r="L14" s="1778"/>
      <c r="M14" s="1778"/>
      <c r="N14" s="1778"/>
      <c r="O14" s="1778"/>
      <c r="P14" s="1778"/>
      <c r="Q14" s="1778"/>
      <c r="R14" s="1778"/>
      <c r="S14" s="1778"/>
      <c r="T14" s="1778"/>
      <c r="U14" s="1778"/>
      <c r="V14" s="1778"/>
      <c r="W14" s="1778"/>
      <c r="X14" s="1778"/>
      <c r="Y14" s="222"/>
      <c r="Z14" s="222"/>
      <c r="AA14" s="223"/>
      <c r="AB14" s="100"/>
      <c r="AC14" s="100"/>
      <c r="AD14" s="100"/>
      <c r="AE14" s="224"/>
      <c r="AF14" s="224"/>
      <c r="AG14" s="224"/>
      <c r="AH14" s="224"/>
      <c r="AI14" s="225"/>
      <c r="AJ14" s="86"/>
      <c r="AK14" s="86"/>
      <c r="AL14" s="86"/>
      <c r="AM14" s="84"/>
      <c r="AP14" s="91"/>
      <c r="AQ14" s="100"/>
      <c r="AR14" s="100"/>
      <c r="AS14" s="100"/>
      <c r="AT14" s="101"/>
      <c r="AU14" s="101"/>
      <c r="AV14" s="101"/>
      <c r="AW14" s="101"/>
      <c r="AX14" s="101"/>
      <c r="AY14" s="101"/>
      <c r="AZ14" s="101"/>
      <c r="BA14" s="101"/>
      <c r="BB14" s="101"/>
      <c r="BC14" s="221"/>
      <c r="BD14" s="221"/>
      <c r="BE14" s="221"/>
      <c r="BF14" s="100"/>
      <c r="BG14" s="100"/>
      <c r="BH14" s="100"/>
      <c r="BI14" s="100"/>
      <c r="BJ14" s="100"/>
      <c r="BK14" s="100"/>
      <c r="BL14" s="100"/>
      <c r="BM14" s="100"/>
    </row>
    <row r="15" spans="1:65" ht="13.5" customHeight="1">
      <c r="A15" s="72"/>
      <c r="B15" s="76"/>
      <c r="C15" s="72"/>
      <c r="D15" s="102" t="s">
        <v>262</v>
      </c>
      <c r="E15" s="108" t="s">
        <v>263</v>
      </c>
      <c r="F15" s="103"/>
      <c r="G15" s="103"/>
      <c r="H15" s="103"/>
      <c r="I15" s="103"/>
      <c r="J15" s="103"/>
      <c r="K15" s="103"/>
      <c r="L15" s="103"/>
      <c r="M15" s="103"/>
      <c r="N15" s="103"/>
      <c r="O15" s="103"/>
      <c r="P15" s="103"/>
      <c r="Q15" s="103"/>
      <c r="R15" s="103"/>
      <c r="S15" s="103"/>
      <c r="T15" s="103"/>
      <c r="U15" s="103"/>
      <c r="V15" s="103"/>
      <c r="W15" s="103"/>
      <c r="X15" s="103"/>
      <c r="Y15" s="103"/>
      <c r="Z15" s="103"/>
      <c r="AA15" s="226" t="s">
        <v>14</v>
      </c>
      <c r="AB15" s="1779" t="s">
        <v>264</v>
      </c>
      <c r="AC15" s="1779"/>
      <c r="AD15" s="1779"/>
      <c r="AE15" s="1779"/>
      <c r="AF15" s="1779"/>
      <c r="AG15" s="1779"/>
      <c r="AH15" s="1779"/>
      <c r="AI15" s="1779"/>
      <c r="AJ15" s="1779"/>
      <c r="AK15" s="1779"/>
      <c r="AL15" s="1779"/>
      <c r="AM15" s="1779"/>
      <c r="AN15" s="103"/>
    </row>
    <row r="16" spans="1:65" ht="13.5" customHeight="1">
      <c r="A16" s="72"/>
      <c r="B16" s="76"/>
      <c r="C16" s="72"/>
      <c r="D16" s="102" t="s">
        <v>334</v>
      </c>
      <c r="E16" s="108" t="s">
        <v>335</v>
      </c>
      <c r="F16" s="103"/>
      <c r="G16" s="103"/>
      <c r="H16" s="103"/>
      <c r="I16" s="103"/>
      <c r="J16" s="103"/>
      <c r="K16" s="103"/>
      <c r="L16" s="103"/>
      <c r="M16" s="103"/>
      <c r="N16" s="103"/>
      <c r="O16" s="103"/>
      <c r="P16" s="103"/>
      <c r="Q16" s="103"/>
      <c r="R16" s="103"/>
      <c r="S16" s="103"/>
      <c r="T16" s="103"/>
      <c r="U16" s="103"/>
      <c r="V16" s="103"/>
      <c r="W16" s="103"/>
      <c r="X16" s="103"/>
      <c r="Y16" s="103"/>
      <c r="Z16" s="103"/>
      <c r="AA16" s="228"/>
      <c r="AB16" s="1779"/>
      <c r="AC16" s="1779"/>
      <c r="AD16" s="1779"/>
      <c r="AE16" s="1779"/>
      <c r="AF16" s="1779"/>
      <c r="AG16" s="1779"/>
      <c r="AH16" s="1779"/>
      <c r="AI16" s="1779"/>
      <c r="AJ16" s="1779"/>
      <c r="AK16" s="1779"/>
      <c r="AL16" s="1779"/>
      <c r="AM16" s="1779"/>
      <c r="AN16" s="103"/>
    </row>
    <row r="17" spans="1:81" ht="13.5" customHeight="1">
      <c r="B17" s="106"/>
      <c r="C17" s="229"/>
      <c r="D17" s="1724" t="s">
        <v>266</v>
      </c>
      <c r="E17" s="1724"/>
      <c r="F17" s="1724"/>
      <c r="G17" s="108" t="s">
        <v>267</v>
      </c>
      <c r="AA17" s="226"/>
      <c r="AB17" s="1779"/>
      <c r="AC17" s="1779"/>
      <c r="AD17" s="1779"/>
      <c r="AE17" s="1779"/>
      <c r="AF17" s="1779"/>
      <c r="AG17" s="1779"/>
      <c r="AH17" s="1779"/>
      <c r="AI17" s="1779"/>
      <c r="AJ17" s="1779"/>
      <c r="AK17" s="1779"/>
      <c r="AL17" s="1779"/>
      <c r="AM17" s="1779"/>
      <c r="AN17" s="230"/>
    </row>
    <row r="18" spans="1:81" ht="12" customHeight="1">
      <c r="B18" s="106"/>
      <c r="C18" s="229"/>
      <c r="D18" s="1724" t="s">
        <v>268</v>
      </c>
      <c r="E18" s="1724"/>
      <c r="F18" s="1724"/>
      <c r="G18" s="108" t="s">
        <v>269</v>
      </c>
      <c r="AA18" s="226"/>
      <c r="AB18" s="1779"/>
      <c r="AC18" s="1779"/>
      <c r="AD18" s="1779"/>
      <c r="AE18" s="1779"/>
      <c r="AF18" s="1779"/>
      <c r="AG18" s="1779"/>
      <c r="AH18" s="1779"/>
      <c r="AI18" s="1779"/>
      <c r="AJ18" s="1779"/>
      <c r="AK18" s="1779"/>
      <c r="AL18" s="1779"/>
      <c r="AM18" s="1779"/>
      <c r="AN18" s="230"/>
    </row>
    <row r="19" spans="1:81" ht="12.75" customHeight="1">
      <c r="A19" s="72"/>
      <c r="B19" s="76"/>
      <c r="C19" s="72"/>
      <c r="D19" s="108"/>
      <c r="E19" s="108"/>
      <c r="F19" s="108"/>
      <c r="G19" s="108" t="s">
        <v>270</v>
      </c>
      <c r="H19" s="231"/>
      <c r="I19" s="231"/>
      <c r="J19" s="231"/>
      <c r="K19" s="231"/>
      <c r="L19" s="231"/>
      <c r="M19" s="231"/>
      <c r="N19" s="231"/>
      <c r="O19" s="231"/>
      <c r="P19" s="231"/>
      <c r="Q19" s="229"/>
      <c r="R19" s="229"/>
      <c r="S19" s="229"/>
      <c r="T19" s="229"/>
      <c r="U19" s="229"/>
      <c r="V19" s="229"/>
      <c r="W19" s="229"/>
      <c r="X19" s="229"/>
      <c r="Y19" s="229"/>
      <c r="Z19" s="232"/>
      <c r="AA19" s="226"/>
      <c r="AB19" s="1779"/>
      <c r="AC19" s="1779"/>
      <c r="AD19" s="1779"/>
      <c r="AE19" s="1779"/>
      <c r="AF19" s="1779"/>
      <c r="AG19" s="1779"/>
      <c r="AH19" s="1779"/>
      <c r="AI19" s="1779"/>
      <c r="AJ19" s="1779"/>
      <c r="AK19" s="1779"/>
      <c r="AL19" s="1779"/>
      <c r="AM19" s="1779"/>
      <c r="AN19" s="230"/>
    </row>
    <row r="20" spans="1:81" ht="12.75" customHeight="1">
      <c r="A20" s="72"/>
      <c r="B20" s="76"/>
      <c r="C20" s="72"/>
      <c r="D20" s="1724" t="s">
        <v>271</v>
      </c>
      <c r="E20" s="1724"/>
      <c r="F20" s="1724"/>
      <c r="G20" s="108" t="s">
        <v>272</v>
      </c>
      <c r="H20" s="231"/>
      <c r="I20" s="231"/>
      <c r="J20" s="231"/>
      <c r="K20" s="231"/>
      <c r="L20" s="231"/>
      <c r="M20" s="231"/>
      <c r="N20" s="231"/>
      <c r="O20" s="231"/>
      <c r="P20" s="231"/>
      <c r="Q20" s="229"/>
      <c r="R20" s="229"/>
      <c r="S20" s="229"/>
      <c r="T20" s="229"/>
      <c r="U20" s="229"/>
      <c r="V20" s="229"/>
      <c r="W20" s="229"/>
      <c r="X20" s="229"/>
      <c r="Y20" s="229"/>
      <c r="Z20" s="232"/>
      <c r="AA20" s="226"/>
      <c r="AB20" s="1779"/>
      <c r="AC20" s="1779"/>
      <c r="AD20" s="1779"/>
      <c r="AE20" s="1779"/>
      <c r="AF20" s="1779"/>
      <c r="AG20" s="1779"/>
      <c r="AH20" s="1779"/>
      <c r="AI20" s="1779"/>
      <c r="AJ20" s="1779"/>
      <c r="AK20" s="1779"/>
      <c r="AL20" s="1779"/>
      <c r="AM20" s="1779"/>
      <c r="AN20" s="230"/>
    </row>
    <row r="21" spans="1:81" ht="12.75" customHeight="1">
      <c r="A21" s="72"/>
      <c r="B21" s="76"/>
      <c r="C21" s="72"/>
      <c r="E21" s="108"/>
      <c r="F21" s="231"/>
      <c r="G21" s="108" t="s">
        <v>273</v>
      </c>
      <c r="H21" s="231"/>
      <c r="I21" s="231"/>
      <c r="J21" s="231"/>
      <c r="K21" s="231"/>
      <c r="L21" s="231"/>
      <c r="M21" s="231"/>
      <c r="N21" s="231"/>
      <c r="O21" s="231"/>
      <c r="P21" s="231"/>
      <c r="Q21" s="229"/>
      <c r="R21" s="229"/>
      <c r="S21" s="229"/>
      <c r="T21" s="229"/>
      <c r="U21" s="229"/>
      <c r="V21" s="229"/>
      <c r="W21" s="229"/>
      <c r="X21" s="229"/>
      <c r="Y21" s="229"/>
      <c r="Z21" s="232"/>
      <c r="AA21" s="226"/>
      <c r="AB21" s="1779"/>
      <c r="AC21" s="1779"/>
      <c r="AD21" s="1779"/>
      <c r="AE21" s="1779"/>
      <c r="AF21" s="1779"/>
      <c r="AG21" s="1779"/>
      <c r="AH21" s="1779"/>
      <c r="AI21" s="1779"/>
      <c r="AJ21" s="1779"/>
      <c r="AK21" s="1779"/>
      <c r="AL21" s="1779"/>
      <c r="AM21" s="1779"/>
      <c r="AN21" s="230"/>
    </row>
    <row r="22" spans="1:81" ht="12.75" customHeight="1">
      <c r="A22" s="72"/>
      <c r="B22" s="76"/>
      <c r="C22" s="72"/>
      <c r="D22" s="102"/>
      <c r="E22" s="185"/>
      <c r="F22" s="185"/>
      <c r="G22" s="185"/>
      <c r="H22" s="185"/>
      <c r="I22" s="185"/>
      <c r="J22" s="185"/>
      <c r="K22" s="185"/>
      <c r="L22" s="185"/>
      <c r="M22" s="185"/>
      <c r="N22" s="185"/>
      <c r="O22" s="185"/>
      <c r="P22" s="185"/>
      <c r="Q22" s="185"/>
      <c r="R22" s="185"/>
      <c r="S22" s="185"/>
      <c r="T22" s="185"/>
      <c r="U22" s="185"/>
      <c r="V22" s="185"/>
      <c r="W22" s="185"/>
      <c r="X22" s="185"/>
      <c r="Y22" s="185"/>
      <c r="Z22" s="233"/>
      <c r="AA22" s="226"/>
      <c r="AB22" s="1779"/>
      <c r="AC22" s="1779"/>
      <c r="AD22" s="1779"/>
      <c r="AE22" s="1779"/>
      <c r="AF22" s="1779"/>
      <c r="AG22" s="1779"/>
      <c r="AH22" s="1779"/>
      <c r="AI22" s="1779"/>
      <c r="AJ22" s="1779"/>
      <c r="AK22" s="1779"/>
      <c r="AL22" s="1779"/>
      <c r="AM22" s="1779"/>
      <c r="AN22" s="230"/>
    </row>
    <row r="23" spans="1:81" ht="14.1" customHeight="1">
      <c r="A23" s="72"/>
      <c r="B23" s="113" t="s">
        <v>274</v>
      </c>
      <c r="C23" s="234"/>
      <c r="D23" s="72"/>
      <c r="E23" s="72"/>
      <c r="F23" s="72"/>
      <c r="G23" s="72"/>
      <c r="H23" s="72"/>
      <c r="I23" s="72"/>
      <c r="J23" s="72"/>
      <c r="K23" s="72"/>
      <c r="L23" s="72"/>
      <c r="M23" s="72"/>
      <c r="N23" s="72"/>
      <c r="O23" s="72"/>
      <c r="P23" s="72"/>
      <c r="Q23" s="1634"/>
      <c r="R23" s="1634"/>
      <c r="S23" s="72"/>
      <c r="T23" s="1634"/>
      <c r="U23" s="1634"/>
      <c r="V23" s="79"/>
      <c r="W23" s="72"/>
      <c r="X23" s="72"/>
      <c r="Y23" s="72"/>
      <c r="Z23" s="235"/>
      <c r="AA23" s="236"/>
      <c r="AB23" s="1779"/>
      <c r="AC23" s="1779"/>
      <c r="AD23" s="1779"/>
      <c r="AE23" s="1779"/>
      <c r="AF23" s="1779"/>
      <c r="AG23" s="1779"/>
      <c r="AH23" s="1779"/>
      <c r="AI23" s="1779"/>
      <c r="AJ23" s="1779"/>
      <c r="AK23" s="1779"/>
      <c r="AL23" s="1779"/>
      <c r="AM23" s="1779"/>
      <c r="AN23" s="230"/>
    </row>
    <row r="24" spans="1:81" ht="14.1" customHeight="1">
      <c r="A24" s="72"/>
      <c r="B24" s="76"/>
      <c r="C24" s="72"/>
      <c r="D24" s="72"/>
      <c r="E24" s="72"/>
      <c r="F24" s="72"/>
      <c r="G24" s="72"/>
      <c r="H24" s="72"/>
      <c r="I24" s="72"/>
      <c r="J24" s="72"/>
      <c r="K24" s="72"/>
      <c r="L24" s="72"/>
      <c r="M24" s="72"/>
      <c r="N24" s="72"/>
      <c r="O24" s="72"/>
      <c r="P24" s="79"/>
      <c r="Q24" s="79"/>
      <c r="R24" s="73"/>
      <c r="S24" s="237"/>
      <c r="T24" s="237"/>
      <c r="U24" s="72"/>
      <c r="V24" s="72"/>
      <c r="W24" s="72"/>
      <c r="Z24" s="77"/>
      <c r="AA24" s="236"/>
      <c r="AB24" s="238"/>
      <c r="AC24" s="238"/>
      <c r="AD24" s="238"/>
      <c r="AE24" s="238"/>
      <c r="AF24" s="238"/>
      <c r="AG24" s="238"/>
      <c r="AH24" s="238"/>
      <c r="AI24" s="238"/>
      <c r="AJ24" s="238"/>
      <c r="AK24" s="238"/>
      <c r="AL24" s="238"/>
      <c r="AM24" s="227"/>
      <c r="AN24" s="230"/>
    </row>
    <row r="25" spans="1:81" ht="14.1" customHeight="1">
      <c r="A25" s="72"/>
      <c r="B25" s="76"/>
      <c r="C25" s="80" t="s">
        <v>336</v>
      </c>
      <c r="D25" s="80"/>
      <c r="E25" s="80"/>
      <c r="F25" s="80"/>
      <c r="G25" s="80"/>
      <c r="H25" s="80"/>
      <c r="I25" s="80"/>
      <c r="J25" s="80"/>
      <c r="K25" s="80"/>
      <c r="L25" s="80"/>
      <c r="M25" s="80"/>
      <c r="N25" s="80"/>
      <c r="O25" s="80"/>
      <c r="P25" s="80"/>
      <c r="Q25" s="80"/>
      <c r="R25" s="80"/>
      <c r="S25" s="80"/>
      <c r="T25" s="80"/>
      <c r="U25" s="80"/>
      <c r="V25" s="80"/>
      <c r="W25" s="80"/>
      <c r="X25" s="80"/>
      <c r="Y25" s="80"/>
      <c r="Z25" s="115"/>
      <c r="AA25" s="236"/>
      <c r="AB25" s="238"/>
      <c r="AC25" s="238"/>
      <c r="AD25" s="238"/>
      <c r="AE25" s="238"/>
      <c r="AF25" s="238"/>
      <c r="AG25" s="238"/>
      <c r="AH25" s="238"/>
      <c r="AI25" s="238"/>
      <c r="AJ25" s="238"/>
      <c r="AK25" s="238"/>
      <c r="AL25" s="238"/>
      <c r="AM25" s="227"/>
      <c r="AN25" s="230"/>
    </row>
    <row r="26" spans="1:81" ht="14.1" customHeight="1">
      <c r="A26" s="72"/>
      <c r="B26" s="76"/>
      <c r="C26" s="1725" t="s">
        <v>276</v>
      </c>
      <c r="D26" s="1725"/>
      <c r="E26" s="1725"/>
      <c r="F26" s="1725"/>
      <c r="G26" s="1725"/>
      <c r="H26" s="1725"/>
      <c r="I26" s="1725"/>
      <c r="J26" s="1725"/>
      <c r="K26" s="1725"/>
      <c r="L26" s="1725"/>
      <c r="M26" s="1725"/>
      <c r="N26" s="1725"/>
      <c r="O26" s="1725"/>
      <c r="P26" s="1725"/>
      <c r="Q26" s="1725"/>
      <c r="R26" s="1725"/>
      <c r="S26" s="1725"/>
      <c r="T26" s="1725"/>
      <c r="U26" s="1725"/>
      <c r="V26" s="1725"/>
      <c r="W26" s="1725"/>
      <c r="X26" s="1725"/>
      <c r="Y26" s="1725"/>
      <c r="Z26" s="1725"/>
      <c r="AA26" s="239"/>
      <c r="AB26" s="238"/>
      <c r="AC26" s="238"/>
      <c r="AD26" s="238"/>
      <c r="AE26" s="238"/>
      <c r="AF26" s="238"/>
      <c r="AG26" s="238"/>
      <c r="AH26" s="238"/>
      <c r="AI26" s="238"/>
      <c r="AJ26" s="238"/>
      <c r="AK26" s="238"/>
      <c r="AL26" s="238"/>
      <c r="AM26" s="227"/>
      <c r="AN26" s="230"/>
    </row>
    <row r="27" spans="1:81" ht="14.1" customHeight="1">
      <c r="A27" s="72"/>
      <c r="B27" s="76"/>
      <c r="C27" s="234" t="s">
        <v>277</v>
      </c>
      <c r="D27" s="234"/>
      <c r="E27" s="240"/>
      <c r="F27" s="240"/>
      <c r="G27" s="240"/>
      <c r="H27" s="240"/>
      <c r="I27" s="240"/>
      <c r="J27" s="240"/>
      <c r="K27" s="240"/>
      <c r="L27" s="240"/>
      <c r="M27" s="240"/>
      <c r="N27" s="240"/>
      <c r="O27" s="240"/>
      <c r="P27" s="240"/>
      <c r="Q27" s="240"/>
      <c r="R27" s="240"/>
      <c r="S27" s="240"/>
      <c r="T27" s="240"/>
      <c r="U27" s="240"/>
      <c r="X27" s="72"/>
      <c r="Y27" s="72"/>
      <c r="Z27" s="235"/>
      <c r="AA27" s="78"/>
      <c r="AB27" s="238"/>
      <c r="AC27" s="238"/>
      <c r="AD27" s="238"/>
      <c r="AE27" s="238"/>
      <c r="AF27" s="238"/>
      <c r="AG27" s="238"/>
      <c r="AH27" s="238"/>
      <c r="AI27" s="238"/>
      <c r="AJ27" s="238"/>
      <c r="AK27" s="238"/>
      <c r="AL27" s="238"/>
      <c r="AM27" s="227"/>
      <c r="AN27" s="230"/>
    </row>
    <row r="28" spans="1:81" ht="14.1" customHeight="1">
      <c r="A28" s="72"/>
      <c r="B28" s="76"/>
      <c r="C28" s="241"/>
      <c r="D28" s="72"/>
      <c r="E28" s="242"/>
      <c r="F28" s="242"/>
      <c r="G28" s="242"/>
      <c r="H28" s="242"/>
      <c r="I28" s="242"/>
      <c r="J28" s="242"/>
      <c r="K28" s="242"/>
      <c r="L28" s="242"/>
      <c r="M28" s="242"/>
      <c r="N28" s="242"/>
      <c r="O28" s="242"/>
      <c r="P28" s="242"/>
      <c r="Q28" s="72"/>
      <c r="R28" s="72"/>
      <c r="S28" s="72"/>
      <c r="T28" s="72"/>
      <c r="U28" s="72"/>
      <c r="V28" s="72"/>
      <c r="W28" s="72"/>
      <c r="X28" s="72"/>
      <c r="Y28" s="72"/>
      <c r="Z28" s="235"/>
      <c r="AA28" s="243" t="s">
        <v>278</v>
      </c>
      <c r="AB28" s="244" t="s">
        <v>279</v>
      </c>
      <c r="AC28" s="244"/>
      <c r="AM28" s="75"/>
      <c r="AN28" s="173"/>
    </row>
    <row r="29" spans="1:81" ht="14.1" customHeight="1">
      <c r="A29" s="72"/>
      <c r="B29" s="76"/>
      <c r="C29" s="133" t="s">
        <v>280</v>
      </c>
      <c r="F29" s="242"/>
      <c r="G29" s="242"/>
      <c r="H29" s="242"/>
      <c r="I29" s="242"/>
      <c r="J29" s="242"/>
      <c r="K29" s="242"/>
      <c r="L29" s="242"/>
      <c r="M29" s="242"/>
      <c r="N29" s="242"/>
      <c r="O29" s="242"/>
      <c r="P29" s="242"/>
      <c r="Q29" s="72"/>
      <c r="R29" s="72"/>
      <c r="S29" s="72"/>
      <c r="T29" s="72"/>
      <c r="U29" s="72"/>
      <c r="V29" s="72"/>
      <c r="W29" s="72"/>
      <c r="X29" s="72"/>
      <c r="Y29" s="72"/>
      <c r="Z29" s="72"/>
      <c r="AA29" s="243" t="s">
        <v>278</v>
      </c>
      <c r="AB29" s="244" t="s">
        <v>281</v>
      </c>
      <c r="AC29" s="244"/>
      <c r="AD29" s="244"/>
      <c r="AE29" s="244"/>
      <c r="AF29" s="244"/>
      <c r="AG29" s="244"/>
      <c r="AH29" s="244"/>
      <c r="AI29" s="244"/>
      <c r="AJ29" s="244"/>
      <c r="AK29" s="244"/>
      <c r="AL29" s="244"/>
      <c r="AM29" s="75"/>
      <c r="AN29" s="173"/>
    </row>
    <row r="30" spans="1:81" ht="27.75" customHeight="1">
      <c r="A30" s="72"/>
      <c r="B30" s="76"/>
      <c r="C30" s="72"/>
      <c r="D30" s="1752" t="s">
        <v>282</v>
      </c>
      <c r="E30" s="1752"/>
      <c r="F30" s="1752"/>
      <c r="G30" s="1752"/>
      <c r="H30" s="1780" t="s">
        <v>283</v>
      </c>
      <c r="I30" s="1780"/>
      <c r="J30" s="1751" t="s">
        <v>284</v>
      </c>
      <c r="K30" s="1751"/>
      <c r="L30" s="83"/>
      <c r="M30" s="1781" t="s">
        <v>285</v>
      </c>
      <c r="N30" s="1781"/>
      <c r="O30" s="1781"/>
      <c r="P30" s="1781"/>
      <c r="Q30" s="1781"/>
      <c r="R30" s="1781"/>
      <c r="S30" s="1781"/>
      <c r="T30" s="1781"/>
      <c r="U30" s="1781"/>
      <c r="V30" s="1781"/>
      <c r="W30" s="1781"/>
      <c r="X30" s="1781"/>
      <c r="Y30" s="1781"/>
      <c r="Z30" s="1781"/>
      <c r="AA30" s="1781"/>
      <c r="AB30" s="1781"/>
      <c r="AC30" s="1781"/>
      <c r="AD30" s="1781"/>
      <c r="AE30" s="1781"/>
      <c r="AF30" s="1781"/>
      <c r="AG30" s="1752" t="s">
        <v>286</v>
      </c>
      <c r="AH30" s="1752"/>
      <c r="AI30" s="1752"/>
      <c r="AM30" s="75"/>
      <c r="AN30" s="173"/>
      <c r="AP30" s="133"/>
    </row>
    <row r="31" spans="1:81" ht="24" customHeight="1">
      <c r="A31" s="72"/>
      <c r="B31" s="76"/>
      <c r="C31" s="170"/>
      <c r="D31" s="1773" t="s">
        <v>287</v>
      </c>
      <c r="E31" s="1774" t="s">
        <v>288</v>
      </c>
      <c r="F31" s="1774"/>
      <c r="G31" s="1774"/>
      <c r="H31" s="1775"/>
      <c r="I31" s="1775"/>
      <c r="J31" s="1776"/>
      <c r="K31" s="1776"/>
      <c r="L31" s="136"/>
      <c r="M31" s="1711"/>
      <c r="N31" s="1711"/>
      <c r="O31" s="1711"/>
      <c r="P31" s="1711"/>
      <c r="Q31" s="1711"/>
      <c r="R31" s="1711"/>
      <c r="S31" s="1711"/>
      <c r="T31" s="1711"/>
      <c r="U31" s="1712">
        <f>SUM(G10:I10)</f>
        <v>0</v>
      </c>
      <c r="V31" s="1712"/>
      <c r="W31" s="1713">
        <v>3.3</v>
      </c>
      <c r="X31" s="1713"/>
      <c r="Y31" s="1713"/>
      <c r="Z31" s="1713"/>
      <c r="AA31" s="1713"/>
      <c r="AB31" s="1714">
        <f>U31*W31</f>
        <v>0</v>
      </c>
      <c r="AC31" s="1714"/>
      <c r="AD31" s="1714"/>
      <c r="AE31" s="1715" t="s">
        <v>290</v>
      </c>
      <c r="AF31" s="1715"/>
      <c r="AG31" s="1716" t="str">
        <f>IF(J31&gt;0,IF(AB31:AB31&lt;=J31,"○","×"),"")</f>
        <v/>
      </c>
      <c r="AH31" s="1716"/>
      <c r="AI31" s="1716"/>
      <c r="AM31" s="75"/>
      <c r="AN31" s="173"/>
      <c r="AQ31" s="245"/>
      <c r="AR31" s="1771"/>
      <c r="AS31" s="1771"/>
      <c r="AT31" s="1771"/>
      <c r="AU31" s="1771"/>
      <c r="AV31" s="1771"/>
      <c r="AW31" s="1771"/>
      <c r="AX31" s="1771"/>
      <c r="AY31" s="1771"/>
      <c r="AZ31" s="1771"/>
      <c r="BA31" s="1771"/>
      <c r="BB31" s="1771"/>
      <c r="BC31" s="1771"/>
      <c r="BD31" s="1771"/>
      <c r="BE31" s="1771"/>
      <c r="BF31" s="1771"/>
      <c r="BG31" s="1771"/>
      <c r="BH31" s="1771"/>
      <c r="BI31" s="1771"/>
      <c r="BJ31" s="1771"/>
      <c r="BK31" s="1771"/>
      <c r="BL31" s="1771"/>
      <c r="BM31" s="1771"/>
      <c r="BN31" s="1771"/>
      <c r="BO31" s="1771"/>
      <c r="BP31" s="1771"/>
      <c r="BQ31" s="1771"/>
      <c r="BR31" s="1771"/>
      <c r="BS31" s="1771"/>
      <c r="BT31" s="1771"/>
      <c r="BU31" s="1771"/>
      <c r="BV31" s="1771"/>
      <c r="BW31" s="1771"/>
      <c r="BX31" s="1771"/>
      <c r="BY31" s="1771"/>
      <c r="BZ31" s="1771"/>
      <c r="CA31" s="1771"/>
      <c r="CB31" s="1771"/>
      <c r="CC31" s="1771"/>
    </row>
    <row r="32" spans="1:81" ht="14.25" customHeight="1">
      <c r="A32" s="72"/>
      <c r="B32" s="76"/>
      <c r="C32" s="170"/>
      <c r="D32" s="1773"/>
      <c r="E32" s="1664" t="s">
        <v>291</v>
      </c>
      <c r="F32" s="1664"/>
      <c r="G32" s="1664"/>
      <c r="H32" s="1717"/>
      <c r="I32" s="1717"/>
      <c r="J32" s="1772"/>
      <c r="K32" s="1772"/>
      <c r="L32" s="137"/>
      <c r="M32" s="138" t="s">
        <v>293</v>
      </c>
      <c r="N32" s="138"/>
      <c r="O32" s="138"/>
      <c r="P32" s="138"/>
      <c r="Q32" s="138"/>
      <c r="R32" s="138"/>
      <c r="S32" s="138"/>
      <c r="T32" s="138"/>
      <c r="U32" s="1719">
        <f>'No6'!I45+'No6'!K45</f>
        <v>0</v>
      </c>
      <c r="V32" s="1719"/>
      <c r="W32" s="1657">
        <v>3.3</v>
      </c>
      <c r="X32" s="1657"/>
      <c r="Y32" s="1657"/>
      <c r="Z32" s="1657"/>
      <c r="AA32" s="1657"/>
      <c r="AB32" s="1720">
        <f>U32*W32</f>
        <v>0</v>
      </c>
      <c r="AC32" s="1720"/>
      <c r="AD32" s="1720"/>
      <c r="AE32" s="139" t="s">
        <v>290</v>
      </c>
      <c r="AF32" s="140"/>
      <c r="AG32" s="1670" t="str">
        <f>IF(J32&gt;0,IF(AB32&lt;=J32,"○","×"),"")</f>
        <v/>
      </c>
      <c r="AH32" s="1670"/>
      <c r="AI32" s="1670"/>
      <c r="AJ32" s="141"/>
      <c r="AM32" s="75"/>
      <c r="AN32" s="173"/>
      <c r="AQ32" s="245"/>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row>
    <row r="33" spans="1:81" ht="14.25" customHeight="1">
      <c r="A33" s="72"/>
      <c r="B33" s="76"/>
      <c r="C33" s="170"/>
      <c r="D33" s="1773"/>
      <c r="E33" s="1664"/>
      <c r="F33" s="1664"/>
      <c r="G33" s="1664"/>
      <c r="H33" s="1717"/>
      <c r="I33" s="1717"/>
      <c r="J33" s="1772"/>
      <c r="K33" s="1772"/>
      <c r="L33" s="142"/>
      <c r="M33" s="1699" t="s">
        <v>294</v>
      </c>
      <c r="N33" s="1699"/>
      <c r="O33" s="1699"/>
      <c r="P33" s="1699"/>
      <c r="Q33" s="1699"/>
      <c r="R33" s="1699"/>
      <c r="S33" s="1699"/>
      <c r="T33" s="1699"/>
      <c r="U33" s="1721">
        <f>J9-K9</f>
        <v>0</v>
      </c>
      <c r="V33" s="1721"/>
      <c r="W33" s="1696">
        <v>3.3</v>
      </c>
      <c r="X33" s="1696"/>
      <c r="Y33" s="1696"/>
      <c r="Z33" s="1696"/>
      <c r="AA33" s="1696"/>
      <c r="AB33" s="1697">
        <f>U33*W33</f>
        <v>0</v>
      </c>
      <c r="AC33" s="1697"/>
      <c r="AD33" s="1697"/>
      <c r="AE33" s="1698" t="s">
        <v>290</v>
      </c>
      <c r="AF33" s="1698"/>
      <c r="AG33" s="1693" t="str">
        <f>IF(J32&gt;0,IF(AB35:AB35&lt;=J32,"○","×"),"")</f>
        <v/>
      </c>
      <c r="AH33" s="1693"/>
      <c r="AI33" s="1693"/>
      <c r="AM33" s="75"/>
      <c r="AN33" s="173"/>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row>
    <row r="34" spans="1:81" ht="14.25" customHeight="1">
      <c r="A34" s="72"/>
      <c r="B34" s="76"/>
      <c r="C34" s="170"/>
      <c r="D34" s="1773"/>
      <c r="E34" s="1664"/>
      <c r="F34" s="1664"/>
      <c r="G34" s="1664"/>
      <c r="H34" s="1717"/>
      <c r="I34" s="1717"/>
      <c r="J34" s="1772"/>
      <c r="K34" s="1772"/>
      <c r="L34" s="142"/>
      <c r="M34" s="1699" t="s">
        <v>295</v>
      </c>
      <c r="N34" s="1699"/>
      <c r="O34" s="1699"/>
      <c r="P34" s="1699"/>
      <c r="Q34" s="1699"/>
      <c r="R34" s="1699"/>
      <c r="S34" s="1699"/>
      <c r="T34" s="1699"/>
      <c r="U34" s="1700">
        <f>K9</f>
        <v>0</v>
      </c>
      <c r="V34" s="1700"/>
      <c r="W34" s="1696">
        <v>1.98</v>
      </c>
      <c r="X34" s="1696"/>
      <c r="Y34" s="1696"/>
      <c r="Z34" s="1696"/>
      <c r="AA34" s="1696"/>
      <c r="AB34" s="1697">
        <f>U34*W34</f>
        <v>0</v>
      </c>
      <c r="AC34" s="1697"/>
      <c r="AD34" s="1697"/>
      <c r="AE34" s="1698" t="s">
        <v>290</v>
      </c>
      <c r="AF34" s="1698"/>
      <c r="AG34" s="1693"/>
      <c r="AH34" s="1693"/>
      <c r="AI34" s="1693"/>
      <c r="AM34" s="75"/>
      <c r="AN34" s="173"/>
    </row>
    <row r="35" spans="1:81" ht="14.1" customHeight="1">
      <c r="A35" s="72"/>
      <c r="B35" s="76"/>
      <c r="C35" s="170"/>
      <c r="D35" s="1773"/>
      <c r="E35" s="1664"/>
      <c r="F35" s="1664"/>
      <c r="G35" s="1664"/>
      <c r="H35" s="1717"/>
      <c r="I35" s="1717"/>
      <c r="J35" s="1772"/>
      <c r="K35" s="1772"/>
      <c r="L35" s="143"/>
      <c r="M35" s="1701" t="s">
        <v>296</v>
      </c>
      <c r="N35" s="1701"/>
      <c r="O35" s="1701"/>
      <c r="P35" s="1701"/>
      <c r="Q35" s="1701"/>
      <c r="R35" s="1701"/>
      <c r="S35" s="1701"/>
      <c r="T35" s="144"/>
      <c r="U35" s="1702">
        <f>U33+U34</f>
        <v>0</v>
      </c>
      <c r="V35" s="1702"/>
      <c r="W35" s="1691" t="s">
        <v>297</v>
      </c>
      <c r="X35" s="1691"/>
      <c r="Y35" s="1691"/>
      <c r="Z35" s="1691"/>
      <c r="AA35" s="1691"/>
      <c r="AB35" s="1697">
        <f>AB33+AB34</f>
        <v>0</v>
      </c>
      <c r="AC35" s="1697"/>
      <c r="AD35" s="1697"/>
      <c r="AE35" s="1698" t="s">
        <v>290</v>
      </c>
      <c r="AF35" s="1698"/>
      <c r="AG35" s="1693"/>
      <c r="AH35" s="1693"/>
      <c r="AI35" s="1693"/>
      <c r="AM35" s="75"/>
      <c r="AN35" s="173"/>
    </row>
    <row r="36" spans="1:81" ht="28.5" customHeight="1">
      <c r="A36" s="72"/>
      <c r="B36" s="76"/>
      <c r="C36" s="170"/>
      <c r="D36" s="1773"/>
      <c r="E36" s="1777" t="s">
        <v>298</v>
      </c>
      <c r="F36" s="1777"/>
      <c r="G36" s="1777"/>
      <c r="H36" s="1681"/>
      <c r="I36" s="1681"/>
      <c r="J36" s="1682">
        <f>J31+J33</f>
        <v>0</v>
      </c>
      <c r="K36" s="1682"/>
      <c r="L36" s="248"/>
      <c r="M36" s="146"/>
      <c r="N36" s="146"/>
      <c r="O36" s="146"/>
      <c r="P36" s="146"/>
      <c r="Q36" s="147"/>
      <c r="R36" s="147"/>
      <c r="S36" s="148"/>
      <c r="T36" s="149"/>
      <c r="U36" s="1676">
        <f>U31+U35</f>
        <v>0</v>
      </c>
      <c r="V36" s="1676"/>
      <c r="W36" s="1683" t="s">
        <v>297</v>
      </c>
      <c r="X36" s="1683"/>
      <c r="Y36" s="1683"/>
      <c r="Z36" s="1683"/>
      <c r="AA36" s="1683"/>
      <c r="AB36" s="1677">
        <f>AB31+AB35</f>
        <v>0</v>
      </c>
      <c r="AC36" s="1677"/>
      <c r="AD36" s="1677"/>
      <c r="AE36" s="150" t="s">
        <v>290</v>
      </c>
      <c r="AF36" s="151"/>
      <c r="AG36" s="1768"/>
      <c r="AH36" s="1768"/>
      <c r="AI36" s="1768"/>
      <c r="AM36" s="75"/>
      <c r="AN36" s="173"/>
    </row>
    <row r="37" spans="1:81" ht="14.1" customHeight="1">
      <c r="A37" s="72"/>
      <c r="B37" s="76"/>
      <c r="C37" s="170"/>
      <c r="D37" s="1769" t="s">
        <v>299</v>
      </c>
      <c r="E37" s="1708" t="s">
        <v>300</v>
      </c>
      <c r="F37" s="1708"/>
      <c r="G37" s="1708"/>
      <c r="H37" s="1686"/>
      <c r="I37" s="1686"/>
      <c r="J37" s="1687"/>
      <c r="K37" s="1687"/>
      <c r="L37" s="1770" t="s">
        <v>302</v>
      </c>
      <c r="M37" s="1770"/>
      <c r="N37" s="1770"/>
      <c r="O37" s="1770"/>
      <c r="P37" s="1770"/>
      <c r="Q37" s="1770"/>
      <c r="R37" s="1770"/>
      <c r="S37" s="1689"/>
      <c r="T37" s="1689"/>
      <c r="U37" s="1690"/>
      <c r="V37" s="1690"/>
      <c r="W37" s="1691">
        <v>1.98</v>
      </c>
      <c r="X37" s="1691"/>
      <c r="Y37" s="1691"/>
      <c r="Z37" s="1691"/>
      <c r="AA37" s="1691"/>
      <c r="AB37" s="1692">
        <f>U37*W37</f>
        <v>0</v>
      </c>
      <c r="AC37" s="1692"/>
      <c r="AD37" s="1692"/>
      <c r="AE37" s="152" t="s">
        <v>290</v>
      </c>
      <c r="AF37" s="153"/>
      <c r="AG37" s="1693" t="str">
        <f>IF(J37&gt;0,IF(AB37:AB37&lt;=J37,"○","×"),"")</f>
        <v/>
      </c>
      <c r="AH37" s="1693"/>
      <c r="AI37" s="1693"/>
      <c r="AM37" s="75"/>
      <c r="AN37" s="173"/>
    </row>
    <row r="38" spans="1:81" ht="14.1" customHeight="1">
      <c r="A38" s="72"/>
      <c r="B38" s="76"/>
      <c r="C38" s="170"/>
      <c r="D38" s="1769"/>
      <c r="E38" s="1664" t="s">
        <v>303</v>
      </c>
      <c r="F38" s="1664"/>
      <c r="G38" s="1664"/>
      <c r="H38" s="1694"/>
      <c r="I38" s="1694"/>
      <c r="J38" s="1666"/>
      <c r="K38" s="1666"/>
      <c r="L38" s="1695" t="s">
        <v>305</v>
      </c>
      <c r="M38" s="1695"/>
      <c r="N38" s="1695"/>
      <c r="O38" s="1695"/>
      <c r="P38" s="1695"/>
      <c r="Q38" s="1695"/>
      <c r="R38" s="1695"/>
      <c r="S38" s="1695"/>
      <c r="T38" s="1695"/>
      <c r="U38" s="1668"/>
      <c r="V38" s="1668"/>
      <c r="W38" s="1657">
        <v>1.98</v>
      </c>
      <c r="X38" s="1657"/>
      <c r="Y38" s="1657"/>
      <c r="Z38" s="1657"/>
      <c r="AA38" s="1657"/>
      <c r="AB38" s="1669">
        <f>U38*W38</f>
        <v>0</v>
      </c>
      <c r="AC38" s="1669"/>
      <c r="AD38" s="1669"/>
      <c r="AE38" s="72" t="s">
        <v>290</v>
      </c>
      <c r="AF38" s="154"/>
      <c r="AG38" s="1670" t="str">
        <f>IF(J38&gt;0,IF(AB38:AB38&lt;=J38,"○","×"),"")</f>
        <v/>
      </c>
      <c r="AH38" s="1670"/>
      <c r="AI38" s="1670"/>
      <c r="AM38" s="75"/>
      <c r="AN38" s="173"/>
    </row>
    <row r="39" spans="1:81" ht="14.1" customHeight="1">
      <c r="A39" s="72"/>
      <c r="B39" s="76"/>
      <c r="C39" s="170"/>
      <c r="D39" s="1769"/>
      <c r="E39" s="1664" t="s">
        <v>306</v>
      </c>
      <c r="F39" s="1664"/>
      <c r="G39" s="1664"/>
      <c r="H39" s="1665"/>
      <c r="I39" s="1665"/>
      <c r="J39" s="1666"/>
      <c r="K39" s="1666"/>
      <c r="L39" s="155"/>
      <c r="M39" s="156"/>
      <c r="N39" s="156"/>
      <c r="O39" s="156"/>
      <c r="P39" s="156"/>
      <c r="Q39" s="139"/>
      <c r="R39" s="139"/>
      <c r="S39" s="1679"/>
      <c r="T39" s="1679"/>
      <c r="U39" s="1668"/>
      <c r="V39" s="1668"/>
      <c r="W39" s="1657">
        <v>1.98</v>
      </c>
      <c r="X39" s="1657"/>
      <c r="Y39" s="1657"/>
      <c r="Z39" s="1657"/>
      <c r="AA39" s="1657"/>
      <c r="AB39" s="1669">
        <f>U39*W39</f>
        <v>0</v>
      </c>
      <c r="AC39" s="1669"/>
      <c r="AD39" s="1669"/>
      <c r="AE39" s="139" t="s">
        <v>290</v>
      </c>
      <c r="AF39" s="140"/>
      <c r="AG39" s="1670" t="str">
        <f>IF(J39&gt;0,IF(AB39:AB39&lt;=J39,"○","×"),"")</f>
        <v/>
      </c>
      <c r="AH39" s="1670"/>
      <c r="AI39" s="1670"/>
      <c r="AM39" s="75"/>
      <c r="AN39" s="173"/>
    </row>
    <row r="40" spans="1:81" ht="24" customHeight="1">
      <c r="A40" s="72"/>
      <c r="B40" s="76"/>
      <c r="C40" s="170"/>
      <c r="D40" s="1769"/>
      <c r="E40" s="1664" t="s">
        <v>308</v>
      </c>
      <c r="F40" s="1664"/>
      <c r="G40" s="1664"/>
      <c r="H40" s="1665"/>
      <c r="I40" s="1665"/>
      <c r="J40" s="1666"/>
      <c r="K40" s="1666"/>
      <c r="L40" s="155"/>
      <c r="M40" s="156"/>
      <c r="N40" s="156"/>
      <c r="O40" s="156"/>
      <c r="P40" s="156"/>
      <c r="Q40" s="139"/>
      <c r="R40" s="139"/>
      <c r="S40" s="1667"/>
      <c r="T40" s="1667"/>
      <c r="U40" s="1668"/>
      <c r="V40" s="1668"/>
      <c r="W40" s="1657">
        <v>1.98</v>
      </c>
      <c r="X40" s="1657"/>
      <c r="Y40" s="1657"/>
      <c r="Z40" s="1657"/>
      <c r="AA40" s="1657"/>
      <c r="AB40" s="1669">
        <f>U40*W40</f>
        <v>0</v>
      </c>
      <c r="AC40" s="1669"/>
      <c r="AD40" s="1669"/>
      <c r="AE40" s="139" t="s">
        <v>290</v>
      </c>
      <c r="AF40" s="140"/>
      <c r="AG40" s="1670" t="str">
        <f>IF(J40&gt;0,IF(AB40:AB40&lt;=J40,"○","×"),"")</f>
        <v/>
      </c>
      <c r="AH40" s="1670"/>
      <c r="AI40" s="1670"/>
      <c r="AM40" s="75"/>
      <c r="AN40" s="173"/>
    </row>
    <row r="41" spans="1:81" ht="28.5" customHeight="1">
      <c r="A41" s="72"/>
      <c r="B41" s="76"/>
      <c r="C41" s="170"/>
      <c r="D41" s="1769"/>
      <c r="E41" s="1671" t="s">
        <v>310</v>
      </c>
      <c r="F41" s="1671"/>
      <c r="G41" s="1671"/>
      <c r="H41" s="1672"/>
      <c r="I41" s="1672"/>
      <c r="J41" s="1673">
        <f>SUM(J37:K40)</f>
        <v>0</v>
      </c>
      <c r="K41" s="1673"/>
      <c r="L41" s="158"/>
      <c r="M41" s="146"/>
      <c r="N41" s="1674"/>
      <c r="O41" s="1674"/>
      <c r="P41" s="1674"/>
      <c r="Q41" s="1674"/>
      <c r="R41" s="1674"/>
      <c r="S41" s="1675" t="s">
        <v>310</v>
      </c>
      <c r="T41" s="1675"/>
      <c r="U41" s="1676">
        <f>SUM(U37:V40)</f>
        <v>0</v>
      </c>
      <c r="V41" s="1676"/>
      <c r="W41" s="1683" t="s">
        <v>297</v>
      </c>
      <c r="X41" s="1683"/>
      <c r="Y41" s="1683"/>
      <c r="Z41" s="1683"/>
      <c r="AA41" s="1683"/>
      <c r="AB41" s="1677">
        <f>SUM(AB37:AD40)</f>
        <v>0</v>
      </c>
      <c r="AC41" s="1677"/>
      <c r="AD41" s="1677"/>
      <c r="AE41" s="148" t="s">
        <v>290</v>
      </c>
      <c r="AF41" s="151"/>
      <c r="AG41" s="1678"/>
      <c r="AH41" s="1678"/>
      <c r="AI41" s="1678"/>
      <c r="AM41" s="75"/>
      <c r="AN41" s="173"/>
    </row>
    <row r="42" spans="1:81" ht="28.5" customHeight="1">
      <c r="A42" s="72"/>
      <c r="B42" s="76"/>
      <c r="C42" s="170"/>
      <c r="D42" s="1639" t="s">
        <v>311</v>
      </c>
      <c r="E42" s="1639"/>
      <c r="F42" s="1639"/>
      <c r="G42" s="1639"/>
      <c r="H42" s="1654"/>
      <c r="I42" s="1654"/>
      <c r="J42" s="1655"/>
      <c r="K42" s="1655"/>
      <c r="L42" s="1641"/>
      <c r="M42" s="1641"/>
      <c r="N42" s="1641"/>
      <c r="O42" s="1641"/>
      <c r="P42" s="1641"/>
      <c r="Q42" s="1641"/>
      <c r="R42" s="1641"/>
      <c r="S42" s="1641"/>
      <c r="T42" s="1641"/>
      <c r="U42" s="1764"/>
      <c r="V42" s="1764"/>
      <c r="W42" s="1657"/>
      <c r="X42" s="1657"/>
      <c r="Y42" s="1657"/>
      <c r="Z42" s="1657"/>
      <c r="AA42" s="1657"/>
      <c r="AB42" s="1765"/>
      <c r="AC42" s="1765"/>
      <c r="AD42" s="1765"/>
      <c r="AE42" s="249"/>
      <c r="AF42" s="172"/>
      <c r="AG42" s="1752"/>
      <c r="AH42" s="1752"/>
      <c r="AI42" s="1752"/>
      <c r="AM42" s="75"/>
      <c r="AN42" s="173"/>
    </row>
    <row r="43" spans="1:81" s="161" customFormat="1" ht="14.1" customHeight="1">
      <c r="B43" s="176"/>
      <c r="C43" s="250"/>
      <c r="D43" s="1639" t="s">
        <v>312</v>
      </c>
      <c r="E43" s="1639"/>
      <c r="F43" s="1639"/>
      <c r="G43" s="1639"/>
      <c r="H43" s="1766">
        <f>SUM(H36,H41,H42)</f>
        <v>0</v>
      </c>
      <c r="I43" s="1766"/>
      <c r="J43" s="1767">
        <f>J36+J41+J42</f>
        <v>0</v>
      </c>
      <c r="K43" s="1767"/>
      <c r="L43" s="251"/>
      <c r="M43" s="171"/>
      <c r="N43" s="171"/>
      <c r="O43" s="171"/>
      <c r="P43" s="171"/>
      <c r="Q43" s="252"/>
      <c r="R43" s="252"/>
      <c r="S43" s="171"/>
      <c r="T43" s="252"/>
      <c r="U43" s="252"/>
      <c r="V43" s="171"/>
      <c r="W43" s="253"/>
      <c r="X43" s="253"/>
      <c r="Y43" s="253"/>
      <c r="Z43" s="253"/>
      <c r="AA43" s="253"/>
      <c r="AB43" s="254"/>
      <c r="AC43" s="254"/>
      <c r="AD43" s="254"/>
      <c r="AE43" s="171"/>
      <c r="AF43" s="172"/>
      <c r="AG43" s="1752"/>
      <c r="AH43" s="1752"/>
      <c r="AI43" s="1752"/>
      <c r="AJ43" s="255"/>
      <c r="AK43" s="255"/>
      <c r="AL43" s="255"/>
      <c r="AM43" s="256"/>
      <c r="AP43" s="66"/>
      <c r="AQ43" s="66"/>
      <c r="AR43" s="66"/>
      <c r="AS43" s="244"/>
      <c r="AT43" s="244"/>
      <c r="AU43" s="244"/>
      <c r="AV43" s="244"/>
      <c r="AW43" s="244"/>
      <c r="AX43" s="244"/>
      <c r="AY43" s="244"/>
      <c r="AZ43" s="244"/>
      <c r="BA43" s="244"/>
      <c r="BB43" s="244"/>
      <c r="BC43" s="244"/>
      <c r="BD43" s="244"/>
      <c r="BE43" s="66"/>
      <c r="BF43" s="66"/>
      <c r="BG43" s="66"/>
      <c r="BH43" s="66"/>
      <c r="BI43" s="66"/>
      <c r="BJ43" s="66"/>
      <c r="BK43" s="66"/>
      <c r="BL43" s="66"/>
      <c r="BM43" s="66"/>
      <c r="BN43" s="66"/>
      <c r="BO43" s="66"/>
      <c r="BP43" s="66"/>
      <c r="BQ43" s="66"/>
      <c r="BR43" s="66"/>
      <c r="BS43" s="66"/>
      <c r="BT43" s="66"/>
      <c r="BU43" s="66"/>
      <c r="BV43" s="66"/>
      <c r="BW43" s="66"/>
      <c r="BX43" s="66"/>
      <c r="BY43" s="66"/>
    </row>
    <row r="44" spans="1:81" ht="24" customHeight="1">
      <c r="A44" s="72"/>
      <c r="B44" s="76"/>
      <c r="C44" s="170"/>
      <c r="D44" s="1758" t="s">
        <v>313</v>
      </c>
      <c r="E44" s="1758"/>
      <c r="F44" s="1758"/>
      <c r="G44" s="1758"/>
      <c r="H44" s="1758"/>
      <c r="I44" s="1758"/>
      <c r="J44" s="1640">
        <f>J42+J41</f>
        <v>0</v>
      </c>
      <c r="K44" s="1640"/>
      <c r="L44" s="1759" t="s">
        <v>314</v>
      </c>
      <c r="M44" s="1759"/>
      <c r="N44" s="1759"/>
      <c r="O44" s="1759"/>
      <c r="P44" s="1759"/>
      <c r="Q44" s="1759"/>
      <c r="R44" s="1759"/>
      <c r="S44" s="1759"/>
      <c r="T44" s="1759"/>
      <c r="U44" s="1760">
        <f>U41</f>
        <v>0</v>
      </c>
      <c r="V44" s="1760"/>
      <c r="W44" s="1761">
        <v>1.98</v>
      </c>
      <c r="X44" s="1761"/>
      <c r="Y44" s="1761"/>
      <c r="Z44" s="1761"/>
      <c r="AA44" s="1761"/>
      <c r="AB44" s="1644">
        <f>U44*W44</f>
        <v>0</v>
      </c>
      <c r="AC44" s="1644"/>
      <c r="AD44" s="1644"/>
      <c r="AE44" s="171" t="s">
        <v>290</v>
      </c>
      <c r="AF44" s="172"/>
      <c r="AG44" s="1645" t="str">
        <f>IF(J44&gt;0,IF(AB44&lt;=J44,"○","×"),"")</f>
        <v/>
      </c>
      <c r="AH44" s="1645"/>
      <c r="AI44" s="1645"/>
      <c r="AJ44" s="257"/>
      <c r="AM44" s="84"/>
      <c r="AN44" s="106"/>
    </row>
    <row r="45" spans="1:81" s="161" customFormat="1" ht="28.5" customHeight="1">
      <c r="B45" s="176"/>
      <c r="C45" s="250"/>
      <c r="D45" s="1752" t="s">
        <v>315</v>
      </c>
      <c r="E45" s="1752"/>
      <c r="F45" s="1752"/>
      <c r="G45" s="1752"/>
      <c r="H45" s="1752"/>
      <c r="I45" s="1752"/>
      <c r="J45" s="1655"/>
      <c r="K45" s="1655"/>
      <c r="L45" s="1641" t="s">
        <v>316</v>
      </c>
      <c r="M45" s="1641"/>
      <c r="N45" s="1641"/>
      <c r="O45" s="1641"/>
      <c r="P45" s="1641"/>
      <c r="Q45" s="1641"/>
      <c r="R45" s="1641"/>
      <c r="S45" s="1641"/>
      <c r="T45" s="1641"/>
      <c r="U45" s="1762">
        <f>U41+U34</f>
        <v>0</v>
      </c>
      <c r="V45" s="1762"/>
      <c r="W45" s="1643">
        <v>3.3</v>
      </c>
      <c r="X45" s="1643"/>
      <c r="Y45" s="1643"/>
      <c r="Z45" s="1643"/>
      <c r="AA45" s="1643"/>
      <c r="AB45" s="1763">
        <f>U45*W45</f>
        <v>0</v>
      </c>
      <c r="AC45" s="1763"/>
      <c r="AD45" s="1763"/>
      <c r="AE45" s="82" t="s">
        <v>290</v>
      </c>
      <c r="AF45" s="82"/>
      <c r="AG45" s="1645" t="str">
        <f>IF(J45="","",IF(J45&gt;=0,IF(AB45:AB45&lt;=J45,"○","×"),""))</f>
        <v/>
      </c>
      <c r="AH45" s="1645"/>
      <c r="AI45" s="1645"/>
      <c r="AJ45" s="180"/>
      <c r="AK45" s="180"/>
      <c r="AL45" s="180"/>
      <c r="AM45" s="256"/>
      <c r="AP45" s="66"/>
      <c r="AQ45" s="66"/>
      <c r="AR45" s="66"/>
      <c r="AS45" s="244"/>
      <c r="AT45" s="244"/>
      <c r="AU45" s="244"/>
      <c r="AV45" s="244"/>
      <c r="AW45" s="244"/>
      <c r="AX45" s="244"/>
      <c r="AY45" s="244"/>
      <c r="AZ45" s="244"/>
      <c r="BA45" s="244"/>
      <c r="BB45" s="244"/>
      <c r="BC45" s="244"/>
      <c r="BD45" s="244"/>
      <c r="BE45" s="66"/>
      <c r="BF45" s="66"/>
      <c r="BG45" s="66"/>
      <c r="BH45" s="66"/>
      <c r="BI45" s="66"/>
      <c r="BJ45" s="66"/>
      <c r="BK45" s="66"/>
      <c r="BL45" s="66"/>
      <c r="BM45" s="66"/>
      <c r="BN45" s="66"/>
      <c r="BO45" s="66"/>
      <c r="BP45" s="66"/>
      <c r="BQ45" s="66"/>
      <c r="BR45" s="66"/>
      <c r="BS45" s="66"/>
      <c r="BT45" s="66"/>
      <c r="BU45" s="66"/>
      <c r="BV45" s="66"/>
      <c r="BW45" s="66"/>
      <c r="BX45" s="66"/>
      <c r="BY45" s="66"/>
    </row>
    <row r="46" spans="1:81" s="161" customFormat="1" ht="14.1" customHeight="1">
      <c r="B46" s="176"/>
      <c r="C46" s="25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256"/>
      <c r="AP46" s="66"/>
      <c r="AQ46" s="66"/>
      <c r="AR46" s="66"/>
      <c r="AS46" s="244"/>
      <c r="AT46" s="244"/>
      <c r="AU46" s="244"/>
      <c r="AV46" s="244"/>
      <c r="AW46" s="244"/>
      <c r="AX46" s="244"/>
      <c r="AY46" s="244"/>
      <c r="AZ46" s="244"/>
      <c r="BA46" s="244"/>
      <c r="BB46" s="244"/>
      <c r="BC46" s="244"/>
      <c r="BD46" s="244"/>
      <c r="BE46" s="66"/>
      <c r="BF46" s="66"/>
      <c r="BG46" s="66"/>
      <c r="BH46" s="66"/>
      <c r="BI46" s="66"/>
      <c r="BJ46" s="66"/>
      <c r="BK46" s="66"/>
      <c r="BL46" s="66"/>
      <c r="BM46" s="66"/>
      <c r="BN46" s="66"/>
      <c r="BO46" s="66"/>
      <c r="BP46" s="66"/>
      <c r="BQ46" s="66"/>
      <c r="BR46" s="66"/>
      <c r="BS46" s="66"/>
      <c r="BT46" s="66"/>
      <c r="BU46" s="66"/>
      <c r="BV46" s="66"/>
      <c r="BW46" s="66"/>
      <c r="BX46" s="66"/>
      <c r="BY46" s="66"/>
    </row>
    <row r="47" spans="1:81" s="161" customFormat="1" ht="14.1" customHeight="1">
      <c r="B47" s="176"/>
      <c r="C47" s="72" t="s">
        <v>317</v>
      </c>
      <c r="E47" s="72"/>
      <c r="F47" s="72"/>
      <c r="G47" s="72"/>
      <c r="H47" s="72"/>
      <c r="I47" s="72"/>
      <c r="J47" s="72"/>
      <c r="K47" s="72"/>
      <c r="L47" s="72"/>
      <c r="M47" s="72"/>
      <c r="N47" s="72"/>
      <c r="O47" s="72"/>
      <c r="P47" s="72"/>
      <c r="Q47" s="72"/>
      <c r="R47" s="72"/>
      <c r="S47" s="72"/>
      <c r="T47" s="72"/>
      <c r="U47" s="72"/>
      <c r="V47" s="72"/>
      <c r="W47" s="72"/>
      <c r="X47" s="180"/>
      <c r="Y47" s="180"/>
      <c r="Z47" s="180"/>
      <c r="AA47" s="181" t="s">
        <v>318</v>
      </c>
      <c r="AB47" s="175"/>
      <c r="AC47" s="182"/>
      <c r="AD47" s="182"/>
      <c r="AE47" s="182"/>
      <c r="AF47" s="182"/>
      <c r="AG47" s="182"/>
      <c r="AH47" s="182"/>
      <c r="AI47" s="182"/>
      <c r="AJ47" s="182"/>
      <c r="AK47" s="182"/>
      <c r="AL47" s="182"/>
      <c r="AM47" s="258"/>
      <c r="AN47" s="204"/>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row>
    <row r="48" spans="1:81" s="161" customFormat="1" ht="12" customHeight="1">
      <c r="B48" s="176"/>
      <c r="C48" s="66" t="s">
        <v>278</v>
      </c>
      <c r="D48" s="66" t="s">
        <v>319</v>
      </c>
      <c r="F48" s="66"/>
      <c r="G48" s="66"/>
      <c r="H48" s="72" t="s">
        <v>320</v>
      </c>
      <c r="I48" s="66"/>
      <c r="J48" s="66" t="s">
        <v>321</v>
      </c>
      <c r="K48" s="185" t="s">
        <v>32</v>
      </c>
      <c r="L48" s="186" t="s">
        <v>278</v>
      </c>
      <c r="M48" s="66" t="s">
        <v>322</v>
      </c>
      <c r="P48" s="66"/>
      <c r="Q48" s="1634" t="s">
        <v>323</v>
      </c>
      <c r="R48" s="1634"/>
      <c r="S48" s="66"/>
      <c r="T48" s="1634" t="s">
        <v>321</v>
      </c>
      <c r="U48" s="1634"/>
      <c r="V48" s="79"/>
      <c r="W48" s="66" t="s">
        <v>32</v>
      </c>
      <c r="X48" s="180"/>
      <c r="Y48" s="180"/>
      <c r="Z48" s="180"/>
      <c r="AA48" s="187" t="s">
        <v>278</v>
      </c>
      <c r="AB48" s="182" t="s">
        <v>324</v>
      </c>
      <c r="AC48" s="188"/>
      <c r="AD48" s="188"/>
      <c r="AE48" s="188"/>
      <c r="AF48" s="188"/>
      <c r="AG48" s="188"/>
      <c r="AH48" s="188"/>
      <c r="AI48" s="188"/>
      <c r="AJ48" s="188"/>
      <c r="AK48" s="188"/>
      <c r="AL48" s="188"/>
      <c r="AM48" s="259"/>
      <c r="AN48" s="194"/>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row>
    <row r="49" spans="1:77" s="161" customFormat="1" ht="12" customHeight="1">
      <c r="B49" s="176"/>
      <c r="C49" s="66" t="s">
        <v>278</v>
      </c>
      <c r="D49" s="72" t="s">
        <v>325</v>
      </c>
      <c r="F49" s="66"/>
      <c r="G49" s="66"/>
      <c r="H49" s="72" t="s">
        <v>320</v>
      </c>
      <c r="I49" s="66"/>
      <c r="J49" s="66" t="s">
        <v>321</v>
      </c>
      <c r="K49" s="185" t="s">
        <v>32</v>
      </c>
      <c r="L49" s="186" t="s">
        <v>278</v>
      </c>
      <c r="M49" s="72" t="s">
        <v>326</v>
      </c>
      <c r="P49" s="66"/>
      <c r="Q49" s="1634" t="s">
        <v>323</v>
      </c>
      <c r="R49" s="1634"/>
      <c r="S49" s="66"/>
      <c r="T49" s="1634" t="s">
        <v>321</v>
      </c>
      <c r="U49" s="1634"/>
      <c r="V49" s="79"/>
      <c r="W49" s="66" t="s">
        <v>32</v>
      </c>
      <c r="X49" s="180"/>
      <c r="Y49" s="180"/>
      <c r="Z49" s="180"/>
      <c r="AA49" s="181"/>
      <c r="AB49" s="188"/>
      <c r="AC49" s="188"/>
      <c r="AD49" s="188"/>
      <c r="AE49" s="188"/>
      <c r="AF49" s="188"/>
      <c r="AG49" s="188"/>
      <c r="AH49" s="188"/>
      <c r="AI49" s="188"/>
      <c r="AJ49" s="188"/>
      <c r="AK49" s="188"/>
      <c r="AL49" s="188"/>
      <c r="AM49" s="259"/>
      <c r="AN49" s="194"/>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row>
    <row r="50" spans="1:77" s="161" customFormat="1" ht="12" customHeight="1">
      <c r="B50" s="176"/>
      <c r="C50" s="66" t="s">
        <v>278</v>
      </c>
      <c r="D50" s="72" t="s">
        <v>327</v>
      </c>
      <c r="F50" s="66"/>
      <c r="G50" s="66"/>
      <c r="H50" s="72" t="s">
        <v>320</v>
      </c>
      <c r="I50" s="66"/>
      <c r="J50" s="66" t="s">
        <v>321</v>
      </c>
      <c r="K50" s="185" t="s">
        <v>32</v>
      </c>
      <c r="L50" s="66"/>
      <c r="M50" s="66"/>
      <c r="N50" s="72"/>
      <c r="P50" s="66"/>
      <c r="R50" s="72"/>
      <c r="S50" s="66"/>
      <c r="T50" s="66"/>
      <c r="U50" s="185"/>
      <c r="V50" s="185"/>
      <c r="W50" s="72"/>
      <c r="X50" s="180"/>
      <c r="Y50" s="180"/>
      <c r="Z50" s="180"/>
      <c r="AA50" s="181"/>
      <c r="AB50" s="188"/>
      <c r="AC50" s="188"/>
      <c r="AD50" s="188"/>
      <c r="AE50" s="188"/>
      <c r="AF50" s="188"/>
      <c r="AG50" s="188"/>
      <c r="AH50" s="188"/>
      <c r="AI50" s="188"/>
      <c r="AJ50" s="188"/>
      <c r="AK50" s="188"/>
      <c r="AL50" s="188"/>
      <c r="AM50" s="259"/>
      <c r="AN50" s="194"/>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row>
    <row r="51" spans="1:77" s="161" customFormat="1" ht="7.05" customHeight="1">
      <c r="B51" s="176"/>
      <c r="C51" s="250"/>
      <c r="D51" s="180"/>
      <c r="E51" s="180"/>
      <c r="F51" s="180"/>
      <c r="G51" s="180"/>
      <c r="H51" s="180"/>
      <c r="I51" s="180"/>
      <c r="J51" s="180"/>
      <c r="K51" s="180"/>
      <c r="L51" s="180"/>
      <c r="M51" s="180"/>
      <c r="N51" s="180"/>
      <c r="O51" s="180"/>
      <c r="P51" s="180"/>
      <c r="Q51" s="79"/>
      <c r="R51" s="79"/>
      <c r="S51" s="73"/>
      <c r="T51" s="237"/>
      <c r="U51" s="237"/>
      <c r="V51" s="237"/>
      <c r="W51" s="180"/>
      <c r="X51" s="180"/>
      <c r="Y51" s="180"/>
      <c r="Z51" s="180"/>
      <c r="AA51" s="181"/>
      <c r="AM51" s="256"/>
      <c r="AN51" s="190"/>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row>
    <row r="52" spans="1:77" s="161" customFormat="1" ht="12" customHeight="1">
      <c r="B52" s="176"/>
      <c r="C52" s="72"/>
      <c r="D52" s="72"/>
      <c r="E52" s="180"/>
      <c r="F52" s="180"/>
      <c r="G52" s="180"/>
      <c r="H52" s="180"/>
      <c r="I52" s="180"/>
      <c r="J52" s="180"/>
      <c r="K52" s="180"/>
      <c r="L52" s="180"/>
      <c r="M52" s="180"/>
      <c r="N52" s="180"/>
      <c r="O52" s="180"/>
      <c r="P52" s="180"/>
      <c r="Q52" s="79"/>
      <c r="R52" s="79"/>
      <c r="S52" s="73"/>
      <c r="T52" s="237"/>
      <c r="U52" s="237"/>
      <c r="V52" s="237"/>
      <c r="W52" s="180"/>
      <c r="X52" s="180"/>
      <c r="Y52" s="180"/>
      <c r="Z52" s="180"/>
      <c r="AA52" s="187"/>
      <c r="AB52" s="1755"/>
      <c r="AC52" s="1755"/>
      <c r="AD52" s="1755"/>
      <c r="AE52" s="1755"/>
      <c r="AF52" s="1755"/>
      <c r="AG52" s="1755"/>
      <c r="AH52" s="1755"/>
      <c r="AI52" s="1755"/>
      <c r="AJ52" s="1755"/>
      <c r="AK52" s="1755"/>
      <c r="AL52" s="1755"/>
      <c r="AM52" s="1755"/>
      <c r="AN52" s="260"/>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row>
    <row r="53" spans="1:77" ht="12" customHeight="1">
      <c r="A53" s="72"/>
      <c r="B53" s="76"/>
      <c r="C53" s="72"/>
      <c r="D53" s="72"/>
      <c r="F53" s="72"/>
      <c r="G53" s="72"/>
      <c r="H53" s="72"/>
      <c r="I53" s="72"/>
      <c r="J53" s="72"/>
      <c r="K53" s="72"/>
      <c r="L53" s="72"/>
      <c r="M53" s="72"/>
      <c r="N53" s="72"/>
      <c r="O53" s="72"/>
      <c r="P53" s="79"/>
      <c r="Q53" s="79"/>
      <c r="R53" s="73"/>
      <c r="S53" s="237"/>
      <c r="T53" s="237"/>
      <c r="U53" s="72"/>
      <c r="V53" s="72"/>
      <c r="W53" s="72"/>
      <c r="AA53" s="261"/>
      <c r="AB53" s="1755"/>
      <c r="AC53" s="1755"/>
      <c r="AD53" s="1755"/>
      <c r="AE53" s="1755"/>
      <c r="AF53" s="1755"/>
      <c r="AG53" s="1755"/>
      <c r="AH53" s="1755"/>
      <c r="AI53" s="1755"/>
      <c r="AJ53" s="1755"/>
      <c r="AK53" s="1755"/>
      <c r="AL53" s="1755"/>
      <c r="AM53" s="1755"/>
      <c r="AN53" s="260"/>
    </row>
    <row r="54" spans="1:77" ht="14.1" customHeight="1">
      <c r="A54" s="72"/>
      <c r="B54" s="76"/>
      <c r="C54" s="66" t="s">
        <v>328</v>
      </c>
      <c r="P54" s="79"/>
      <c r="Q54" s="79"/>
      <c r="R54" s="73"/>
      <c r="S54" s="237"/>
      <c r="T54" s="237"/>
      <c r="U54" s="72"/>
      <c r="V54" s="72"/>
      <c r="W54" s="72"/>
      <c r="X54" s="72"/>
      <c r="Y54" s="72"/>
      <c r="Z54" s="72"/>
      <c r="AA54" s="261"/>
      <c r="AB54" s="1755"/>
      <c r="AC54" s="1755"/>
      <c r="AD54" s="1755"/>
      <c r="AE54" s="1755"/>
      <c r="AF54" s="1755"/>
      <c r="AG54" s="1755"/>
      <c r="AH54" s="1755"/>
      <c r="AI54" s="1755"/>
      <c r="AJ54" s="1755"/>
      <c r="AK54" s="1755"/>
      <c r="AL54" s="1755"/>
      <c r="AM54" s="1755"/>
      <c r="AN54" s="260"/>
    </row>
    <row r="55" spans="1:77" ht="14.1" customHeight="1">
      <c r="A55" s="72"/>
      <c r="B55" s="76"/>
      <c r="C55" s="72"/>
      <c r="D55" s="262"/>
      <c r="E55" s="231"/>
      <c r="F55" s="262"/>
      <c r="G55" s="262"/>
      <c r="H55" s="262"/>
      <c r="I55" s="262"/>
      <c r="J55" s="262"/>
      <c r="K55" s="262"/>
      <c r="L55" s="262"/>
      <c r="M55" s="262"/>
      <c r="N55" s="262"/>
      <c r="O55" s="262"/>
      <c r="P55" s="262"/>
      <c r="Q55" s="263"/>
      <c r="R55" s="263"/>
      <c r="S55" s="264"/>
      <c r="T55" s="237"/>
      <c r="U55" s="237"/>
      <c r="V55" s="237"/>
      <c r="W55" s="72"/>
      <c r="X55" s="72"/>
      <c r="Y55" s="72"/>
      <c r="Z55" s="72"/>
      <c r="AA55" s="261"/>
      <c r="AB55" s="1755"/>
      <c r="AC55" s="1755"/>
      <c r="AD55" s="1755"/>
      <c r="AE55" s="1755"/>
      <c r="AF55" s="1755"/>
      <c r="AG55" s="1755"/>
      <c r="AH55" s="1755"/>
      <c r="AI55" s="1755"/>
      <c r="AJ55" s="1755"/>
      <c r="AK55" s="1755"/>
      <c r="AL55" s="1755"/>
      <c r="AM55" s="1755"/>
      <c r="AN55" s="260"/>
    </row>
    <row r="56" spans="1:77" ht="14.1" customHeight="1">
      <c r="A56" s="72"/>
      <c r="B56" s="76"/>
      <c r="C56" s="66" t="s">
        <v>329</v>
      </c>
      <c r="P56" s="79"/>
      <c r="Q56" s="79"/>
      <c r="R56" s="73"/>
      <c r="S56" s="237"/>
      <c r="T56" s="237"/>
      <c r="U56" s="72"/>
      <c r="V56" s="72"/>
      <c r="W56" s="72"/>
      <c r="AA56" s="236" t="s">
        <v>337</v>
      </c>
      <c r="AB56" s="188"/>
      <c r="AC56" s="188"/>
      <c r="AD56" s="188"/>
      <c r="AE56" s="188"/>
      <c r="AF56" s="188"/>
      <c r="AG56" s="188"/>
      <c r="AH56" s="188"/>
      <c r="AI56" s="188"/>
      <c r="AJ56" s="188"/>
      <c r="AK56" s="188"/>
      <c r="AL56" s="188"/>
      <c r="AM56" s="259"/>
      <c r="AN56" s="265"/>
    </row>
    <row r="57" spans="1:77" ht="14.1" customHeight="1">
      <c r="A57" s="72"/>
      <c r="B57" s="76"/>
      <c r="C57" s="107" t="s">
        <v>331</v>
      </c>
      <c r="AA57" s="266" t="s">
        <v>278</v>
      </c>
      <c r="AB57" s="182" t="s">
        <v>332</v>
      </c>
      <c r="AC57" s="244"/>
      <c r="AD57" s="244"/>
      <c r="AE57" s="244"/>
      <c r="AF57" s="244"/>
      <c r="AG57" s="161"/>
      <c r="AH57" s="161"/>
      <c r="AI57" s="161"/>
      <c r="AJ57" s="161"/>
      <c r="AK57" s="188"/>
      <c r="AL57" s="188"/>
      <c r="AM57" s="259"/>
      <c r="AN57" s="194"/>
    </row>
    <row r="58" spans="1:77">
      <c r="A58" s="72"/>
      <c r="B58" s="76"/>
      <c r="C58" s="80"/>
      <c r="D58" s="72"/>
      <c r="E58" s="72"/>
      <c r="F58" s="72"/>
      <c r="G58" s="72"/>
      <c r="H58" s="72"/>
      <c r="I58" s="72"/>
      <c r="J58" s="72"/>
      <c r="S58" s="72"/>
      <c r="W58" s="72"/>
      <c r="X58" s="72"/>
      <c r="Y58" s="72"/>
      <c r="Z58" s="72"/>
      <c r="AA58" s="78"/>
      <c r="AB58" s="188"/>
      <c r="AC58" s="188"/>
      <c r="AD58" s="188"/>
      <c r="AE58" s="188"/>
      <c r="AF58" s="188"/>
      <c r="AG58" s="188"/>
      <c r="AH58" s="188"/>
      <c r="AI58" s="188"/>
      <c r="AJ58" s="188"/>
      <c r="AK58" s="188"/>
      <c r="AL58" s="188"/>
      <c r="AM58" s="259"/>
      <c r="AN58" s="188"/>
    </row>
    <row r="59" spans="1:77" ht="14.1" customHeight="1">
      <c r="B59" s="106"/>
      <c r="C59" s="107"/>
      <c r="D59" s="1756" t="s">
        <v>333</v>
      </c>
      <c r="E59" s="1756"/>
      <c r="F59" s="1756"/>
      <c r="G59" s="1756"/>
      <c r="H59" s="1756"/>
      <c r="I59" s="1757"/>
      <c r="J59" s="1757"/>
      <c r="K59" s="79" t="s">
        <v>20</v>
      </c>
      <c r="L59" s="1757"/>
      <c r="M59" s="1757"/>
      <c r="N59" s="79" t="s">
        <v>21</v>
      </c>
      <c r="O59" s="1757"/>
      <c r="P59" s="1757"/>
      <c r="Q59" s="1634" t="s">
        <v>22</v>
      </c>
      <c r="R59" s="1634"/>
      <c r="S59" s="237"/>
      <c r="T59" s="237"/>
      <c r="U59" s="72"/>
      <c r="V59" s="72"/>
      <c r="W59" s="72"/>
      <c r="AA59" s="78"/>
      <c r="AB59" s="188"/>
      <c r="AC59" s="188"/>
      <c r="AD59" s="188"/>
      <c r="AE59" s="188"/>
      <c r="AF59" s="188"/>
      <c r="AG59" s="188"/>
      <c r="AH59" s="188"/>
      <c r="AI59" s="188"/>
      <c r="AJ59" s="188"/>
      <c r="AK59" s="188"/>
      <c r="AL59" s="188"/>
      <c r="AM59" s="259"/>
      <c r="AN59" s="188"/>
    </row>
    <row r="60" spans="1:77" ht="12" customHeight="1">
      <c r="B60" s="106"/>
      <c r="C60" s="107"/>
      <c r="D60" s="1754"/>
      <c r="E60" s="1754"/>
      <c r="F60" s="1754"/>
      <c r="G60" s="1754"/>
      <c r="AA60" s="78"/>
      <c r="AK60" s="188"/>
      <c r="AL60" s="188"/>
      <c r="AM60" s="259"/>
      <c r="AN60" s="188"/>
    </row>
    <row r="61" spans="1:77" ht="14.1" customHeight="1">
      <c r="B61" s="106"/>
      <c r="AA61" s="78"/>
      <c r="AK61" s="161"/>
      <c r="AL61" s="188"/>
      <c r="AM61" s="259"/>
      <c r="AN61" s="188"/>
    </row>
    <row r="62" spans="1:77" s="161" customFormat="1" ht="14.1" customHeight="1">
      <c r="B62" s="176"/>
      <c r="C62" s="250"/>
      <c r="D62" s="267"/>
      <c r="E62" s="268"/>
      <c r="F62" s="269"/>
      <c r="G62" s="269"/>
      <c r="H62" s="180"/>
      <c r="I62" s="180"/>
      <c r="J62" s="180"/>
      <c r="K62" s="180"/>
      <c r="L62" s="180"/>
      <c r="M62" s="180"/>
      <c r="N62" s="180"/>
      <c r="O62" s="180"/>
      <c r="P62" s="79"/>
      <c r="Q62" s="79"/>
      <c r="R62" s="73"/>
      <c r="S62" s="237"/>
      <c r="T62" s="237"/>
      <c r="U62" s="72"/>
      <c r="V62" s="72"/>
      <c r="W62" s="72"/>
      <c r="X62" s="66"/>
      <c r="Y62" s="66"/>
      <c r="Z62" s="66"/>
      <c r="AA62" s="266"/>
      <c r="AB62" s="182"/>
      <c r="AC62" s="244"/>
      <c r="AD62" s="244"/>
      <c r="AE62" s="244"/>
      <c r="AF62" s="244"/>
      <c r="AM62" s="25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row>
    <row r="63" spans="1:77" ht="7.05" customHeight="1">
      <c r="A63" s="72"/>
      <c r="B63" s="208"/>
      <c r="C63" s="270"/>
      <c r="D63" s="270"/>
      <c r="E63" s="270"/>
      <c r="F63" s="270"/>
      <c r="G63" s="270"/>
      <c r="H63" s="270"/>
      <c r="I63" s="270"/>
      <c r="J63" s="270"/>
      <c r="K63" s="271"/>
      <c r="L63" s="271"/>
      <c r="M63" s="271"/>
      <c r="N63" s="271"/>
      <c r="O63" s="271"/>
      <c r="P63" s="271"/>
      <c r="Q63" s="272"/>
      <c r="R63" s="272"/>
      <c r="S63" s="270"/>
      <c r="T63" s="272"/>
      <c r="U63" s="272"/>
      <c r="V63" s="272"/>
      <c r="W63" s="270"/>
      <c r="X63" s="270"/>
      <c r="Y63" s="270"/>
      <c r="Z63" s="270"/>
      <c r="AA63" s="273"/>
      <c r="AB63" s="274"/>
      <c r="AC63" s="274"/>
      <c r="AD63" s="274"/>
      <c r="AE63" s="274"/>
      <c r="AF63" s="274"/>
      <c r="AG63" s="274"/>
      <c r="AH63" s="274"/>
      <c r="AI63" s="274"/>
      <c r="AJ63" s="274"/>
      <c r="AK63" s="274"/>
      <c r="AL63" s="274"/>
      <c r="AM63" s="275"/>
      <c r="AN63" s="244"/>
    </row>
    <row r="64" spans="1:77">
      <c r="AB64" s="244"/>
      <c r="AC64" s="244"/>
      <c r="AD64" s="244"/>
      <c r="AE64" s="244"/>
      <c r="AF64" s="244"/>
      <c r="AG64" s="244"/>
      <c r="AH64" s="244"/>
      <c r="AI64" s="244"/>
      <c r="AJ64" s="244"/>
      <c r="AK64" s="244"/>
      <c r="AL64" s="244"/>
    </row>
    <row r="65" spans="33:38">
      <c r="AG65" s="244"/>
      <c r="AH65" s="244"/>
      <c r="AI65" s="244"/>
      <c r="AJ65" s="244"/>
      <c r="AK65" s="244"/>
      <c r="AL65" s="244"/>
    </row>
  </sheetData>
  <mergeCells count="181">
    <mergeCell ref="J9:J10"/>
    <mergeCell ref="K9:L10"/>
    <mergeCell ref="M9:O10"/>
    <mergeCell ref="P9:R10"/>
    <mergeCell ref="S9:U10"/>
    <mergeCell ref="V9:X10"/>
    <mergeCell ref="Y9:AC10"/>
    <mergeCell ref="B1:AM1"/>
    <mergeCell ref="AO1:AS1"/>
    <mergeCell ref="B3:X3"/>
    <mergeCell ref="AA3:AM3"/>
    <mergeCell ref="AB6:AC6"/>
    <mergeCell ref="AE6:AF6"/>
    <mergeCell ref="AH6:AI6"/>
    <mergeCell ref="D7:F8"/>
    <mergeCell ref="G7:I8"/>
    <mergeCell ref="J7:L8"/>
    <mergeCell ref="M7:O8"/>
    <mergeCell ref="P7:R8"/>
    <mergeCell ref="S7:U8"/>
    <mergeCell ref="V7:X8"/>
    <mergeCell ref="Y7:AC8"/>
    <mergeCell ref="AD7:AK8"/>
    <mergeCell ref="AD9:AH9"/>
    <mergeCell ref="AI9:AK9"/>
    <mergeCell ref="AD10:AH10"/>
    <mergeCell ref="AI10:AK10"/>
    <mergeCell ref="AU10:AV10"/>
    <mergeCell ref="D11:F11"/>
    <mergeCell ref="G11:I11"/>
    <mergeCell ref="J11:L11"/>
    <mergeCell ref="M11:O11"/>
    <mergeCell ref="P11:R11"/>
    <mergeCell ref="S11:U11"/>
    <mergeCell ref="V11:X11"/>
    <mergeCell ref="Y11:AC11"/>
    <mergeCell ref="AD11:AK12"/>
    <mergeCell ref="D12:F12"/>
    <mergeCell ref="G12:I12"/>
    <mergeCell ref="J12:L12"/>
    <mergeCell ref="M12:O12"/>
    <mergeCell ref="P12:R12"/>
    <mergeCell ref="S12:U12"/>
    <mergeCell ref="V12:X12"/>
    <mergeCell ref="Y12:AC12"/>
    <mergeCell ref="D9:F10"/>
    <mergeCell ref="G9:I10"/>
    <mergeCell ref="E14:X14"/>
    <mergeCell ref="AB15:AM23"/>
    <mergeCell ref="D17:F17"/>
    <mergeCell ref="D18:F18"/>
    <mergeCell ref="D20:F20"/>
    <mergeCell ref="Q23:R23"/>
    <mergeCell ref="T23:U23"/>
    <mergeCell ref="C26:Z26"/>
    <mergeCell ref="D30:G30"/>
    <mergeCell ref="H30:I30"/>
    <mergeCell ref="J30:K30"/>
    <mergeCell ref="M30:AF30"/>
    <mergeCell ref="AG30:AI30"/>
    <mergeCell ref="D31:D36"/>
    <mergeCell ref="E31:G31"/>
    <mergeCell ref="H31:I31"/>
    <mergeCell ref="J31:K31"/>
    <mergeCell ref="M31:T31"/>
    <mergeCell ref="U31:V31"/>
    <mergeCell ref="W31:AA31"/>
    <mergeCell ref="AB31:AD31"/>
    <mergeCell ref="AE31:AF31"/>
    <mergeCell ref="AE35:AF35"/>
    <mergeCell ref="E36:G36"/>
    <mergeCell ref="H36:I36"/>
    <mergeCell ref="J36:K36"/>
    <mergeCell ref="U36:V36"/>
    <mergeCell ref="W36:AA36"/>
    <mergeCell ref="AB36:AD36"/>
    <mergeCell ref="AG31:AI31"/>
    <mergeCell ref="AR31:CC31"/>
    <mergeCell ref="E32:G35"/>
    <mergeCell ref="H32:I35"/>
    <mergeCell ref="J32:K35"/>
    <mergeCell ref="U32:V32"/>
    <mergeCell ref="W32:AA32"/>
    <mergeCell ref="AB32:AD32"/>
    <mergeCell ref="AG32:AI32"/>
    <mergeCell ref="M33:T33"/>
    <mergeCell ref="U33:V33"/>
    <mergeCell ref="W33:AA33"/>
    <mergeCell ref="AB33:AD33"/>
    <mergeCell ref="AE33:AF33"/>
    <mergeCell ref="AG33:AI35"/>
    <mergeCell ref="M34:T34"/>
    <mergeCell ref="U34:V34"/>
    <mergeCell ref="W34:AA34"/>
    <mergeCell ref="AB34:AD34"/>
    <mergeCell ref="AE34:AF34"/>
    <mergeCell ref="M35:S35"/>
    <mergeCell ref="U35:V35"/>
    <mergeCell ref="W35:AA35"/>
    <mergeCell ref="AB35:AD35"/>
    <mergeCell ref="AG36:AI36"/>
    <mergeCell ref="D37:D41"/>
    <mergeCell ref="E37:G37"/>
    <mergeCell ref="H37:I37"/>
    <mergeCell ref="J37:K37"/>
    <mergeCell ref="L37:R37"/>
    <mergeCell ref="S37:T37"/>
    <mergeCell ref="U37:V37"/>
    <mergeCell ref="W37:AA37"/>
    <mergeCell ref="AB37:AD37"/>
    <mergeCell ref="AG37:AI37"/>
    <mergeCell ref="E38:G38"/>
    <mergeCell ref="H38:I38"/>
    <mergeCell ref="J38:K38"/>
    <mergeCell ref="L38:T38"/>
    <mergeCell ref="U38:V38"/>
    <mergeCell ref="W38:AA38"/>
    <mergeCell ref="AB38:AD38"/>
    <mergeCell ref="AG38:AI38"/>
    <mergeCell ref="E39:G39"/>
    <mergeCell ref="H39:I39"/>
    <mergeCell ref="J39:K39"/>
    <mergeCell ref="S39:T39"/>
    <mergeCell ref="U39:V39"/>
    <mergeCell ref="W39:AA39"/>
    <mergeCell ref="AB39:AD39"/>
    <mergeCell ref="AG39:AI39"/>
    <mergeCell ref="E40:G40"/>
    <mergeCell ref="H40:I40"/>
    <mergeCell ref="J40:K40"/>
    <mergeCell ref="S40:T40"/>
    <mergeCell ref="U40:V40"/>
    <mergeCell ref="W40:AA40"/>
    <mergeCell ref="AB40:AD40"/>
    <mergeCell ref="AG40:AI40"/>
    <mergeCell ref="E41:G41"/>
    <mergeCell ref="H41:I41"/>
    <mergeCell ref="J41:K41"/>
    <mergeCell ref="N41:R41"/>
    <mergeCell ref="S41:T41"/>
    <mergeCell ref="U41:V41"/>
    <mergeCell ref="W41:AA41"/>
    <mergeCell ref="AB41:AD41"/>
    <mergeCell ref="AG41:AI41"/>
    <mergeCell ref="D42:G42"/>
    <mergeCell ref="H42:I42"/>
    <mergeCell ref="J42:K42"/>
    <mergeCell ref="L42:T42"/>
    <mergeCell ref="U42:V42"/>
    <mergeCell ref="W42:AA42"/>
    <mergeCell ref="AB42:AD42"/>
    <mergeCell ref="AG42:AI42"/>
    <mergeCell ref="D43:G43"/>
    <mergeCell ref="H43:I43"/>
    <mergeCell ref="J43:K43"/>
    <mergeCell ref="AG43:AI43"/>
    <mergeCell ref="D44:I44"/>
    <mergeCell ref="J44:K44"/>
    <mergeCell ref="L44:T44"/>
    <mergeCell ref="U44:V44"/>
    <mergeCell ref="W44:AA44"/>
    <mergeCell ref="AB44:AD44"/>
    <mergeCell ref="AG44:AI44"/>
    <mergeCell ref="D45:I45"/>
    <mergeCell ref="J45:K45"/>
    <mergeCell ref="L45:T45"/>
    <mergeCell ref="U45:V45"/>
    <mergeCell ref="W45:AA45"/>
    <mergeCell ref="AB45:AD45"/>
    <mergeCell ref="AG45:AI45"/>
    <mergeCell ref="D60:G60"/>
    <mergeCell ref="Q48:R48"/>
    <mergeCell ref="T48:U48"/>
    <mergeCell ref="Q49:R49"/>
    <mergeCell ref="T49:U49"/>
    <mergeCell ref="AB52:AM55"/>
    <mergeCell ref="D59:H59"/>
    <mergeCell ref="I59:J59"/>
    <mergeCell ref="L59:M59"/>
    <mergeCell ref="O59:P59"/>
    <mergeCell ref="Q59:R59"/>
  </mergeCells>
  <phoneticPr fontId="109"/>
  <hyperlinks>
    <hyperlink ref="AO1" location="'目次（保）'!A1" display="目次に戻る" xr:uid="{00000000-0004-0000-0300-000000000000}"/>
  </hyperlinks>
  <printOptions horizontalCentered="1"/>
  <pageMargins left="0.70833333333333304" right="0.31527777777777799" top="0.39374999999999999" bottom="0.31527777777777799" header="0.51180555555555496" footer="0.51180555555555496"/>
  <pageSetup paperSize="9" scale="89" firstPageNumber="0" orientation="portrait" horizontalDpi="300" verticalDpi="300"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AMK97"/>
  <sheetViews>
    <sheetView showGridLines="0" view="pageBreakPreview" topLeftCell="A38" zoomScaleNormal="100" workbookViewId="0">
      <selection activeCell="BD15" sqref="BD15"/>
    </sheetView>
  </sheetViews>
  <sheetFormatPr defaultRowHeight="13.2"/>
  <cols>
    <col min="1" max="25" width="2.33203125" style="276" customWidth="1"/>
    <col min="26" max="26" width="7.6640625" style="276" customWidth="1"/>
    <col min="27" max="27" width="3" style="276" customWidth="1"/>
    <col min="28" max="108" width="2.33203125" style="276" customWidth="1"/>
    <col min="109" max="1025" width="8" style="276" customWidth="1"/>
  </cols>
  <sheetData>
    <row r="1" spans="1:53" ht="14.1" customHeight="1">
      <c r="A1" s="1794" t="s">
        <v>338</v>
      </c>
      <c r="B1" s="1794"/>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O1" s="1795" t="s">
        <v>241</v>
      </c>
      <c r="AP1" s="1795"/>
      <c r="AQ1" s="1795"/>
      <c r="AR1" s="1795"/>
      <c r="AS1" s="1795"/>
    </row>
    <row r="2" spans="1:53" ht="5.0999999999999996" customHeight="1"/>
    <row r="3" spans="1:53" ht="14.1" customHeight="1">
      <c r="A3" s="1796" t="s">
        <v>339</v>
      </c>
      <c r="B3" s="1796"/>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1797" t="s">
        <v>243</v>
      </c>
      <c r="AB3" s="1797"/>
      <c r="AC3" s="1797"/>
      <c r="AD3" s="1797"/>
      <c r="AE3" s="1797"/>
      <c r="AF3" s="1797"/>
      <c r="AG3" s="1797"/>
      <c r="AH3" s="1797"/>
      <c r="AI3" s="1797"/>
      <c r="AJ3" s="1797"/>
      <c r="AK3" s="1797"/>
      <c r="AL3" s="1797"/>
      <c r="AM3" s="1797"/>
    </row>
    <row r="4" spans="1:53" s="5" customFormat="1" ht="13.5" customHeight="1">
      <c r="A4" s="277" t="s">
        <v>340</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8" t="s">
        <v>341</v>
      </c>
      <c r="AB4" s="279"/>
      <c r="AC4" s="279"/>
      <c r="AD4" s="280"/>
      <c r="AE4" s="280"/>
      <c r="AF4" s="280"/>
      <c r="AG4" s="280"/>
      <c r="AH4" s="280"/>
      <c r="AI4" s="280"/>
      <c r="AJ4" s="280"/>
      <c r="AK4" s="280"/>
      <c r="AL4" s="280"/>
      <c r="AM4" s="281"/>
    </row>
    <row r="5" spans="1:53" s="5" customFormat="1" ht="13.5" customHeight="1">
      <c r="A5" s="277"/>
      <c r="B5" s="282" t="s">
        <v>342</v>
      </c>
      <c r="C5" s="276"/>
      <c r="D5" s="276"/>
      <c r="E5" s="276"/>
      <c r="F5" s="276"/>
      <c r="G5" s="276"/>
      <c r="H5" s="276"/>
      <c r="I5" s="1798"/>
      <c r="J5" s="1798"/>
      <c r="K5" s="276" t="s">
        <v>343</v>
      </c>
      <c r="L5" s="276"/>
      <c r="M5" s="276"/>
      <c r="N5" s="276"/>
      <c r="O5" s="276"/>
      <c r="P5" s="276"/>
      <c r="Q5" s="276"/>
      <c r="R5" s="276"/>
      <c r="S5" s="276"/>
      <c r="T5" s="276"/>
      <c r="U5" s="276"/>
      <c r="V5" s="276"/>
      <c r="W5" s="276"/>
      <c r="X5" s="276"/>
      <c r="Y5" s="276"/>
      <c r="Z5" s="276"/>
      <c r="AA5" s="284" t="s">
        <v>278</v>
      </c>
      <c r="AB5" s="285" t="s">
        <v>344</v>
      </c>
      <c r="AC5" s="286"/>
      <c r="AD5" s="285"/>
      <c r="AE5" s="285"/>
      <c r="AF5" s="285"/>
      <c r="AG5" s="285"/>
      <c r="AH5" s="285"/>
      <c r="AI5" s="285"/>
      <c r="AJ5" s="285"/>
      <c r="AK5" s="285"/>
      <c r="AL5" s="285"/>
      <c r="AM5" s="287"/>
    </row>
    <row r="6" spans="1:53" s="5" customFormat="1" ht="9.75" customHeight="1">
      <c r="A6" s="277"/>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84" t="s">
        <v>278</v>
      </c>
      <c r="AB6" s="285" t="s">
        <v>345</v>
      </c>
      <c r="AC6" s="285"/>
      <c r="AD6" s="288"/>
      <c r="AE6" s="288"/>
      <c r="AF6" s="288"/>
      <c r="AG6" s="288"/>
      <c r="AH6" s="288"/>
      <c r="AI6" s="288"/>
      <c r="AJ6" s="288"/>
      <c r="AK6" s="288"/>
      <c r="AL6" s="288"/>
      <c r="AM6" s="289"/>
    </row>
    <row r="7" spans="1:53" s="5" customFormat="1" ht="13.5" customHeight="1">
      <c r="A7" s="277"/>
      <c r="B7" s="282" t="s">
        <v>346</v>
      </c>
      <c r="C7" s="282"/>
      <c r="D7" s="282"/>
      <c r="E7" s="282"/>
      <c r="F7" s="282"/>
      <c r="G7" s="282"/>
      <c r="H7" s="282"/>
      <c r="I7" s="282"/>
      <c r="J7" s="282"/>
      <c r="K7" s="282"/>
      <c r="L7" s="282"/>
      <c r="M7" s="282"/>
      <c r="N7" s="282"/>
      <c r="O7" s="276"/>
      <c r="P7" s="282"/>
      <c r="Q7" s="290"/>
      <c r="R7" s="290"/>
      <c r="S7" s="291"/>
      <c r="T7" s="292"/>
      <c r="U7" s="292"/>
      <c r="V7" s="282"/>
      <c r="W7" s="282"/>
      <c r="X7" s="282"/>
      <c r="Y7" s="276"/>
      <c r="Z7" s="276"/>
      <c r="AA7" s="284"/>
      <c r="AB7" s="1790" t="s">
        <v>347</v>
      </c>
      <c r="AC7" s="1790"/>
      <c r="AD7" s="1790"/>
      <c r="AE7" s="1790"/>
      <c r="AF7" s="1790"/>
      <c r="AG7" s="1790"/>
      <c r="AH7" s="1790"/>
      <c r="AI7" s="1790"/>
      <c r="AJ7" s="1790"/>
      <c r="AK7" s="1790"/>
      <c r="AL7" s="1790"/>
      <c r="AM7" s="1790"/>
    </row>
    <row r="8" spans="1:53" s="5" customFormat="1" ht="13.5" customHeight="1">
      <c r="A8" s="294"/>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84"/>
      <c r="AB8" s="1790"/>
      <c r="AC8" s="1790"/>
      <c r="AD8" s="1790"/>
      <c r="AE8" s="1790"/>
      <c r="AF8" s="1790"/>
      <c r="AG8" s="1790"/>
      <c r="AH8" s="1790"/>
      <c r="AI8" s="1790"/>
      <c r="AJ8" s="1790"/>
      <c r="AK8" s="1790"/>
      <c r="AL8" s="1790"/>
      <c r="AM8" s="1790"/>
      <c r="AN8" s="276"/>
      <c r="AO8" s="276"/>
      <c r="AP8" s="276"/>
      <c r="AQ8" s="276"/>
      <c r="AR8" s="276"/>
      <c r="AS8" s="276"/>
      <c r="AT8" s="276"/>
      <c r="AU8" s="276"/>
      <c r="AV8" s="276"/>
      <c r="AW8" s="276"/>
      <c r="AX8" s="276"/>
    </row>
    <row r="9" spans="1:53" s="5" customFormat="1">
      <c r="A9" s="296"/>
      <c r="B9" s="282" t="s">
        <v>348</v>
      </c>
      <c r="C9" s="282"/>
      <c r="D9" s="282"/>
      <c r="E9" s="282"/>
      <c r="F9" s="282"/>
      <c r="G9" s="282"/>
      <c r="H9" s="282"/>
      <c r="I9" s="282"/>
      <c r="J9" s="282"/>
      <c r="K9" s="282"/>
      <c r="L9" s="282"/>
      <c r="M9" s="282"/>
      <c r="N9" s="282"/>
      <c r="O9" s="276"/>
      <c r="P9" s="276"/>
      <c r="Q9" s="282"/>
      <c r="R9" s="282"/>
      <c r="S9" s="297"/>
      <c r="T9" s="276"/>
      <c r="U9" s="276"/>
      <c r="V9" s="276"/>
      <c r="W9" s="276"/>
      <c r="X9" s="282"/>
      <c r="Y9" s="276"/>
      <c r="Z9" s="276"/>
      <c r="AA9" s="298"/>
      <c r="AB9" s="299"/>
      <c r="AC9" s="299"/>
      <c r="AD9" s="299"/>
      <c r="AE9" s="299"/>
      <c r="AF9" s="299"/>
      <c r="AG9" s="299"/>
      <c r="AH9" s="299"/>
      <c r="AI9" s="299"/>
      <c r="AJ9" s="299"/>
      <c r="AK9" s="299"/>
      <c r="AL9" s="286"/>
      <c r="AM9" s="300"/>
      <c r="AN9" s="276"/>
      <c r="AO9" s="276"/>
      <c r="AP9" s="276"/>
      <c r="AQ9" s="276"/>
      <c r="AR9" s="276"/>
      <c r="AS9" s="276"/>
      <c r="AT9" s="276"/>
      <c r="AU9" s="276"/>
      <c r="AV9" s="276"/>
      <c r="AW9" s="276"/>
      <c r="AX9" s="276"/>
      <c r="AY9" s="276"/>
    </row>
    <row r="10" spans="1:53" s="5" customFormat="1" ht="13.5" customHeight="1">
      <c r="A10" s="301"/>
      <c r="B10" s="297" t="s">
        <v>349</v>
      </c>
      <c r="C10" s="276"/>
      <c r="D10" s="282"/>
      <c r="E10" s="282"/>
      <c r="F10" s="282"/>
      <c r="G10" s="282"/>
      <c r="H10" s="282"/>
      <c r="I10" s="282"/>
      <c r="J10" s="282"/>
      <c r="K10" s="282"/>
      <c r="L10" s="282"/>
      <c r="M10" s="282"/>
      <c r="N10" s="282"/>
      <c r="O10" s="276"/>
      <c r="P10" s="276"/>
      <c r="Q10" s="290"/>
      <c r="R10" s="290"/>
      <c r="S10" s="291"/>
      <c r="T10" s="292"/>
      <c r="U10" s="292"/>
      <c r="V10" s="282"/>
      <c r="W10" s="282"/>
      <c r="X10" s="282"/>
      <c r="Y10" s="276"/>
      <c r="Z10" s="276"/>
      <c r="AA10" s="302" t="s">
        <v>260</v>
      </c>
      <c r="AB10" s="303" t="s">
        <v>350</v>
      </c>
      <c r="AC10" s="299"/>
      <c r="AD10" s="299"/>
      <c r="AE10" s="299"/>
      <c r="AF10" s="299"/>
      <c r="AG10" s="299"/>
      <c r="AH10" s="299"/>
      <c r="AI10" s="299"/>
      <c r="AJ10" s="299"/>
      <c r="AK10" s="299"/>
      <c r="AL10" s="299"/>
      <c r="AM10" s="304"/>
      <c r="AN10" s="276"/>
      <c r="AO10" s="276"/>
      <c r="AP10" s="276"/>
      <c r="AQ10" s="276"/>
      <c r="AR10" s="276"/>
      <c r="AS10" s="276"/>
      <c r="AT10" s="276"/>
      <c r="AU10" s="276"/>
      <c r="AV10" s="276"/>
      <c r="AW10" s="276"/>
      <c r="AX10" s="276"/>
      <c r="AY10" s="276"/>
    </row>
    <row r="11" spans="1:53" s="5" customFormat="1" ht="10.5" customHeight="1">
      <c r="A11" s="301"/>
      <c r="B11" s="297"/>
      <c r="C11" s="276"/>
      <c r="D11" s="282"/>
      <c r="E11" s="282"/>
      <c r="F11" s="282"/>
      <c r="G11" s="282"/>
      <c r="H11" s="282"/>
      <c r="I11" s="282"/>
      <c r="J11" s="282"/>
      <c r="K11" s="282"/>
      <c r="L11" s="282"/>
      <c r="M11" s="282"/>
      <c r="N11" s="282"/>
      <c r="O11" s="276"/>
      <c r="P11" s="276"/>
      <c r="Q11" s="290"/>
      <c r="R11" s="290"/>
      <c r="S11" s="291"/>
      <c r="T11" s="292"/>
      <c r="U11" s="292"/>
      <c r="V11" s="282"/>
      <c r="W11" s="282"/>
      <c r="X11" s="282"/>
      <c r="Y11" s="276"/>
      <c r="Z11" s="276"/>
      <c r="AA11" s="302"/>
      <c r="AB11" s="303" t="s">
        <v>351</v>
      </c>
      <c r="AC11" s="299"/>
      <c r="AD11" s="299"/>
      <c r="AE11" s="299"/>
      <c r="AF11" s="299"/>
      <c r="AG11" s="299"/>
      <c r="AH11" s="299"/>
      <c r="AI11" s="299"/>
      <c r="AJ11" s="299"/>
      <c r="AK11" s="299"/>
      <c r="AL11" s="299"/>
      <c r="AM11" s="304"/>
      <c r="AO11" s="276"/>
      <c r="AP11" s="276"/>
      <c r="AQ11" s="276"/>
      <c r="AR11" s="276"/>
      <c r="AS11" s="276"/>
      <c r="AT11" s="276"/>
      <c r="AU11" s="276"/>
      <c r="AV11" s="276"/>
      <c r="AW11" s="276"/>
      <c r="AX11" s="276"/>
      <c r="AY11" s="276"/>
    </row>
    <row r="12" spans="1:53" ht="13.5" customHeight="1">
      <c r="A12" s="277"/>
      <c r="B12" s="297" t="s">
        <v>352</v>
      </c>
      <c r="D12" s="282"/>
      <c r="E12" s="282"/>
      <c r="AA12" s="284"/>
      <c r="AB12" s="285"/>
      <c r="AC12" s="299"/>
      <c r="AD12" s="299"/>
      <c r="AE12" s="299"/>
      <c r="AF12" s="299"/>
      <c r="AG12" s="299"/>
      <c r="AH12" s="299"/>
      <c r="AI12" s="299"/>
      <c r="AJ12" s="299"/>
      <c r="AK12" s="299"/>
      <c r="AL12" s="292"/>
      <c r="AM12" s="305"/>
      <c r="AZ12" s="306"/>
      <c r="BA12" s="306"/>
    </row>
    <row r="13" spans="1:53" ht="13.5" customHeight="1">
      <c r="A13" s="277"/>
      <c r="AA13" s="302" t="s">
        <v>278</v>
      </c>
      <c r="AB13" s="286" t="s">
        <v>353</v>
      </c>
      <c r="AC13" s="299"/>
      <c r="AD13" s="299"/>
      <c r="AE13" s="299"/>
      <c r="AF13" s="299"/>
      <c r="AG13" s="299"/>
      <c r="AH13" s="299"/>
      <c r="AI13" s="299"/>
      <c r="AJ13" s="299"/>
      <c r="AK13" s="299"/>
      <c r="AL13" s="286"/>
      <c r="AM13" s="300"/>
      <c r="AQ13" s="307"/>
      <c r="AR13" s="308"/>
      <c r="AS13" s="308"/>
      <c r="AT13" s="308"/>
      <c r="AU13" s="308"/>
      <c r="AV13" s="308"/>
      <c r="AW13" s="308"/>
      <c r="AX13" s="308"/>
      <c r="AY13" s="308"/>
      <c r="AZ13" s="308"/>
      <c r="BA13" s="308"/>
    </row>
    <row r="14" spans="1:53" ht="13.5" customHeight="1">
      <c r="A14" s="301"/>
      <c r="B14" s="297" t="s">
        <v>354</v>
      </c>
      <c r="C14" s="282"/>
      <c r="D14" s="282"/>
      <c r="E14" s="282"/>
      <c r="F14" s="282"/>
      <c r="G14" s="282"/>
      <c r="H14" s="282"/>
      <c r="I14" s="282"/>
      <c r="J14" s="282"/>
      <c r="K14" s="282"/>
      <c r="L14" s="282"/>
      <c r="M14" s="282"/>
      <c r="N14" s="282"/>
      <c r="O14" s="282"/>
      <c r="P14" s="282"/>
      <c r="X14" s="282"/>
      <c r="AA14" s="302" t="s">
        <v>278</v>
      </c>
      <c r="AB14" s="309" t="s">
        <v>355</v>
      </c>
      <c r="AC14" s="286"/>
      <c r="AD14" s="286"/>
      <c r="AE14" s="286"/>
      <c r="AF14" s="286"/>
      <c r="AG14" s="286"/>
      <c r="AH14" s="286"/>
      <c r="AI14" s="286"/>
      <c r="AJ14" s="286"/>
      <c r="AK14" s="286"/>
      <c r="AL14" s="286"/>
      <c r="AM14" s="300"/>
      <c r="AQ14" s="307"/>
      <c r="AR14" s="308"/>
      <c r="AS14" s="308"/>
      <c r="AT14" s="308"/>
      <c r="AU14" s="308"/>
      <c r="AV14" s="308"/>
      <c r="AW14" s="308"/>
      <c r="AX14" s="308"/>
      <c r="AY14" s="308"/>
      <c r="AZ14" s="308"/>
      <c r="BA14" s="308"/>
    </row>
    <row r="15" spans="1:53" ht="13.5" customHeight="1">
      <c r="A15" s="301"/>
      <c r="B15" s="297" t="s">
        <v>356</v>
      </c>
      <c r="D15" s="282"/>
      <c r="E15" s="282"/>
      <c r="F15" s="282"/>
      <c r="G15" s="282"/>
      <c r="H15" s="282"/>
      <c r="I15" s="282"/>
      <c r="J15" s="282"/>
      <c r="K15" s="282"/>
      <c r="L15" s="282"/>
      <c r="M15" s="282"/>
      <c r="N15" s="282"/>
      <c r="O15" s="282"/>
      <c r="P15" s="282"/>
      <c r="Q15" s="282"/>
      <c r="R15" s="291"/>
      <c r="S15" s="291"/>
      <c r="T15" s="310"/>
      <c r="U15" s="282"/>
      <c r="V15" s="310"/>
      <c r="W15" s="310"/>
      <c r="X15" s="282"/>
      <c r="AA15" s="311"/>
      <c r="AM15" s="312"/>
      <c r="AQ15" s="313"/>
      <c r="AR15" s="308"/>
      <c r="AS15" s="308"/>
      <c r="AT15" s="308"/>
      <c r="AU15" s="308"/>
      <c r="AV15" s="308"/>
      <c r="AW15" s="308"/>
      <c r="AX15" s="308"/>
      <c r="AY15" s="308"/>
      <c r="AZ15" s="308"/>
      <c r="BA15" s="308"/>
    </row>
    <row r="16" spans="1:53" ht="7.05" customHeight="1">
      <c r="A16" s="301"/>
      <c r="B16" s="297"/>
      <c r="C16" s="282"/>
      <c r="D16" s="282"/>
      <c r="E16" s="282"/>
      <c r="F16" s="282"/>
      <c r="G16" s="282"/>
      <c r="H16" s="282"/>
      <c r="I16" s="282"/>
      <c r="J16" s="282"/>
      <c r="K16" s="282"/>
      <c r="L16" s="282"/>
      <c r="M16" s="282"/>
      <c r="N16" s="282"/>
      <c r="O16" s="282"/>
      <c r="P16" s="282"/>
      <c r="Q16" s="282"/>
      <c r="R16" s="291"/>
      <c r="S16" s="291"/>
      <c r="T16" s="310"/>
      <c r="U16" s="282"/>
      <c r="V16" s="310"/>
      <c r="W16" s="310"/>
      <c r="X16" s="282"/>
      <c r="AA16" s="314"/>
      <c r="AB16" s="308"/>
      <c r="AC16" s="308"/>
      <c r="AD16" s="308"/>
      <c r="AE16" s="308"/>
      <c r="AF16" s="308"/>
      <c r="AG16" s="308"/>
      <c r="AH16" s="308"/>
      <c r="AI16" s="308"/>
      <c r="AJ16" s="308"/>
      <c r="AK16" s="308"/>
      <c r="AM16" s="312"/>
    </row>
    <row r="17" spans="1:58" ht="13.5" customHeight="1">
      <c r="A17" s="301"/>
      <c r="B17" s="276" t="s">
        <v>357</v>
      </c>
      <c r="D17" s="282"/>
      <c r="E17" s="282"/>
      <c r="F17" s="282"/>
      <c r="G17" s="282"/>
      <c r="H17" s="282"/>
      <c r="I17" s="282"/>
      <c r="J17" s="282"/>
      <c r="K17" s="282"/>
      <c r="L17" s="282"/>
      <c r="M17" s="282"/>
      <c r="N17" s="282"/>
      <c r="O17" s="282"/>
      <c r="P17" s="282"/>
      <c r="Q17" s="282"/>
      <c r="R17" s="291"/>
      <c r="S17" s="291"/>
      <c r="T17" s="310"/>
      <c r="U17" s="282"/>
      <c r="V17" s="310"/>
      <c r="W17" s="310"/>
      <c r="X17" s="282"/>
      <c r="AA17" s="284" t="s">
        <v>262</v>
      </c>
      <c r="AB17" s="1790" t="s">
        <v>358</v>
      </c>
      <c r="AC17" s="1790"/>
      <c r="AD17" s="1790"/>
      <c r="AE17" s="1790"/>
      <c r="AF17" s="1790"/>
      <c r="AG17" s="1790"/>
      <c r="AH17" s="1790"/>
      <c r="AI17" s="1790"/>
      <c r="AJ17" s="1790"/>
      <c r="AK17" s="1790"/>
      <c r="AL17" s="1790"/>
      <c r="AM17" s="1790"/>
    </row>
    <row r="18" spans="1:58" ht="13.5" customHeight="1">
      <c r="A18" s="301"/>
      <c r="B18" s="297"/>
      <c r="C18" s="1792" t="s">
        <v>359</v>
      </c>
      <c r="D18" s="1792"/>
      <c r="E18" s="1792"/>
      <c r="F18" s="1792"/>
      <c r="G18" s="1792"/>
      <c r="H18" s="1792"/>
      <c r="I18" s="1792"/>
      <c r="J18" s="1792"/>
      <c r="K18" s="1792"/>
      <c r="L18" s="1792"/>
      <c r="M18" s="1792"/>
      <c r="N18" s="1792"/>
      <c r="O18" s="1792"/>
      <c r="P18" s="1792"/>
      <c r="Q18" s="1792"/>
      <c r="R18" s="1792"/>
      <c r="S18" s="1792"/>
      <c r="T18" s="1792"/>
      <c r="U18" s="1792"/>
      <c r="V18" s="1792"/>
      <c r="W18" s="1792"/>
      <c r="X18" s="1792"/>
      <c r="Y18" s="1792"/>
      <c r="Z18" s="1792"/>
      <c r="AA18" s="315"/>
      <c r="AB18" s="1790"/>
      <c r="AC18" s="1790"/>
      <c r="AD18" s="1790"/>
      <c r="AE18" s="1790"/>
      <c r="AF18" s="1790"/>
      <c r="AG18" s="1790"/>
      <c r="AH18" s="1790"/>
      <c r="AI18" s="1790"/>
      <c r="AJ18" s="1790"/>
      <c r="AK18" s="1790"/>
      <c r="AL18" s="1790"/>
      <c r="AM18" s="1790"/>
    </row>
    <row r="19" spans="1:58" ht="13.5" customHeight="1">
      <c r="A19" s="301"/>
      <c r="B19" s="297"/>
      <c r="C19" s="282" t="s">
        <v>360</v>
      </c>
      <c r="D19" s="282"/>
      <c r="E19" s="282"/>
      <c r="F19" s="282"/>
      <c r="G19" s="282"/>
      <c r="H19" s="282"/>
      <c r="I19" s="282"/>
      <c r="J19" s="282"/>
      <c r="K19" s="282"/>
      <c r="L19" s="282"/>
      <c r="M19" s="282"/>
      <c r="N19" s="282"/>
      <c r="O19" s="282"/>
      <c r="P19" s="282"/>
      <c r="Q19" s="290"/>
      <c r="R19" s="290"/>
      <c r="S19" s="291"/>
      <c r="T19" s="292"/>
      <c r="U19" s="292"/>
      <c r="V19" s="282"/>
      <c r="W19" s="282"/>
      <c r="X19" s="282"/>
      <c r="AA19" s="302" t="s">
        <v>334</v>
      </c>
      <c r="AB19" s="1793" t="s">
        <v>361</v>
      </c>
      <c r="AC19" s="1793"/>
      <c r="AD19" s="1793"/>
      <c r="AE19" s="1793"/>
      <c r="AF19" s="1793"/>
      <c r="AG19" s="1793"/>
      <c r="AH19" s="1793"/>
      <c r="AI19" s="1793"/>
      <c r="AJ19" s="1793"/>
      <c r="AK19" s="1793"/>
      <c r="AL19" s="1793"/>
      <c r="AM19" s="1793"/>
    </row>
    <row r="20" spans="1:58" ht="12" customHeight="1">
      <c r="A20" s="301"/>
      <c r="B20" s="297"/>
      <c r="C20" s="282"/>
      <c r="D20" s="282"/>
      <c r="E20" s="282"/>
      <c r="F20" s="282"/>
      <c r="G20" s="282"/>
      <c r="H20" s="282"/>
      <c r="I20" s="282"/>
      <c r="J20" s="282"/>
      <c r="K20" s="282"/>
      <c r="L20" s="282"/>
      <c r="M20" s="282"/>
      <c r="N20" s="282"/>
      <c r="O20" s="282"/>
      <c r="P20" s="282"/>
      <c r="Q20" s="282"/>
      <c r="R20" s="282"/>
      <c r="S20" s="297"/>
      <c r="X20" s="282"/>
      <c r="AA20" s="311"/>
      <c r="AB20" s="1793"/>
      <c r="AC20" s="1793"/>
      <c r="AD20" s="1793"/>
      <c r="AE20" s="1793"/>
      <c r="AF20" s="1793"/>
      <c r="AG20" s="1793"/>
      <c r="AH20" s="1793"/>
      <c r="AI20" s="1793"/>
      <c r="AJ20" s="1793"/>
      <c r="AK20" s="1793"/>
      <c r="AL20" s="1793"/>
      <c r="AM20" s="1793"/>
    </row>
    <row r="21" spans="1:58" ht="13.5" customHeight="1">
      <c r="A21" s="301"/>
      <c r="B21" s="297" t="s">
        <v>362</v>
      </c>
      <c r="C21" s="282"/>
      <c r="D21" s="282"/>
      <c r="E21" s="282"/>
      <c r="F21" s="282"/>
      <c r="G21" s="282"/>
      <c r="H21" s="282"/>
      <c r="I21" s="282"/>
      <c r="J21" s="282"/>
      <c r="K21" s="282"/>
      <c r="L21" s="282"/>
      <c r="M21" s="282"/>
      <c r="N21" s="282"/>
      <c r="O21" s="282"/>
      <c r="P21" s="282"/>
      <c r="Q21" s="282"/>
      <c r="R21" s="291"/>
      <c r="S21" s="297"/>
      <c r="T21" s="282"/>
      <c r="U21" s="282"/>
      <c r="V21" s="282"/>
      <c r="W21" s="282"/>
      <c r="X21" s="282"/>
      <c r="AA21" s="311"/>
      <c r="AC21" s="299"/>
      <c r="AD21" s="299"/>
      <c r="AE21" s="299"/>
      <c r="AF21" s="299"/>
      <c r="AG21" s="299"/>
      <c r="AH21" s="299"/>
      <c r="AI21" s="299"/>
      <c r="AJ21" s="299"/>
      <c r="AK21" s="299"/>
      <c r="AM21" s="312"/>
    </row>
    <row r="22" spans="1:58" ht="13.5" customHeight="1">
      <c r="A22" s="301"/>
      <c r="B22" s="1788" t="s">
        <v>363</v>
      </c>
      <c r="C22" s="1788"/>
      <c r="D22" s="1788"/>
      <c r="E22" s="1788"/>
      <c r="F22" s="1788"/>
      <c r="G22" s="1788"/>
      <c r="H22" s="1788"/>
      <c r="I22" s="1788"/>
      <c r="J22" s="1788"/>
      <c r="K22" s="1788"/>
      <c r="L22" s="1788"/>
      <c r="M22" s="1788"/>
      <c r="N22" s="1788"/>
      <c r="O22" s="1788"/>
      <c r="P22" s="1788"/>
      <c r="Q22" s="1788"/>
      <c r="R22" s="1788"/>
      <c r="S22" s="1788"/>
      <c r="T22" s="1788"/>
      <c r="U22" s="1788"/>
      <c r="V22" s="1788"/>
      <c r="W22" s="1788"/>
      <c r="X22" s="1788"/>
      <c r="Y22" s="1788"/>
      <c r="Z22" s="1788"/>
      <c r="AA22" s="311"/>
      <c r="AB22" s="299"/>
      <c r="AC22" s="299"/>
      <c r="AD22" s="299"/>
      <c r="AE22" s="299"/>
      <c r="AF22" s="299"/>
      <c r="AG22" s="299"/>
      <c r="AH22" s="299"/>
      <c r="AI22" s="299"/>
      <c r="AJ22" s="299"/>
      <c r="AK22" s="299"/>
      <c r="AM22" s="312"/>
    </row>
    <row r="23" spans="1:58" ht="13.5" customHeight="1">
      <c r="A23" s="301"/>
      <c r="B23" s="297"/>
      <c r="C23" s="282" t="s">
        <v>364</v>
      </c>
      <c r="E23" s="282"/>
      <c r="F23" s="282"/>
      <c r="G23" s="282"/>
      <c r="H23" s="282"/>
      <c r="I23" s="282"/>
      <c r="J23" s="282"/>
      <c r="K23" s="282"/>
      <c r="L23" s="282"/>
      <c r="M23" s="282"/>
      <c r="N23" s="282"/>
      <c r="O23" s="282"/>
      <c r="P23" s="282"/>
      <c r="Q23" s="282"/>
      <c r="R23" s="282"/>
      <c r="S23" s="290"/>
      <c r="T23" s="290"/>
      <c r="U23" s="282"/>
      <c r="V23" s="290"/>
      <c r="W23" s="290"/>
      <c r="X23" s="282"/>
      <c r="AA23" s="302" t="s">
        <v>365</v>
      </c>
      <c r="AB23" s="1790" t="s">
        <v>366</v>
      </c>
      <c r="AC23" s="1790"/>
      <c r="AD23" s="1790"/>
      <c r="AE23" s="1790"/>
      <c r="AF23" s="1790"/>
      <c r="AG23" s="1790"/>
      <c r="AH23" s="1790"/>
      <c r="AI23" s="1790"/>
      <c r="AJ23" s="1790"/>
      <c r="AK23" s="1790"/>
      <c r="AL23" s="1790"/>
      <c r="AM23" s="1790"/>
    </row>
    <row r="24" spans="1:58" ht="7.05" customHeight="1">
      <c r="A24" s="301"/>
      <c r="B24" s="297"/>
      <c r="C24" s="282"/>
      <c r="E24" s="282"/>
      <c r="F24" s="282"/>
      <c r="G24" s="282"/>
      <c r="H24" s="282"/>
      <c r="I24" s="282"/>
      <c r="J24" s="282"/>
      <c r="K24" s="282"/>
      <c r="L24" s="282"/>
      <c r="M24" s="282"/>
      <c r="N24" s="282"/>
      <c r="O24" s="282"/>
      <c r="P24" s="282"/>
      <c r="Q24" s="282"/>
      <c r="R24" s="282"/>
      <c r="S24" s="290"/>
      <c r="T24" s="290"/>
      <c r="U24" s="282"/>
      <c r="V24" s="290"/>
      <c r="W24" s="290"/>
      <c r="X24" s="282"/>
      <c r="AA24" s="302"/>
      <c r="AB24" s="299"/>
      <c r="AC24" s="299"/>
      <c r="AD24" s="299"/>
      <c r="AE24" s="299"/>
      <c r="AF24" s="299"/>
      <c r="AG24" s="299"/>
      <c r="AH24" s="299"/>
      <c r="AI24" s="299"/>
      <c r="AJ24" s="299"/>
      <c r="AK24" s="299"/>
      <c r="AM24" s="312"/>
    </row>
    <row r="25" spans="1:58" ht="13.5" customHeight="1">
      <c r="A25" s="301"/>
      <c r="B25" s="1788" t="s">
        <v>367</v>
      </c>
      <c r="C25" s="1788"/>
      <c r="D25" s="1788"/>
      <c r="E25" s="1788"/>
      <c r="F25" s="1788"/>
      <c r="G25" s="1788"/>
      <c r="H25" s="1788"/>
      <c r="I25" s="1788"/>
      <c r="J25" s="1788"/>
      <c r="K25" s="1788"/>
      <c r="L25" s="1788"/>
      <c r="M25" s="1788"/>
      <c r="N25" s="1788"/>
      <c r="O25" s="1788"/>
      <c r="P25" s="1788"/>
      <c r="Q25" s="1788"/>
      <c r="R25" s="1788"/>
      <c r="S25" s="1788"/>
      <c r="T25" s="1788"/>
      <c r="U25" s="1788"/>
      <c r="V25" s="1788"/>
      <c r="W25" s="1788"/>
      <c r="X25" s="1788"/>
      <c r="Y25" s="1788"/>
      <c r="Z25" s="1788"/>
      <c r="AA25" s="311"/>
      <c r="AB25" s="299"/>
      <c r="AC25" s="299"/>
      <c r="AD25" s="299"/>
      <c r="AE25" s="299"/>
      <c r="AF25" s="299"/>
      <c r="AG25" s="299"/>
      <c r="AH25" s="299"/>
      <c r="AI25" s="299"/>
      <c r="AJ25" s="299"/>
      <c r="AK25" s="299"/>
      <c r="AM25" s="312"/>
    </row>
    <row r="26" spans="1:58" ht="13.5" customHeight="1">
      <c r="A26" s="301"/>
      <c r="B26" s="297"/>
      <c r="C26" s="276" t="s">
        <v>368</v>
      </c>
      <c r="E26" s="313"/>
      <c r="F26" s="313"/>
      <c r="G26" s="313"/>
      <c r="H26" s="313"/>
      <c r="I26" s="313"/>
      <c r="J26" s="313"/>
      <c r="K26" s="313"/>
      <c r="L26" s="313"/>
      <c r="M26" s="313"/>
      <c r="N26" s="313"/>
      <c r="O26" s="313"/>
      <c r="P26" s="313"/>
      <c r="Q26" s="313"/>
      <c r="R26" s="313"/>
      <c r="T26" s="313"/>
      <c r="U26" s="313"/>
      <c r="V26" s="313"/>
      <c r="W26" s="313"/>
      <c r="X26" s="282"/>
      <c r="AA26" s="284" t="s">
        <v>369</v>
      </c>
      <c r="AB26" s="1790" t="s">
        <v>370</v>
      </c>
      <c r="AC26" s="1790"/>
      <c r="AD26" s="1790"/>
      <c r="AE26" s="1790"/>
      <c r="AF26" s="1790"/>
      <c r="AG26" s="1790"/>
      <c r="AH26" s="1790"/>
      <c r="AI26" s="1790"/>
      <c r="AJ26" s="1790"/>
      <c r="AK26" s="1790"/>
      <c r="AL26" s="1790"/>
      <c r="AM26" s="1790"/>
    </row>
    <row r="27" spans="1:58" ht="13.5" customHeight="1">
      <c r="A27" s="301"/>
      <c r="C27" s="276" t="s">
        <v>371</v>
      </c>
      <c r="E27" s="313"/>
      <c r="F27" s="313"/>
      <c r="G27" s="313"/>
      <c r="H27" s="313"/>
      <c r="I27" s="313"/>
      <c r="J27" s="313"/>
      <c r="K27" s="313"/>
      <c r="L27" s="313"/>
      <c r="M27" s="313"/>
      <c r="N27" s="313"/>
      <c r="O27" s="313"/>
      <c r="P27" s="313"/>
      <c r="Q27" s="313"/>
      <c r="R27" s="313"/>
      <c r="T27" s="313"/>
      <c r="U27" s="313"/>
      <c r="V27" s="313"/>
      <c r="W27" s="313"/>
      <c r="X27" s="282"/>
      <c r="AA27" s="315"/>
      <c r="AB27" s="1790"/>
      <c r="AC27" s="1790"/>
      <c r="AD27" s="1790"/>
      <c r="AE27" s="1790"/>
      <c r="AF27" s="1790"/>
      <c r="AG27" s="1790"/>
      <c r="AH27" s="1790"/>
      <c r="AI27" s="1790"/>
      <c r="AJ27" s="1790"/>
      <c r="AK27" s="1790"/>
      <c r="AL27" s="1790"/>
      <c r="AM27" s="1790"/>
      <c r="AO27" s="306"/>
      <c r="AP27" s="306"/>
      <c r="AQ27" s="306"/>
      <c r="AR27" s="306"/>
      <c r="AS27" s="306"/>
      <c r="AT27" s="306"/>
      <c r="AU27" s="306"/>
    </row>
    <row r="28" spans="1:58" ht="7.05" customHeight="1">
      <c r="A28" s="301"/>
      <c r="AA28" s="311"/>
      <c r="AB28" s="299"/>
      <c r="AC28" s="299"/>
      <c r="AD28" s="299"/>
      <c r="AE28" s="299"/>
      <c r="AF28" s="299"/>
      <c r="AG28" s="299"/>
      <c r="AH28" s="299"/>
      <c r="AI28" s="299"/>
      <c r="AJ28" s="299"/>
      <c r="AK28" s="299"/>
      <c r="AM28" s="312"/>
      <c r="AN28" s="282"/>
      <c r="AO28" s="306"/>
      <c r="AP28" s="306"/>
      <c r="AQ28" s="306"/>
      <c r="AR28" s="306"/>
      <c r="AS28" s="306"/>
      <c r="AT28" s="306"/>
      <c r="AU28" s="306"/>
    </row>
    <row r="29" spans="1:58" ht="13.5" customHeight="1">
      <c r="A29" s="301"/>
      <c r="B29" s="297" t="s">
        <v>372</v>
      </c>
      <c r="AA29" s="284"/>
      <c r="AB29" s="308"/>
      <c r="AC29" s="308"/>
      <c r="AD29" s="308"/>
      <c r="AE29" s="308"/>
      <c r="AF29" s="308"/>
      <c r="AG29" s="308"/>
      <c r="AH29" s="308"/>
      <c r="AI29" s="308"/>
      <c r="AJ29" s="308"/>
      <c r="AK29" s="308"/>
      <c r="AM29" s="312"/>
    </row>
    <row r="30" spans="1:58" ht="13.5" customHeight="1">
      <c r="A30" s="301"/>
      <c r="B30" s="1788" t="s">
        <v>373</v>
      </c>
      <c r="C30" s="1788"/>
      <c r="D30" s="1788"/>
      <c r="E30" s="1788"/>
      <c r="F30" s="1788"/>
      <c r="G30" s="1788"/>
      <c r="H30" s="1788"/>
      <c r="I30" s="1788"/>
      <c r="J30" s="1788"/>
      <c r="K30" s="1788"/>
      <c r="L30" s="1788"/>
      <c r="M30" s="1788"/>
      <c r="N30" s="1788"/>
      <c r="O30" s="1788"/>
      <c r="P30" s="1788"/>
      <c r="Q30" s="1788"/>
      <c r="R30" s="1788"/>
      <c r="S30" s="1788"/>
      <c r="T30" s="1788"/>
      <c r="U30" s="1788"/>
      <c r="V30" s="1788"/>
      <c r="W30" s="1788"/>
      <c r="X30" s="1788"/>
      <c r="Y30" s="1788"/>
      <c r="Z30" s="1788"/>
      <c r="AA30" s="311"/>
      <c r="AM30" s="312"/>
    </row>
    <row r="31" spans="1:58" ht="13.5" customHeight="1">
      <c r="A31" s="301"/>
      <c r="B31" s="297"/>
      <c r="C31" s="282" t="s">
        <v>374</v>
      </c>
      <c r="E31" s="282"/>
      <c r="F31" s="282"/>
      <c r="G31" s="282"/>
      <c r="H31" s="282"/>
      <c r="I31" s="282"/>
      <c r="J31" s="282"/>
      <c r="K31" s="282"/>
      <c r="L31" s="282"/>
      <c r="M31" s="282"/>
      <c r="N31" s="282"/>
      <c r="O31" s="282"/>
      <c r="P31" s="282"/>
      <c r="Q31" s="282"/>
      <c r="R31" s="282"/>
      <c r="S31" s="290"/>
      <c r="T31" s="290"/>
      <c r="U31" s="282"/>
      <c r="V31" s="290"/>
      <c r="W31" s="290"/>
      <c r="X31" s="282"/>
      <c r="AA31" s="311"/>
      <c r="AM31" s="312"/>
    </row>
    <row r="32" spans="1:58" ht="13.5" customHeight="1">
      <c r="A32" s="301"/>
      <c r="B32" s="297"/>
      <c r="C32" s="282"/>
      <c r="E32" s="282"/>
      <c r="F32" s="282"/>
      <c r="G32" s="282"/>
      <c r="H32" s="282"/>
      <c r="I32" s="282"/>
      <c r="J32" s="282"/>
      <c r="K32" s="282"/>
      <c r="L32" s="282"/>
      <c r="M32" s="282"/>
      <c r="N32" s="282"/>
      <c r="O32" s="282"/>
      <c r="P32" s="282"/>
      <c r="Q32" s="282"/>
      <c r="R32" s="282"/>
      <c r="S32" s="290"/>
      <c r="T32" s="290"/>
      <c r="U32" s="282"/>
      <c r="V32" s="290"/>
      <c r="W32" s="290"/>
      <c r="X32" s="282"/>
      <c r="AA32" s="284"/>
      <c r="AB32" s="308"/>
      <c r="AC32" s="308"/>
      <c r="AD32" s="308"/>
      <c r="AE32" s="308"/>
      <c r="AF32" s="308"/>
      <c r="AG32" s="308"/>
      <c r="AH32" s="308"/>
      <c r="AI32" s="308"/>
      <c r="AJ32" s="308"/>
      <c r="AK32" s="308"/>
      <c r="AM32" s="312"/>
      <c r="AW32" s="308"/>
      <c r="AX32" s="308"/>
      <c r="AY32" s="308"/>
      <c r="AZ32" s="308"/>
      <c r="BA32" s="308"/>
      <c r="BB32" s="308"/>
      <c r="BC32" s="308"/>
      <c r="BD32" s="308"/>
      <c r="BE32" s="308"/>
      <c r="BF32" s="308"/>
    </row>
    <row r="33" spans="1:39" ht="7.05" customHeight="1">
      <c r="A33" s="301"/>
      <c r="B33" s="297"/>
      <c r="C33" s="313"/>
      <c r="E33" s="313"/>
      <c r="F33" s="313"/>
      <c r="G33" s="313"/>
      <c r="H33" s="313"/>
      <c r="I33" s="313"/>
      <c r="J33" s="313"/>
      <c r="K33" s="313"/>
      <c r="L33" s="313"/>
      <c r="M33" s="313"/>
      <c r="N33" s="313"/>
      <c r="O33" s="313"/>
      <c r="P33" s="313"/>
      <c r="Q33" s="313"/>
      <c r="R33" s="313"/>
      <c r="T33" s="313"/>
      <c r="U33" s="313"/>
      <c r="V33" s="313"/>
      <c r="W33" s="313"/>
      <c r="X33" s="282"/>
      <c r="AA33" s="284"/>
      <c r="AB33" s="308"/>
      <c r="AC33" s="308"/>
      <c r="AD33" s="308"/>
      <c r="AE33" s="308"/>
      <c r="AF33" s="308"/>
      <c r="AG33" s="308"/>
      <c r="AH33" s="308"/>
      <c r="AI33" s="308"/>
      <c r="AJ33" s="308"/>
      <c r="AK33" s="308"/>
      <c r="AM33" s="312"/>
    </row>
    <row r="34" spans="1:39" ht="13.5" customHeight="1">
      <c r="A34" s="301"/>
      <c r="B34" s="1791" t="s">
        <v>375</v>
      </c>
      <c r="C34" s="1791"/>
      <c r="D34" s="1791"/>
      <c r="E34" s="1791"/>
      <c r="F34" s="1791"/>
      <c r="G34" s="1791"/>
      <c r="H34" s="1791"/>
      <c r="I34" s="1791"/>
      <c r="J34" s="1791"/>
      <c r="K34" s="1791"/>
      <c r="L34" s="1791"/>
      <c r="M34" s="1791"/>
      <c r="N34" s="1791"/>
      <c r="O34" s="1791"/>
      <c r="P34" s="1791"/>
      <c r="Q34" s="1791"/>
      <c r="R34" s="1791"/>
      <c r="S34" s="1791"/>
      <c r="T34" s="1791"/>
      <c r="U34" s="1791"/>
      <c r="V34" s="1791"/>
      <c r="W34" s="1791"/>
      <c r="X34" s="1791"/>
      <c r="Y34" s="1791"/>
      <c r="Z34" s="1791"/>
      <c r="AA34" s="316"/>
      <c r="AB34" s="317"/>
      <c r="AC34" s="317"/>
      <c r="AD34" s="317"/>
      <c r="AE34" s="317"/>
      <c r="AF34" s="317"/>
      <c r="AG34" s="317"/>
      <c r="AH34" s="317"/>
      <c r="AI34" s="317"/>
      <c r="AJ34" s="317"/>
      <c r="AK34" s="317"/>
      <c r="AM34" s="312"/>
    </row>
    <row r="35" spans="1:39" ht="13.5" customHeight="1">
      <c r="A35" s="301"/>
      <c r="B35" s="297"/>
      <c r="C35" s="282" t="s">
        <v>376</v>
      </c>
      <c r="E35" s="313"/>
      <c r="F35" s="313"/>
      <c r="G35" s="313"/>
      <c r="H35" s="313"/>
      <c r="I35" s="313"/>
      <c r="J35" s="313"/>
      <c r="K35" s="313"/>
      <c r="L35" s="313"/>
      <c r="M35" s="313"/>
      <c r="N35" s="313"/>
      <c r="O35" s="313"/>
      <c r="P35" s="313"/>
      <c r="Q35" s="313"/>
      <c r="R35" s="313"/>
      <c r="T35" s="313"/>
      <c r="U35" s="313"/>
      <c r="V35" s="313"/>
      <c r="W35" s="313"/>
      <c r="X35" s="282"/>
      <c r="AA35" s="316"/>
      <c r="AB35" s="317"/>
      <c r="AC35" s="317"/>
      <c r="AD35" s="317"/>
      <c r="AE35" s="317"/>
      <c r="AF35" s="317"/>
      <c r="AG35" s="317"/>
      <c r="AH35" s="317"/>
      <c r="AI35" s="317"/>
      <c r="AJ35" s="317"/>
      <c r="AK35" s="317"/>
      <c r="AM35" s="312"/>
    </row>
    <row r="36" spans="1:39" ht="13.5" customHeight="1">
      <c r="A36" s="301"/>
      <c r="B36" s="297"/>
      <c r="C36" s="313" t="s">
        <v>377</v>
      </c>
      <c r="E36" s="313"/>
      <c r="F36" s="313"/>
      <c r="G36" s="313"/>
      <c r="H36" s="313"/>
      <c r="I36" s="313"/>
      <c r="J36" s="313"/>
      <c r="K36" s="313"/>
      <c r="L36" s="313"/>
      <c r="M36" s="313"/>
      <c r="N36" s="313"/>
      <c r="O36" s="313"/>
      <c r="P36" s="313"/>
      <c r="Q36" s="313"/>
      <c r="R36" s="313"/>
      <c r="T36" s="313"/>
      <c r="U36" s="313"/>
      <c r="V36" s="313"/>
      <c r="W36" s="313"/>
      <c r="X36" s="282"/>
      <c r="AA36" s="316"/>
      <c r="AB36" s="317"/>
      <c r="AC36" s="317"/>
      <c r="AD36" s="317"/>
      <c r="AE36" s="317"/>
      <c r="AF36" s="317"/>
      <c r="AG36" s="317"/>
      <c r="AH36" s="317"/>
      <c r="AI36" s="317"/>
      <c r="AJ36" s="317"/>
      <c r="AK36" s="317"/>
      <c r="AM36" s="312"/>
    </row>
    <row r="37" spans="1:39" ht="7.05" customHeight="1">
      <c r="A37" s="301"/>
      <c r="B37" s="297"/>
      <c r="C37" s="313"/>
      <c r="E37" s="313"/>
      <c r="F37" s="313"/>
      <c r="G37" s="313"/>
      <c r="H37" s="313"/>
      <c r="I37" s="313"/>
      <c r="J37" s="313"/>
      <c r="K37" s="313"/>
      <c r="L37" s="313"/>
      <c r="M37" s="313"/>
      <c r="N37" s="313"/>
      <c r="O37" s="313"/>
      <c r="P37" s="313"/>
      <c r="Q37" s="313"/>
      <c r="R37" s="313"/>
      <c r="T37" s="313"/>
      <c r="U37" s="313"/>
      <c r="V37" s="313"/>
      <c r="W37" s="313"/>
      <c r="X37" s="282"/>
      <c r="AA37" s="316"/>
      <c r="AB37" s="317"/>
      <c r="AC37" s="317"/>
      <c r="AD37" s="317"/>
      <c r="AE37" s="317"/>
      <c r="AF37" s="317"/>
      <c r="AG37" s="317"/>
      <c r="AH37" s="317"/>
      <c r="AI37" s="317"/>
      <c r="AJ37" s="317"/>
      <c r="AK37" s="317"/>
      <c r="AM37" s="312"/>
    </row>
    <row r="38" spans="1:39" ht="13.5" customHeight="1">
      <c r="A38" s="301"/>
      <c r="B38" s="297" t="s">
        <v>378</v>
      </c>
      <c r="C38" s="313"/>
      <c r="E38" s="313"/>
      <c r="F38" s="313"/>
      <c r="G38" s="313"/>
      <c r="H38" s="313"/>
      <c r="I38" s="313"/>
      <c r="J38" s="313"/>
      <c r="K38" s="313"/>
      <c r="L38" s="313"/>
      <c r="M38" s="313"/>
      <c r="N38" s="313"/>
      <c r="O38" s="313"/>
      <c r="P38" s="313"/>
      <c r="Q38" s="313"/>
      <c r="R38" s="313"/>
      <c r="T38" s="313"/>
      <c r="U38" s="313"/>
      <c r="V38" s="313"/>
      <c r="W38" s="313"/>
      <c r="X38" s="282"/>
      <c r="AA38" s="316"/>
      <c r="AB38" s="317"/>
      <c r="AC38" s="317"/>
      <c r="AD38" s="317"/>
      <c r="AE38" s="317"/>
      <c r="AF38" s="317"/>
      <c r="AG38" s="317"/>
      <c r="AH38" s="317"/>
      <c r="AI38" s="317"/>
      <c r="AJ38" s="317"/>
      <c r="AK38" s="317"/>
      <c r="AM38" s="312"/>
    </row>
    <row r="39" spans="1:39" ht="13.5" customHeight="1">
      <c r="A39" s="301"/>
      <c r="B39" s="276" t="s">
        <v>379</v>
      </c>
      <c r="E39" s="318"/>
      <c r="F39" s="318"/>
      <c r="G39" s="318"/>
      <c r="H39" s="318"/>
      <c r="I39" s="318"/>
      <c r="J39" s="318"/>
      <c r="K39" s="318"/>
      <c r="L39" s="318"/>
      <c r="M39" s="318"/>
      <c r="N39" s="318"/>
      <c r="O39" s="318"/>
      <c r="P39" s="318"/>
      <c r="Q39" s="318"/>
      <c r="R39" s="318"/>
      <c r="S39" s="319"/>
      <c r="T39" s="318"/>
      <c r="U39" s="318"/>
      <c r="V39" s="318"/>
      <c r="W39" s="318"/>
      <c r="X39" s="318"/>
      <c r="AA39" s="314" t="s">
        <v>278</v>
      </c>
      <c r="AB39" s="309" t="s">
        <v>380</v>
      </c>
      <c r="AC39" s="299"/>
      <c r="AD39" s="299"/>
      <c r="AE39" s="299"/>
      <c r="AF39" s="299"/>
      <c r="AG39" s="299"/>
      <c r="AH39" s="299"/>
      <c r="AI39" s="299"/>
      <c r="AJ39" s="299"/>
      <c r="AK39" s="299"/>
      <c r="AM39" s="312"/>
    </row>
    <row r="40" spans="1:39" ht="13.5" customHeight="1">
      <c r="A40" s="301"/>
      <c r="B40" s="297"/>
      <c r="C40" s="282" t="s">
        <v>381</v>
      </c>
      <c r="E40" s="318"/>
      <c r="F40" s="282"/>
      <c r="G40" s="282"/>
      <c r="H40" s="282"/>
      <c r="I40" s="282"/>
      <c r="J40" s="282"/>
      <c r="K40" s="282"/>
      <c r="L40" s="282"/>
      <c r="M40" s="318"/>
      <c r="N40" s="318"/>
      <c r="O40" s="318"/>
      <c r="P40" s="282"/>
      <c r="Q40" s="290"/>
      <c r="R40" s="290"/>
      <c r="S40" s="291"/>
      <c r="T40" s="292"/>
      <c r="U40" s="292"/>
      <c r="V40" s="282"/>
      <c r="W40" s="282"/>
      <c r="X40" s="282"/>
      <c r="AA40" s="320"/>
      <c r="AB40" s="299"/>
      <c r="AC40" s="299"/>
      <c r="AD40" s="299"/>
      <c r="AE40" s="299"/>
      <c r="AF40" s="299"/>
      <c r="AG40" s="299"/>
      <c r="AH40" s="299"/>
      <c r="AI40" s="299"/>
      <c r="AJ40" s="299"/>
      <c r="AK40" s="299"/>
      <c r="AM40" s="312"/>
    </row>
    <row r="41" spans="1:39" ht="7.05" customHeight="1">
      <c r="A41" s="301"/>
      <c r="B41" s="297"/>
      <c r="C41" s="282"/>
      <c r="D41" s="282"/>
      <c r="E41" s="318"/>
      <c r="F41" s="282"/>
      <c r="G41" s="282"/>
      <c r="H41" s="282"/>
      <c r="I41" s="282"/>
      <c r="J41" s="282"/>
      <c r="K41" s="282"/>
      <c r="L41" s="282"/>
      <c r="M41" s="318"/>
      <c r="N41" s="318"/>
      <c r="O41" s="318"/>
      <c r="P41" s="282"/>
      <c r="Q41" s="290"/>
      <c r="R41" s="290"/>
      <c r="S41" s="291"/>
      <c r="T41" s="292"/>
      <c r="U41" s="292"/>
      <c r="V41" s="282"/>
      <c r="W41" s="282"/>
      <c r="X41" s="282"/>
      <c r="AA41" s="316"/>
      <c r="AB41" s="307"/>
      <c r="AC41" s="307"/>
      <c r="AD41" s="307"/>
      <c r="AE41" s="307"/>
      <c r="AF41" s="307"/>
      <c r="AG41" s="307"/>
      <c r="AH41" s="307"/>
      <c r="AI41" s="307"/>
      <c r="AJ41" s="307"/>
      <c r="AK41" s="307"/>
      <c r="AM41" s="312"/>
    </row>
    <row r="42" spans="1:39" ht="13.5" customHeight="1">
      <c r="A42" s="301"/>
      <c r="B42" s="276" t="s">
        <v>382</v>
      </c>
      <c r="E42" s="313"/>
      <c r="F42" s="313"/>
      <c r="G42" s="313"/>
      <c r="H42" s="313"/>
      <c r="I42" s="313"/>
      <c r="J42" s="313"/>
      <c r="K42" s="313"/>
      <c r="L42" s="313"/>
      <c r="M42" s="313"/>
      <c r="N42" s="313"/>
      <c r="O42" s="313"/>
      <c r="P42" s="313"/>
      <c r="Q42" s="313"/>
      <c r="R42" s="313"/>
      <c r="S42" s="291"/>
      <c r="T42" s="310"/>
      <c r="U42" s="282"/>
      <c r="V42" s="310"/>
      <c r="W42" s="310"/>
      <c r="X42" s="282"/>
      <c r="AA42" s="314" t="s">
        <v>278</v>
      </c>
      <c r="AB42" s="309" t="s">
        <v>383</v>
      </c>
      <c r="AC42" s="299"/>
      <c r="AD42" s="299"/>
      <c r="AE42" s="299"/>
      <c r="AF42" s="299"/>
      <c r="AG42" s="299"/>
      <c r="AH42" s="299"/>
      <c r="AI42" s="299"/>
      <c r="AJ42" s="299"/>
      <c r="AK42" s="299"/>
      <c r="AM42" s="312"/>
    </row>
    <row r="43" spans="1:39" ht="13.5" customHeight="1">
      <c r="A43" s="301"/>
      <c r="B43" s="297"/>
      <c r="C43" s="313" t="s">
        <v>384</v>
      </c>
      <c r="F43" s="313"/>
      <c r="G43" s="313"/>
      <c r="H43" s="313"/>
      <c r="I43" s="313"/>
      <c r="J43" s="313"/>
      <c r="K43" s="313"/>
      <c r="L43" s="313"/>
      <c r="M43" s="313"/>
      <c r="N43" s="313"/>
      <c r="O43" s="313"/>
      <c r="P43" s="313"/>
      <c r="Q43" s="290"/>
      <c r="R43" s="290"/>
      <c r="S43" s="291"/>
      <c r="T43" s="292"/>
      <c r="U43" s="292"/>
      <c r="V43" s="282"/>
      <c r="W43" s="282"/>
      <c r="X43" s="282"/>
      <c r="AA43" s="320"/>
      <c r="AB43" s="299"/>
      <c r="AC43" s="299"/>
      <c r="AD43" s="299"/>
      <c r="AE43" s="299"/>
      <c r="AF43" s="299"/>
      <c r="AG43" s="299"/>
      <c r="AH43" s="299"/>
      <c r="AI43" s="299"/>
      <c r="AJ43" s="299"/>
      <c r="AK43" s="299"/>
      <c r="AM43" s="312"/>
    </row>
    <row r="44" spans="1:39" ht="7.05" customHeight="1">
      <c r="A44" s="296"/>
      <c r="B44" s="282"/>
      <c r="C44" s="313"/>
      <c r="D44" s="313"/>
      <c r="F44" s="313"/>
      <c r="G44" s="313"/>
      <c r="H44" s="313"/>
      <c r="I44" s="313"/>
      <c r="J44" s="313"/>
      <c r="K44" s="313"/>
      <c r="L44" s="313"/>
      <c r="M44" s="313"/>
      <c r="N44" s="313"/>
      <c r="O44" s="313"/>
      <c r="P44" s="313"/>
      <c r="Q44" s="290"/>
      <c r="R44" s="290"/>
      <c r="S44" s="291"/>
      <c r="T44" s="292"/>
      <c r="U44" s="292"/>
      <c r="V44" s="282"/>
      <c r="W44" s="282"/>
      <c r="X44" s="282"/>
      <c r="AA44" s="316"/>
      <c r="AB44" s="282"/>
      <c r="AC44" s="282"/>
      <c r="AD44" s="282"/>
      <c r="AE44" s="282"/>
      <c r="AF44" s="282"/>
      <c r="AG44" s="282"/>
      <c r="AH44" s="282"/>
      <c r="AI44" s="282"/>
      <c r="AJ44" s="282"/>
      <c r="AK44" s="321"/>
      <c r="AM44" s="312"/>
    </row>
    <row r="45" spans="1:39" ht="13.5" customHeight="1">
      <c r="A45" s="296"/>
      <c r="B45" s="1786" t="s">
        <v>385</v>
      </c>
      <c r="C45" s="1786"/>
      <c r="D45" s="1786"/>
      <c r="E45" s="1786"/>
      <c r="F45" s="1786"/>
      <c r="G45" s="1786"/>
      <c r="H45" s="1786"/>
      <c r="I45" s="1786"/>
      <c r="J45" s="1786"/>
      <c r="K45" s="1786"/>
      <c r="L45" s="1786"/>
      <c r="M45" s="1786"/>
      <c r="N45" s="1786"/>
      <c r="O45" s="1786"/>
      <c r="P45" s="1786"/>
      <c r="Q45" s="1786"/>
      <c r="R45" s="1786"/>
      <c r="S45" s="1786"/>
      <c r="T45" s="1786"/>
      <c r="U45" s="1786"/>
      <c r="V45" s="1786"/>
      <c r="W45" s="1786"/>
      <c r="X45" s="1786"/>
      <c r="Y45" s="1786"/>
      <c r="Z45" s="1786"/>
      <c r="AA45" s="316"/>
      <c r="AB45" s="282"/>
      <c r="AC45" s="282"/>
      <c r="AD45" s="282"/>
      <c r="AE45" s="282"/>
      <c r="AF45" s="282"/>
      <c r="AG45" s="282"/>
      <c r="AH45" s="282"/>
      <c r="AI45" s="282"/>
      <c r="AJ45" s="282"/>
      <c r="AK45" s="321"/>
      <c r="AM45" s="312"/>
    </row>
    <row r="46" spans="1:39" ht="13.5" customHeight="1">
      <c r="A46" s="296"/>
      <c r="B46" s="282"/>
      <c r="C46" s="313" t="s">
        <v>386</v>
      </c>
      <c r="F46" s="313"/>
      <c r="G46" s="313"/>
      <c r="H46" s="313"/>
      <c r="I46" s="313"/>
      <c r="J46" s="313"/>
      <c r="K46" s="313"/>
      <c r="L46" s="313"/>
      <c r="M46" s="313"/>
      <c r="N46" s="313"/>
      <c r="O46" s="313"/>
      <c r="P46" s="313"/>
      <c r="Q46" s="290"/>
      <c r="R46" s="290"/>
      <c r="S46" s="291"/>
      <c r="T46" s="292"/>
      <c r="U46" s="292"/>
      <c r="V46" s="282"/>
      <c r="W46" s="282"/>
      <c r="X46" s="282"/>
      <c r="AA46" s="316"/>
      <c r="AB46" s="282"/>
      <c r="AC46" s="282"/>
      <c r="AD46" s="282"/>
      <c r="AE46" s="282"/>
      <c r="AF46" s="282"/>
      <c r="AG46" s="282"/>
      <c r="AH46" s="282"/>
      <c r="AI46" s="282"/>
      <c r="AJ46" s="282"/>
      <c r="AK46" s="321"/>
      <c r="AM46" s="312"/>
    </row>
    <row r="47" spans="1:39" ht="13.5" customHeight="1">
      <c r="A47" s="296"/>
      <c r="B47" s="282"/>
      <c r="C47" s="313"/>
      <c r="D47" s="313"/>
      <c r="F47" s="313"/>
      <c r="G47" s="313"/>
      <c r="H47" s="313"/>
      <c r="I47" s="313"/>
      <c r="J47" s="313"/>
      <c r="K47" s="313"/>
      <c r="L47" s="313"/>
      <c r="M47" s="313"/>
      <c r="N47" s="313"/>
      <c r="O47" s="313"/>
      <c r="P47" s="313"/>
      <c r="Q47" s="290"/>
      <c r="R47" s="290"/>
      <c r="S47" s="291"/>
      <c r="T47" s="292"/>
      <c r="U47" s="292"/>
      <c r="V47" s="282"/>
      <c r="W47" s="282"/>
      <c r="X47" s="282"/>
      <c r="AA47" s="316"/>
      <c r="AB47" s="282"/>
      <c r="AC47" s="282"/>
      <c r="AD47" s="282"/>
      <c r="AE47" s="282"/>
      <c r="AF47" s="282"/>
      <c r="AG47" s="282"/>
      <c r="AH47" s="282"/>
      <c r="AI47" s="282"/>
      <c r="AJ47" s="282"/>
      <c r="AK47" s="321"/>
      <c r="AM47" s="312"/>
    </row>
    <row r="48" spans="1:39" ht="7.05" customHeight="1">
      <c r="A48" s="296"/>
      <c r="B48" s="282"/>
      <c r="C48" s="313"/>
      <c r="D48" s="313"/>
      <c r="F48" s="313"/>
      <c r="G48" s="313"/>
      <c r="H48" s="313"/>
      <c r="I48" s="313"/>
      <c r="J48" s="313"/>
      <c r="K48" s="313"/>
      <c r="L48" s="313"/>
      <c r="M48" s="313"/>
      <c r="N48" s="313"/>
      <c r="O48" s="313"/>
      <c r="P48" s="313"/>
      <c r="Q48" s="290"/>
      <c r="R48" s="290"/>
      <c r="S48" s="291"/>
      <c r="T48" s="292"/>
      <c r="U48" s="292"/>
      <c r="V48" s="282"/>
      <c r="W48" s="282"/>
      <c r="X48" s="282"/>
      <c r="AA48" s="316"/>
      <c r="AB48" s="282"/>
      <c r="AC48" s="282"/>
      <c r="AD48" s="282"/>
      <c r="AE48" s="282"/>
      <c r="AF48" s="282"/>
      <c r="AG48" s="282"/>
      <c r="AH48" s="282"/>
      <c r="AI48" s="282"/>
      <c r="AJ48" s="282"/>
      <c r="AK48" s="321"/>
      <c r="AM48" s="312"/>
    </row>
    <row r="49" spans="1:39" ht="13.5" customHeight="1">
      <c r="A49" s="296"/>
      <c r="B49" s="313" t="s">
        <v>387</v>
      </c>
      <c r="D49" s="313"/>
      <c r="F49" s="313"/>
      <c r="G49" s="313"/>
      <c r="H49" s="313"/>
      <c r="I49" s="313"/>
      <c r="J49" s="313"/>
      <c r="K49" s="313"/>
      <c r="L49" s="313"/>
      <c r="M49" s="313"/>
      <c r="N49" s="313"/>
      <c r="O49" s="313"/>
      <c r="P49" s="313"/>
      <c r="Q49" s="290"/>
      <c r="R49" s="290"/>
      <c r="S49" s="291"/>
      <c r="T49" s="292"/>
      <c r="U49" s="292"/>
      <c r="V49" s="282"/>
      <c r="W49" s="282"/>
      <c r="X49" s="282"/>
      <c r="AA49" s="322" t="s">
        <v>388</v>
      </c>
      <c r="AB49" s="1787" t="s">
        <v>389</v>
      </c>
      <c r="AC49" s="1787"/>
      <c r="AD49" s="1787"/>
      <c r="AE49" s="1787"/>
      <c r="AF49" s="1787"/>
      <c r="AG49" s="1787"/>
      <c r="AH49" s="1787"/>
      <c r="AI49" s="1787"/>
      <c r="AJ49" s="1787"/>
      <c r="AK49" s="1787"/>
      <c r="AM49" s="312"/>
    </row>
    <row r="50" spans="1:39" ht="13.5" customHeight="1">
      <c r="A50" s="296"/>
      <c r="B50" s="282"/>
      <c r="C50" s="1788" t="s">
        <v>390</v>
      </c>
      <c r="D50" s="1788"/>
      <c r="E50" s="1788"/>
      <c r="F50" s="1788"/>
      <c r="G50" s="1788"/>
      <c r="H50" s="1788"/>
      <c r="I50" s="1788"/>
      <c r="J50" s="1788"/>
      <c r="K50" s="1788"/>
      <c r="L50" s="1788"/>
      <c r="M50" s="1788"/>
      <c r="N50" s="1788"/>
      <c r="O50" s="1788"/>
      <c r="P50" s="1788"/>
      <c r="Q50" s="1788"/>
      <c r="R50" s="1788"/>
      <c r="S50" s="1788"/>
      <c r="T50" s="1788"/>
      <c r="U50" s="1788"/>
      <c r="V50" s="1788"/>
      <c r="W50" s="1788"/>
      <c r="X50" s="1788"/>
      <c r="Y50" s="1788"/>
      <c r="Z50" s="1788"/>
      <c r="AA50" s="284"/>
      <c r="AB50" s="1787"/>
      <c r="AC50" s="1787"/>
      <c r="AD50" s="1787"/>
      <c r="AE50" s="1787"/>
      <c r="AF50" s="1787"/>
      <c r="AG50" s="1787"/>
      <c r="AH50" s="1787"/>
      <c r="AI50" s="1787"/>
      <c r="AJ50" s="1787"/>
      <c r="AK50" s="1787"/>
      <c r="AM50" s="312"/>
    </row>
    <row r="51" spans="1:39" ht="13.5" customHeight="1">
      <c r="A51" s="296"/>
      <c r="B51" s="282"/>
      <c r="C51" s="313" t="s">
        <v>391</v>
      </c>
      <c r="E51" s="313"/>
      <c r="F51" s="313"/>
      <c r="G51" s="313"/>
      <c r="H51" s="313"/>
      <c r="I51" s="313"/>
      <c r="J51" s="313"/>
      <c r="K51" s="313"/>
      <c r="L51" s="313"/>
      <c r="M51" s="282"/>
      <c r="N51" s="282"/>
      <c r="O51" s="282"/>
      <c r="P51" s="313"/>
      <c r="Q51" s="290"/>
      <c r="R51" s="290"/>
      <c r="S51" s="291"/>
      <c r="T51" s="292"/>
      <c r="U51" s="292"/>
      <c r="V51" s="282"/>
      <c r="W51" s="282"/>
      <c r="X51" s="282"/>
      <c r="AA51" s="311"/>
      <c r="AM51" s="312"/>
    </row>
    <row r="52" spans="1:39" ht="7.05" customHeight="1">
      <c r="A52" s="296"/>
      <c r="B52" s="282"/>
      <c r="C52" s="313"/>
      <c r="D52" s="313"/>
      <c r="E52" s="313"/>
      <c r="F52" s="313"/>
      <c r="G52" s="313"/>
      <c r="H52" s="313"/>
      <c r="I52" s="313"/>
      <c r="J52" s="313"/>
      <c r="K52" s="313"/>
      <c r="L52" s="313"/>
      <c r="M52" s="282"/>
      <c r="N52" s="282"/>
      <c r="O52" s="282"/>
      <c r="P52" s="313"/>
      <c r="Q52" s="290"/>
      <c r="R52" s="290"/>
      <c r="S52" s="291"/>
      <c r="T52" s="292"/>
      <c r="U52" s="292"/>
      <c r="V52" s="282"/>
      <c r="W52" s="282"/>
      <c r="X52" s="282"/>
      <c r="AA52" s="311"/>
      <c r="AM52" s="312"/>
    </row>
    <row r="53" spans="1:39" ht="13.5" customHeight="1">
      <c r="A53" s="296"/>
      <c r="B53" s="313" t="s">
        <v>392</v>
      </c>
      <c r="E53" s="313"/>
      <c r="F53" s="313"/>
      <c r="G53" s="313"/>
      <c r="H53" s="313"/>
      <c r="I53" s="313"/>
      <c r="J53" s="313"/>
      <c r="K53" s="313"/>
      <c r="L53" s="313"/>
      <c r="M53" s="313"/>
      <c r="N53" s="313"/>
      <c r="O53" s="313"/>
      <c r="P53" s="313"/>
      <c r="Q53" s="313"/>
      <c r="R53" s="313"/>
      <c r="U53" s="282"/>
      <c r="X53" s="282"/>
      <c r="AA53" s="314" t="s">
        <v>278</v>
      </c>
      <c r="AB53" s="309" t="s">
        <v>393</v>
      </c>
      <c r="AC53" s="299"/>
      <c r="AD53" s="299"/>
      <c r="AE53" s="299"/>
      <c r="AF53" s="299"/>
      <c r="AG53" s="299"/>
      <c r="AH53" s="299"/>
      <c r="AI53" s="299"/>
      <c r="AJ53" s="299"/>
      <c r="AK53" s="299"/>
      <c r="AM53" s="312"/>
    </row>
    <row r="54" spans="1:39" ht="13.5" customHeight="1">
      <c r="A54" s="296"/>
      <c r="B54" s="282"/>
      <c r="E54" s="313"/>
      <c r="F54" s="313"/>
      <c r="G54" s="313"/>
      <c r="H54" s="313"/>
      <c r="I54" s="313"/>
      <c r="J54" s="313"/>
      <c r="K54" s="313"/>
      <c r="L54" s="313"/>
      <c r="M54" s="313"/>
      <c r="N54" s="313"/>
      <c r="O54" s="313"/>
      <c r="P54" s="313"/>
      <c r="Q54" s="313"/>
      <c r="R54" s="313"/>
      <c r="U54" s="282"/>
      <c r="X54" s="282"/>
      <c r="AA54" s="320"/>
      <c r="AB54" s="299"/>
      <c r="AC54" s="299"/>
      <c r="AD54" s="299"/>
      <c r="AE54" s="299"/>
      <c r="AF54" s="299"/>
      <c r="AG54" s="299"/>
      <c r="AH54" s="299"/>
      <c r="AI54" s="299"/>
      <c r="AJ54" s="299"/>
      <c r="AK54" s="299"/>
      <c r="AM54" s="312"/>
    </row>
    <row r="55" spans="1:39" ht="7.05" customHeight="1">
      <c r="A55" s="296"/>
      <c r="B55" s="282"/>
      <c r="C55" s="313"/>
      <c r="E55" s="313"/>
      <c r="F55" s="313"/>
      <c r="G55" s="313"/>
      <c r="H55" s="313"/>
      <c r="I55" s="313"/>
      <c r="J55" s="313"/>
      <c r="K55" s="313"/>
      <c r="L55" s="313"/>
      <c r="M55" s="313"/>
      <c r="N55" s="313"/>
      <c r="O55" s="313"/>
      <c r="P55" s="313"/>
      <c r="Q55" s="313"/>
      <c r="R55" s="313"/>
      <c r="U55" s="282"/>
      <c r="X55" s="282"/>
      <c r="AA55" s="316"/>
      <c r="AB55" s="282"/>
      <c r="AC55" s="282"/>
      <c r="AD55" s="282"/>
      <c r="AE55" s="282"/>
      <c r="AF55" s="282"/>
      <c r="AG55" s="282"/>
      <c r="AH55" s="282"/>
      <c r="AI55" s="282"/>
      <c r="AJ55" s="282"/>
      <c r="AK55" s="321"/>
      <c r="AM55" s="312"/>
    </row>
    <row r="56" spans="1:39" ht="13.5" customHeight="1">
      <c r="A56" s="296"/>
      <c r="B56" s="313" t="s">
        <v>394</v>
      </c>
      <c r="E56" s="282"/>
      <c r="F56" s="282"/>
      <c r="G56" s="282"/>
      <c r="H56" s="282"/>
      <c r="I56" s="282"/>
      <c r="J56" s="282"/>
      <c r="K56" s="282"/>
      <c r="L56" s="282"/>
      <c r="M56" s="282"/>
      <c r="N56" s="282"/>
      <c r="O56" s="282"/>
      <c r="P56" s="282"/>
      <c r="Q56" s="282"/>
      <c r="R56" s="282"/>
      <c r="S56" s="297"/>
      <c r="T56" s="282"/>
      <c r="U56" s="282"/>
      <c r="V56" s="282"/>
      <c r="W56" s="282"/>
      <c r="X56" s="282"/>
      <c r="AA56" s="314" t="s">
        <v>278</v>
      </c>
      <c r="AB56" s="309" t="s">
        <v>395</v>
      </c>
      <c r="AC56" s="299"/>
      <c r="AD56" s="299"/>
      <c r="AE56" s="299"/>
      <c r="AF56" s="299"/>
      <c r="AG56" s="299"/>
      <c r="AH56" s="299"/>
      <c r="AI56" s="299"/>
      <c r="AJ56" s="299"/>
      <c r="AK56" s="299"/>
      <c r="AM56" s="312"/>
    </row>
    <row r="57" spans="1:39" ht="13.5" customHeight="1">
      <c r="A57" s="296"/>
      <c r="B57" s="282"/>
      <c r="C57" s="313" t="s">
        <v>396</v>
      </c>
      <c r="E57" s="282"/>
      <c r="F57" s="313"/>
      <c r="G57" s="313"/>
      <c r="H57" s="313"/>
      <c r="I57" s="313"/>
      <c r="J57" s="313"/>
      <c r="K57" s="313"/>
      <c r="L57" s="313"/>
      <c r="M57" s="313"/>
      <c r="N57" s="313"/>
      <c r="O57" s="313"/>
      <c r="P57" s="313"/>
      <c r="Q57" s="290"/>
      <c r="R57" s="290"/>
      <c r="S57" s="291"/>
      <c r="T57" s="292"/>
      <c r="U57" s="292"/>
      <c r="V57" s="282"/>
      <c r="W57" s="282"/>
      <c r="X57" s="282"/>
      <c r="AA57" s="320"/>
      <c r="AB57" s="299"/>
      <c r="AC57" s="299"/>
      <c r="AD57" s="299"/>
      <c r="AE57" s="299"/>
      <c r="AF57" s="299"/>
      <c r="AG57" s="299"/>
      <c r="AH57" s="299"/>
      <c r="AI57" s="299"/>
      <c r="AJ57" s="299"/>
      <c r="AK57" s="299"/>
      <c r="AM57" s="312"/>
    </row>
    <row r="58" spans="1:39" ht="7.05" customHeight="1">
      <c r="A58" s="296"/>
      <c r="B58" s="282"/>
      <c r="C58" s="313"/>
      <c r="D58" s="313"/>
      <c r="E58" s="282"/>
      <c r="F58" s="313"/>
      <c r="G58" s="313"/>
      <c r="H58" s="313"/>
      <c r="I58" s="313"/>
      <c r="J58" s="313"/>
      <c r="K58" s="313"/>
      <c r="L58" s="313"/>
      <c r="M58" s="313"/>
      <c r="N58" s="313"/>
      <c r="O58" s="313"/>
      <c r="P58" s="313"/>
      <c r="Q58" s="290"/>
      <c r="R58" s="290"/>
      <c r="S58" s="291"/>
      <c r="T58" s="292"/>
      <c r="U58" s="292"/>
      <c r="V58" s="282"/>
      <c r="W58" s="282"/>
      <c r="X58" s="282"/>
      <c r="AA58" s="316"/>
      <c r="AB58" s="282"/>
      <c r="AC58" s="282"/>
      <c r="AD58" s="282"/>
      <c r="AE58" s="282"/>
      <c r="AF58" s="282"/>
      <c r="AG58" s="282"/>
      <c r="AH58" s="282"/>
      <c r="AI58" s="282"/>
      <c r="AJ58" s="282"/>
      <c r="AK58" s="321"/>
      <c r="AM58" s="312"/>
    </row>
    <row r="59" spans="1:39" ht="13.5" customHeight="1">
      <c r="A59" s="296"/>
      <c r="B59" s="313" t="s">
        <v>397</v>
      </c>
      <c r="E59" s="282"/>
      <c r="F59" s="282"/>
      <c r="G59" s="282"/>
      <c r="H59" s="282"/>
      <c r="I59" s="282"/>
      <c r="J59" s="282"/>
      <c r="K59" s="282"/>
      <c r="L59" s="282"/>
      <c r="M59" s="282"/>
      <c r="N59" s="282"/>
      <c r="O59" s="282"/>
      <c r="P59" s="282"/>
      <c r="Q59" s="282"/>
      <c r="R59" s="282"/>
      <c r="S59" s="297"/>
      <c r="T59" s="282"/>
      <c r="U59" s="282"/>
      <c r="V59" s="282"/>
      <c r="W59" s="282"/>
      <c r="X59" s="297"/>
      <c r="AA59" s="314" t="s">
        <v>278</v>
      </c>
      <c r="AB59" s="309" t="s">
        <v>398</v>
      </c>
      <c r="AC59" s="299"/>
      <c r="AD59" s="299"/>
      <c r="AE59" s="299"/>
      <c r="AF59" s="299"/>
      <c r="AG59" s="299"/>
      <c r="AH59" s="299"/>
      <c r="AI59" s="299"/>
      <c r="AJ59" s="299"/>
      <c r="AK59" s="299"/>
      <c r="AM59" s="312"/>
    </row>
    <row r="60" spans="1:39" ht="13.5" customHeight="1">
      <c r="A60" s="296"/>
      <c r="B60" s="282"/>
      <c r="C60" s="313" t="s">
        <v>399</v>
      </c>
      <c r="E60" s="282"/>
      <c r="F60" s="313"/>
      <c r="G60" s="313"/>
      <c r="H60" s="313"/>
      <c r="I60" s="313"/>
      <c r="J60" s="313"/>
      <c r="K60" s="313"/>
      <c r="L60" s="313"/>
      <c r="M60" s="313"/>
      <c r="N60" s="313"/>
      <c r="O60" s="313"/>
      <c r="P60" s="313"/>
      <c r="Q60" s="290"/>
      <c r="R60" s="290"/>
      <c r="S60" s="291"/>
      <c r="T60" s="292"/>
      <c r="U60" s="292"/>
      <c r="V60" s="282"/>
      <c r="W60" s="282"/>
      <c r="X60" s="282"/>
      <c r="AA60" s="320"/>
      <c r="AB60" s="299"/>
      <c r="AC60" s="299"/>
      <c r="AD60" s="299"/>
      <c r="AE60" s="299"/>
      <c r="AF60" s="299"/>
      <c r="AG60" s="299"/>
      <c r="AH60" s="299"/>
      <c r="AI60" s="299"/>
      <c r="AJ60" s="299"/>
      <c r="AK60" s="299"/>
      <c r="AM60" s="312"/>
    </row>
    <row r="61" spans="1:39" ht="13.5" customHeight="1">
      <c r="A61" s="294"/>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323"/>
      <c r="AB61" s="295"/>
      <c r="AC61" s="295"/>
      <c r="AD61" s="295"/>
      <c r="AE61" s="295"/>
      <c r="AF61" s="295"/>
      <c r="AG61" s="295"/>
      <c r="AH61" s="295"/>
      <c r="AI61" s="295"/>
      <c r="AJ61" s="295"/>
      <c r="AK61" s="295"/>
      <c r="AM61" s="312"/>
    </row>
    <row r="62" spans="1:39" ht="13.5" customHeight="1">
      <c r="A62" s="294"/>
      <c r="B62" s="282"/>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314"/>
      <c r="AB62" s="299"/>
      <c r="AC62" s="299"/>
      <c r="AD62" s="299"/>
      <c r="AE62" s="299"/>
      <c r="AF62" s="299"/>
      <c r="AG62" s="299"/>
      <c r="AH62" s="299"/>
      <c r="AI62" s="299"/>
      <c r="AJ62" s="299"/>
      <c r="AK62" s="299"/>
      <c r="AM62" s="312"/>
    </row>
    <row r="63" spans="1:39" ht="13.5" customHeight="1">
      <c r="A63" s="294"/>
      <c r="B63" s="295"/>
      <c r="C63" s="297"/>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320"/>
      <c r="AB63" s="299"/>
      <c r="AC63" s="299"/>
      <c r="AD63" s="299"/>
      <c r="AE63" s="299"/>
      <c r="AF63" s="299"/>
      <c r="AG63" s="299"/>
      <c r="AH63" s="299"/>
      <c r="AI63" s="299"/>
      <c r="AJ63" s="299"/>
      <c r="AK63" s="299"/>
      <c r="AM63" s="312"/>
    </row>
    <row r="64" spans="1:39" ht="13.5" customHeight="1">
      <c r="A64" s="294"/>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323"/>
      <c r="AB64" s="295"/>
      <c r="AC64" s="295"/>
      <c r="AD64" s="295"/>
      <c r="AE64" s="295"/>
      <c r="AF64" s="295"/>
      <c r="AG64" s="295"/>
      <c r="AH64" s="295"/>
      <c r="AI64" s="295"/>
      <c r="AJ64" s="295"/>
      <c r="AK64" s="295"/>
      <c r="AM64" s="312"/>
    </row>
    <row r="65" spans="1:39" ht="13.5" customHeight="1">
      <c r="A65" s="296"/>
      <c r="B65" s="282"/>
      <c r="C65" s="282"/>
      <c r="D65" s="282"/>
      <c r="E65" s="282"/>
      <c r="F65" s="282"/>
      <c r="G65" s="282"/>
      <c r="H65" s="282"/>
      <c r="I65" s="282"/>
      <c r="J65" s="282"/>
      <c r="K65" s="282"/>
      <c r="L65" s="282"/>
      <c r="M65" s="282"/>
      <c r="N65" s="282"/>
      <c r="O65" s="282"/>
      <c r="P65" s="313"/>
      <c r="Q65" s="290"/>
      <c r="R65" s="290"/>
      <c r="S65" s="291"/>
      <c r="T65" s="292"/>
      <c r="U65" s="292"/>
      <c r="V65" s="282"/>
      <c r="W65" s="282"/>
      <c r="X65" s="282"/>
      <c r="AA65" s="316"/>
      <c r="AB65" s="282"/>
      <c r="AC65" s="282"/>
      <c r="AD65" s="282"/>
      <c r="AE65" s="282"/>
      <c r="AF65" s="282"/>
      <c r="AM65" s="312"/>
    </row>
    <row r="66" spans="1:39" ht="13.5" customHeight="1">
      <c r="A66" s="296"/>
      <c r="B66" s="282"/>
      <c r="C66" s="282"/>
      <c r="D66" s="282"/>
      <c r="E66" s="282"/>
      <c r="F66" s="282"/>
      <c r="G66" s="282"/>
      <c r="H66" s="282"/>
      <c r="I66" s="282"/>
      <c r="J66" s="282"/>
      <c r="K66" s="282"/>
      <c r="L66" s="282"/>
      <c r="M66" s="282"/>
      <c r="N66" s="282"/>
      <c r="O66" s="282"/>
      <c r="P66" s="313"/>
      <c r="Q66" s="290"/>
      <c r="R66" s="290"/>
      <c r="S66" s="291"/>
      <c r="T66" s="292"/>
      <c r="U66" s="292"/>
      <c r="V66" s="282"/>
      <c r="W66" s="282"/>
      <c r="X66" s="282"/>
      <c r="AA66" s="316"/>
      <c r="AB66" s="282"/>
      <c r="AC66" s="282"/>
      <c r="AD66" s="282"/>
      <c r="AE66" s="282"/>
      <c r="AF66" s="282"/>
      <c r="AM66" s="312"/>
    </row>
    <row r="67" spans="1:39" ht="13.5" customHeight="1">
      <c r="A67" s="296"/>
      <c r="B67" s="282"/>
      <c r="C67" s="282"/>
      <c r="D67" s="282"/>
      <c r="E67" s="282"/>
      <c r="F67" s="282"/>
      <c r="G67" s="282"/>
      <c r="H67" s="282"/>
      <c r="I67" s="282"/>
      <c r="J67" s="282"/>
      <c r="K67" s="282"/>
      <c r="L67" s="282"/>
      <c r="M67" s="282"/>
      <c r="N67" s="282"/>
      <c r="O67" s="282"/>
      <c r="P67" s="282"/>
      <c r="Q67" s="290"/>
      <c r="R67" s="290"/>
      <c r="S67" s="291"/>
      <c r="T67" s="292"/>
      <c r="U67" s="292"/>
      <c r="V67" s="282"/>
      <c r="W67" s="282"/>
      <c r="X67" s="282"/>
      <c r="AA67" s="316"/>
      <c r="AB67" s="282"/>
      <c r="AC67" s="282"/>
      <c r="AD67" s="282"/>
      <c r="AE67" s="282"/>
      <c r="AF67" s="282"/>
      <c r="AM67" s="312"/>
    </row>
    <row r="68" spans="1:39" ht="13.5" customHeight="1">
      <c r="A68" s="296"/>
      <c r="B68" s="282"/>
      <c r="C68" s="282"/>
      <c r="D68" s="282"/>
      <c r="E68" s="282"/>
      <c r="F68" s="282"/>
      <c r="G68" s="282"/>
      <c r="H68" s="282"/>
      <c r="I68" s="282"/>
      <c r="J68" s="282"/>
      <c r="K68" s="282"/>
      <c r="L68" s="282"/>
      <c r="M68" s="282"/>
      <c r="N68" s="282"/>
      <c r="O68" s="282"/>
      <c r="P68" s="282"/>
      <c r="Q68" s="290"/>
      <c r="R68" s="290"/>
      <c r="S68" s="291"/>
      <c r="T68" s="292"/>
      <c r="U68" s="292"/>
      <c r="V68" s="282"/>
      <c r="W68" s="282"/>
      <c r="X68" s="282"/>
      <c r="AA68" s="316"/>
      <c r="AB68" s="282"/>
      <c r="AC68" s="282"/>
      <c r="AD68" s="282"/>
      <c r="AE68" s="282"/>
      <c r="AF68" s="282"/>
      <c r="AM68" s="312"/>
    </row>
    <row r="69" spans="1:39" ht="13.5" customHeight="1">
      <c r="A69" s="296"/>
      <c r="B69" s="282"/>
      <c r="C69" s="1789"/>
      <c r="D69" s="1789"/>
      <c r="E69" s="1789"/>
      <c r="F69" s="1789"/>
      <c r="G69" s="1789"/>
      <c r="H69" s="1789"/>
      <c r="I69" s="1789"/>
      <c r="J69" s="1789"/>
      <c r="K69" s="1789"/>
      <c r="L69" s="1789"/>
      <c r="M69" s="1789"/>
      <c r="N69" s="1789"/>
      <c r="O69" s="1789"/>
      <c r="P69" s="1789"/>
      <c r="Q69" s="1789"/>
      <c r="R69" s="1789"/>
      <c r="S69" s="1789"/>
      <c r="T69" s="1789"/>
      <c r="U69" s="1789"/>
      <c r="V69" s="1789"/>
      <c r="W69" s="1789"/>
      <c r="X69" s="1789"/>
      <c r="Y69" s="1789"/>
      <c r="Z69" s="282"/>
      <c r="AA69" s="316"/>
      <c r="AB69" s="282"/>
      <c r="AC69" s="282"/>
      <c r="AD69" s="282"/>
      <c r="AE69" s="282"/>
      <c r="AF69" s="282"/>
      <c r="AM69" s="312"/>
    </row>
    <row r="70" spans="1:39" ht="13.5" customHeight="1">
      <c r="A70" s="296"/>
      <c r="B70" s="282"/>
      <c r="C70" s="1789"/>
      <c r="D70" s="1789"/>
      <c r="E70" s="1789"/>
      <c r="F70" s="1789"/>
      <c r="G70" s="1789"/>
      <c r="H70" s="1789"/>
      <c r="I70" s="1789"/>
      <c r="J70" s="1789"/>
      <c r="K70" s="1789"/>
      <c r="L70" s="1789"/>
      <c r="M70" s="1789"/>
      <c r="N70" s="1789"/>
      <c r="O70" s="1789"/>
      <c r="P70" s="1789"/>
      <c r="Q70" s="1789"/>
      <c r="R70" s="1789"/>
      <c r="S70" s="1789"/>
      <c r="T70" s="1789"/>
      <c r="U70" s="1789"/>
      <c r="V70" s="1789"/>
      <c r="W70" s="1789"/>
      <c r="X70" s="1789"/>
      <c r="Y70" s="1789"/>
      <c r="Z70" s="282"/>
      <c r="AA70" s="316"/>
      <c r="AB70" s="282"/>
      <c r="AC70" s="282"/>
      <c r="AD70" s="282"/>
      <c r="AE70" s="282"/>
      <c r="AF70" s="282"/>
      <c r="AM70" s="312"/>
    </row>
    <row r="71" spans="1:39">
      <c r="A71" s="324"/>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6"/>
      <c r="AB71" s="325"/>
      <c r="AC71" s="325"/>
      <c r="AD71" s="325"/>
      <c r="AE71" s="325"/>
      <c r="AF71" s="325"/>
      <c r="AG71" s="327"/>
      <c r="AH71" s="327"/>
      <c r="AI71" s="327"/>
      <c r="AJ71" s="327"/>
      <c r="AK71" s="327"/>
      <c r="AL71" s="327"/>
      <c r="AM71" s="328"/>
    </row>
    <row r="97" ht="14.1" customHeight="1"/>
  </sheetData>
  <mergeCells count="19">
    <mergeCell ref="A1:AK1"/>
    <mergeCell ref="AO1:AS1"/>
    <mergeCell ref="A3:Z3"/>
    <mergeCell ref="AA3:AM3"/>
    <mergeCell ref="I5:J5"/>
    <mergeCell ref="AB7:AM8"/>
    <mergeCell ref="AB17:AM18"/>
    <mergeCell ref="C18:Z18"/>
    <mergeCell ref="AB19:AM20"/>
    <mergeCell ref="B22:Z22"/>
    <mergeCell ref="B45:Z45"/>
    <mergeCell ref="AB49:AK50"/>
    <mergeCell ref="C50:Z50"/>
    <mergeCell ref="C69:Y70"/>
    <mergeCell ref="AB23:AM23"/>
    <mergeCell ref="B25:Z25"/>
    <mergeCell ref="AB26:AM27"/>
    <mergeCell ref="B30:Z30"/>
    <mergeCell ref="B34:Z34"/>
  </mergeCells>
  <phoneticPr fontId="109"/>
  <hyperlinks>
    <hyperlink ref="AO1" location="'目次（保）'!A1" display="目次に戻る" xr:uid="{00000000-0004-0000-0400-000000000000}"/>
  </hyperlinks>
  <printOptions horizontalCentered="1"/>
  <pageMargins left="0.70833333333333304" right="0.31527777777777799" top="0.39374999999999999" bottom="0.31527777777777799" header="0.51180555555555496" footer="0.51180555555555496"/>
  <pageSetup paperSize="9" scale="94"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AMK64"/>
  <sheetViews>
    <sheetView showGridLines="0" view="pageBreakPreview" topLeftCell="A37" zoomScaleNormal="100" workbookViewId="0">
      <selection activeCell="AF28" sqref="AF28"/>
    </sheetView>
  </sheetViews>
  <sheetFormatPr defaultRowHeight="13.2"/>
  <cols>
    <col min="1" max="1" width="1.44140625" style="276" customWidth="1"/>
    <col min="2" max="2" width="1.6640625" style="276" customWidth="1"/>
    <col min="3" max="26" width="2.33203125" style="276" customWidth="1"/>
    <col min="27" max="27" width="7.6640625" style="276" customWidth="1"/>
    <col min="28" max="28" width="2.33203125" style="329" customWidth="1"/>
    <col min="29" max="39" width="2.33203125" style="276" customWidth="1"/>
    <col min="40" max="41" width="3.21875" style="276" customWidth="1"/>
    <col min="42" max="113" width="2.33203125" style="276" customWidth="1"/>
    <col min="114" max="1025" width="8" style="276" customWidth="1"/>
  </cols>
  <sheetData>
    <row r="1" spans="1:73" ht="14.1" customHeight="1">
      <c r="B1" s="1794" t="s">
        <v>400</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330"/>
      <c r="AP1" s="1795" t="s">
        <v>241</v>
      </c>
      <c r="AQ1" s="1795"/>
      <c r="AR1" s="1795"/>
      <c r="AS1" s="1795"/>
    </row>
    <row r="2" spans="1:73" ht="5.0999999999999996" customHeight="1"/>
    <row r="3" spans="1:73" ht="14.1" customHeight="1">
      <c r="B3" s="1796" t="s">
        <v>401</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1796"/>
      <c r="AB3" s="1797" t="s">
        <v>243</v>
      </c>
      <c r="AC3" s="1797"/>
      <c r="AD3" s="1797"/>
      <c r="AE3" s="1797"/>
      <c r="AF3" s="1797"/>
      <c r="AG3" s="1797"/>
      <c r="AH3" s="1797"/>
      <c r="AI3" s="1797"/>
      <c r="AJ3" s="1797"/>
      <c r="AK3" s="1797"/>
      <c r="AL3" s="1797"/>
      <c r="AM3" s="1797"/>
      <c r="AN3" s="1797"/>
      <c r="AO3" s="294"/>
    </row>
    <row r="4" spans="1:73" ht="7.05" customHeight="1">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331"/>
      <c r="AC4" s="332"/>
      <c r="AD4" s="332"/>
      <c r="AE4" s="332"/>
      <c r="AF4" s="332"/>
      <c r="AG4" s="332"/>
      <c r="AH4" s="332"/>
      <c r="AI4" s="332"/>
      <c r="AJ4" s="332"/>
      <c r="AK4" s="332"/>
      <c r="AL4" s="332"/>
      <c r="AM4" s="332"/>
      <c r="AN4" s="333"/>
      <c r="AO4" s="294"/>
    </row>
    <row r="5" spans="1:73" ht="14.1" customHeight="1">
      <c r="A5" s="282"/>
      <c r="B5" s="334" t="s">
        <v>402</v>
      </c>
      <c r="C5" s="335"/>
      <c r="D5" s="336"/>
      <c r="E5" s="335"/>
      <c r="F5" s="336"/>
      <c r="G5" s="337"/>
      <c r="H5" s="337"/>
      <c r="I5" s="282"/>
      <c r="J5" s="282"/>
      <c r="K5" s="282"/>
      <c r="L5" s="282"/>
      <c r="M5" s="282"/>
      <c r="N5" s="282"/>
      <c r="O5" s="282"/>
      <c r="P5" s="282"/>
      <c r="Q5" s="282"/>
      <c r="R5" s="282"/>
      <c r="S5" s="282"/>
      <c r="T5" s="282"/>
      <c r="U5" s="282"/>
      <c r="V5" s="282"/>
      <c r="W5" s="282"/>
      <c r="X5" s="282"/>
      <c r="Y5" s="282"/>
      <c r="Z5" s="282"/>
      <c r="AB5" s="338"/>
      <c r="AC5" s="285"/>
      <c r="AD5" s="285"/>
      <c r="AE5" s="285"/>
      <c r="AF5" s="285"/>
      <c r="AG5" s="285"/>
      <c r="AH5" s="285"/>
      <c r="AI5" s="285"/>
      <c r="AJ5" s="285"/>
      <c r="AK5" s="285"/>
      <c r="AL5" s="286"/>
      <c r="AM5" s="285"/>
      <c r="AN5" s="339"/>
      <c r="AO5" s="340"/>
    </row>
    <row r="6" spans="1:73" ht="14.1" customHeight="1">
      <c r="A6" s="282"/>
      <c r="B6" s="334"/>
      <c r="C6" s="335"/>
      <c r="D6" s="336"/>
      <c r="E6" s="335"/>
      <c r="F6" s="336"/>
      <c r="G6" s="337"/>
      <c r="H6" s="337"/>
      <c r="I6" s="282"/>
      <c r="J6" s="282"/>
      <c r="K6" s="282"/>
      <c r="L6" s="282"/>
      <c r="M6" s="282"/>
      <c r="N6" s="282"/>
      <c r="O6" s="282"/>
      <c r="P6" s="282"/>
      <c r="Q6" s="282"/>
      <c r="R6" s="282"/>
      <c r="S6" s="282"/>
      <c r="T6" s="282"/>
      <c r="U6" s="282"/>
      <c r="V6" s="282"/>
      <c r="W6" s="282"/>
      <c r="X6" s="282"/>
      <c r="Y6" s="282"/>
      <c r="Z6" s="282"/>
      <c r="AB6" s="338"/>
      <c r="AC6" s="285"/>
      <c r="AD6" s="285"/>
      <c r="AE6" s="285"/>
      <c r="AF6" s="285"/>
      <c r="AG6" s="285"/>
      <c r="AH6" s="285"/>
      <c r="AI6" s="285"/>
      <c r="AJ6" s="285"/>
      <c r="AK6" s="285"/>
      <c r="AL6" s="286"/>
      <c r="AM6" s="285"/>
      <c r="AN6" s="339"/>
      <c r="AO6" s="340"/>
    </row>
    <row r="7" spans="1:73" ht="14.1" customHeight="1">
      <c r="A7" s="282"/>
      <c r="B7" s="296"/>
      <c r="C7" s="282" t="s">
        <v>403</v>
      </c>
      <c r="D7" s="313"/>
      <c r="E7" s="282"/>
      <c r="F7" s="282"/>
      <c r="G7" s="282"/>
      <c r="H7" s="282"/>
      <c r="I7" s="282"/>
      <c r="J7" s="282"/>
      <c r="K7" s="282"/>
      <c r="L7" s="282"/>
      <c r="M7" s="282"/>
      <c r="N7" s="282"/>
      <c r="O7" s="282"/>
      <c r="P7" s="282"/>
      <c r="V7" s="1804"/>
      <c r="W7" s="1804"/>
      <c r="X7" s="282"/>
      <c r="Y7" s="282"/>
      <c r="Z7" s="282"/>
      <c r="AB7" s="338"/>
      <c r="AC7" s="309"/>
      <c r="AD7" s="14"/>
      <c r="AE7" s="14"/>
      <c r="AF7" s="14"/>
      <c r="AG7" s="14"/>
      <c r="AH7" s="14"/>
      <c r="AI7" s="14"/>
      <c r="AJ7" s="14"/>
      <c r="AK7" s="14"/>
      <c r="AL7" s="14"/>
      <c r="AM7" s="14"/>
      <c r="AN7" s="341"/>
      <c r="AO7" s="342"/>
      <c r="AQ7" s="276" t="s">
        <v>404</v>
      </c>
      <c r="AR7" s="343"/>
      <c r="AS7" s="343"/>
      <c r="AT7" s="343"/>
      <c r="AU7" s="343"/>
      <c r="AV7" s="343"/>
      <c r="AW7" s="343"/>
      <c r="AX7" s="343"/>
      <c r="AY7" s="343"/>
      <c r="AZ7" s="343"/>
      <c r="BA7" s="343"/>
      <c r="BB7" s="343"/>
      <c r="BC7" s="343"/>
      <c r="BD7" s="343"/>
      <c r="BE7" s="343"/>
      <c r="BF7" s="343"/>
      <c r="BG7" s="343"/>
      <c r="BH7" s="343"/>
      <c r="BI7" s="343"/>
      <c r="BJ7" s="343"/>
      <c r="BK7" s="343"/>
    </row>
    <row r="8" spans="1:73" ht="14.1" customHeight="1">
      <c r="A8" s="282"/>
      <c r="B8" s="296"/>
      <c r="C8" s="282" t="s">
        <v>405</v>
      </c>
      <c r="F8" s="282"/>
      <c r="G8" s="282"/>
      <c r="H8" s="282"/>
      <c r="I8" s="282"/>
      <c r="J8" s="282"/>
      <c r="K8" s="282"/>
      <c r="L8" s="282"/>
      <c r="M8" s="282"/>
      <c r="N8" s="282"/>
      <c r="O8" s="282"/>
      <c r="P8" s="282"/>
      <c r="Q8" s="282"/>
      <c r="R8" s="282"/>
      <c r="S8" s="1804"/>
      <c r="T8" s="1804"/>
      <c r="U8" s="310"/>
      <c r="V8" s="1804"/>
      <c r="W8" s="1804"/>
      <c r="X8" s="282"/>
      <c r="Y8" s="282"/>
      <c r="Z8" s="282"/>
      <c r="AB8" s="338" t="s">
        <v>278</v>
      </c>
      <c r="AC8" s="1801" t="s">
        <v>406</v>
      </c>
      <c r="AD8" s="1801"/>
      <c r="AE8" s="1801"/>
      <c r="AF8" s="1801"/>
      <c r="AG8" s="1801"/>
      <c r="AH8" s="1801"/>
      <c r="AI8" s="1801"/>
      <c r="AJ8" s="1801"/>
      <c r="AK8" s="1801"/>
      <c r="AL8" s="1801"/>
      <c r="AM8" s="1801"/>
      <c r="AN8" s="1801"/>
      <c r="AO8" s="342"/>
      <c r="AQ8" s="344" t="s">
        <v>278</v>
      </c>
      <c r="AR8" s="344" t="s">
        <v>407</v>
      </c>
      <c r="AS8" s="343"/>
      <c r="AT8" s="343"/>
      <c r="AU8" s="343"/>
      <c r="AV8" s="343"/>
      <c r="AW8" s="343"/>
      <c r="AX8" s="343"/>
      <c r="AY8" s="343"/>
      <c r="AZ8" s="343"/>
      <c r="BA8" s="343"/>
      <c r="BB8" s="343"/>
      <c r="BC8" s="343"/>
      <c r="BD8" s="343"/>
      <c r="BE8" s="343"/>
      <c r="BF8" s="343"/>
      <c r="BG8" s="343"/>
      <c r="BH8" s="343"/>
      <c r="BI8" s="343"/>
      <c r="BJ8" s="343"/>
      <c r="BK8" s="343"/>
    </row>
    <row r="9" spans="1:73" ht="14.1" customHeight="1">
      <c r="A9" s="282"/>
      <c r="B9" s="296"/>
      <c r="D9" s="282"/>
      <c r="G9" s="285" t="s">
        <v>408</v>
      </c>
      <c r="H9" s="282"/>
      <c r="I9" s="282"/>
      <c r="J9" s="282"/>
      <c r="K9" s="282"/>
      <c r="L9" s="282"/>
      <c r="M9" s="282"/>
      <c r="N9" s="282"/>
      <c r="O9" s="282"/>
      <c r="P9" s="282"/>
      <c r="Q9" s="282"/>
      <c r="R9" s="282"/>
      <c r="S9" s="282"/>
      <c r="T9" s="282"/>
      <c r="U9" s="282"/>
      <c r="V9" s="282"/>
      <c r="W9" s="282"/>
      <c r="X9" s="282"/>
      <c r="Y9" s="282"/>
      <c r="Z9" s="282"/>
      <c r="AB9" s="338"/>
      <c r="AC9" s="1801"/>
      <c r="AD9" s="1801"/>
      <c r="AE9" s="1801"/>
      <c r="AF9" s="1801"/>
      <c r="AG9" s="1801"/>
      <c r="AH9" s="1801"/>
      <c r="AI9" s="1801"/>
      <c r="AJ9" s="1801"/>
      <c r="AK9" s="1801"/>
      <c r="AL9" s="1801"/>
      <c r="AM9" s="1801"/>
      <c r="AN9" s="1801"/>
      <c r="AO9" s="345"/>
      <c r="AQ9" s="343" t="s">
        <v>409</v>
      </c>
      <c r="AR9" s="343" t="s">
        <v>410</v>
      </c>
      <c r="AS9" s="343"/>
      <c r="AT9" s="343"/>
      <c r="AU9" s="343"/>
      <c r="AV9" s="343"/>
      <c r="AW9" s="343"/>
      <c r="AX9" s="343"/>
      <c r="AY9" s="343"/>
      <c r="AZ9" s="343"/>
      <c r="BA9" s="343"/>
      <c r="BB9" s="343"/>
      <c r="BC9" s="343"/>
      <c r="BD9" s="343"/>
      <c r="BE9" s="343"/>
      <c r="BF9" s="343"/>
      <c r="BG9" s="343"/>
      <c r="BH9" s="343"/>
      <c r="BI9" s="343"/>
      <c r="BJ9" s="343"/>
      <c r="BK9" s="343"/>
    </row>
    <row r="10" spans="1:73" ht="14.1" customHeight="1">
      <c r="A10" s="282"/>
      <c r="B10" s="296"/>
      <c r="C10" s="282"/>
      <c r="G10" s="285" t="s">
        <v>411</v>
      </c>
      <c r="H10" s="282"/>
      <c r="I10" s="282"/>
      <c r="J10" s="282"/>
      <c r="K10" s="282"/>
      <c r="L10" s="282"/>
      <c r="M10" s="282"/>
      <c r="N10" s="282"/>
      <c r="O10" s="282"/>
      <c r="P10" s="282"/>
      <c r="Q10" s="282"/>
      <c r="R10" s="282"/>
      <c r="S10" s="313"/>
      <c r="T10" s="313"/>
      <c r="U10" s="313"/>
      <c r="V10" s="313"/>
      <c r="W10" s="313"/>
      <c r="X10" s="282"/>
      <c r="Y10" s="282"/>
      <c r="Z10" s="282"/>
      <c r="AB10" s="338"/>
      <c r="AC10" s="1801"/>
      <c r="AD10" s="1801"/>
      <c r="AE10" s="1801"/>
      <c r="AF10" s="1801"/>
      <c r="AG10" s="1801"/>
      <c r="AH10" s="1801"/>
      <c r="AI10" s="1801"/>
      <c r="AJ10" s="1801"/>
      <c r="AK10" s="1801"/>
      <c r="AL10" s="1801"/>
      <c r="AM10" s="1801"/>
      <c r="AN10" s="1801"/>
      <c r="AO10" s="345"/>
      <c r="AQ10" s="343"/>
      <c r="AR10" s="1803" t="s">
        <v>412</v>
      </c>
      <c r="AS10" s="1803"/>
      <c r="AT10" s="1803"/>
      <c r="AU10" s="1803"/>
      <c r="AV10" s="1803"/>
      <c r="AW10" s="1803"/>
      <c r="AX10" s="1803"/>
      <c r="AY10" s="1803"/>
      <c r="AZ10" s="1803"/>
      <c r="BA10" s="1803"/>
      <c r="BB10" s="1803"/>
      <c r="BC10" s="1803"/>
      <c r="BD10" s="1803"/>
      <c r="BE10" s="1803"/>
      <c r="BF10" s="1803"/>
      <c r="BG10" s="1803"/>
      <c r="BH10" s="1803"/>
      <c r="BI10" s="1803"/>
      <c r="BJ10" s="1803"/>
      <c r="BK10" s="1803"/>
      <c r="BL10" s="1803"/>
      <c r="BM10" s="1803"/>
      <c r="BN10" s="1803"/>
      <c r="BO10" s="1803"/>
      <c r="BP10" s="1803"/>
      <c r="BQ10" s="1803"/>
      <c r="BR10" s="1803"/>
      <c r="BS10" s="1803"/>
      <c r="BT10" s="1803"/>
      <c r="BU10" s="1803"/>
    </row>
    <row r="11" spans="1:73" ht="14.1" customHeight="1">
      <c r="A11" s="282"/>
      <c r="B11" s="296"/>
      <c r="C11" s="282"/>
      <c r="D11" s="282"/>
      <c r="E11" s="282"/>
      <c r="F11" s="282"/>
      <c r="G11" s="282"/>
      <c r="H11" s="282"/>
      <c r="I11" s="282"/>
      <c r="J11" s="282"/>
      <c r="K11" s="282"/>
      <c r="L11" s="282"/>
      <c r="M11" s="282"/>
      <c r="N11" s="282"/>
      <c r="O11" s="1804"/>
      <c r="P11" s="1804"/>
      <c r="Q11" s="1804"/>
      <c r="R11" s="1804"/>
      <c r="S11" s="1804"/>
      <c r="T11" s="1804"/>
      <c r="U11" s="310"/>
      <c r="V11" s="1804"/>
      <c r="W11" s="1804"/>
      <c r="X11" s="282"/>
      <c r="Y11" s="282"/>
      <c r="Z11" s="282"/>
      <c r="AB11" s="338"/>
      <c r="AC11" s="1801"/>
      <c r="AD11" s="1801"/>
      <c r="AE11" s="1801"/>
      <c r="AF11" s="1801"/>
      <c r="AG11" s="1801"/>
      <c r="AH11" s="1801"/>
      <c r="AI11" s="1801"/>
      <c r="AJ11" s="1801"/>
      <c r="AK11" s="1801"/>
      <c r="AL11" s="1801"/>
      <c r="AM11" s="1801"/>
      <c r="AN11" s="1801"/>
      <c r="AO11" s="345"/>
      <c r="AQ11" s="343" t="s">
        <v>409</v>
      </c>
      <c r="AR11" s="346" t="s">
        <v>413</v>
      </c>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row>
    <row r="12" spans="1:73" ht="14.1" customHeight="1">
      <c r="A12" s="282"/>
      <c r="B12" s="296"/>
      <c r="C12" s="282" t="s">
        <v>414</v>
      </c>
      <c r="D12" s="313"/>
      <c r="F12" s="313"/>
      <c r="G12" s="313"/>
      <c r="H12" s="313"/>
      <c r="I12" s="313"/>
      <c r="J12" s="313"/>
      <c r="K12" s="313"/>
      <c r="L12" s="313"/>
      <c r="M12" s="313"/>
      <c r="N12" s="313"/>
      <c r="P12" s="292"/>
      <c r="Q12" s="292"/>
      <c r="R12" s="292"/>
      <c r="S12" s="292"/>
      <c r="T12" s="290"/>
      <c r="U12" s="292"/>
      <c r="V12" s="292"/>
      <c r="W12" s="292"/>
      <c r="X12" s="292"/>
      <c r="Y12" s="297"/>
      <c r="Z12" s="297"/>
      <c r="AB12" s="338" t="s">
        <v>278</v>
      </c>
      <c r="AC12" s="1790" t="s">
        <v>415</v>
      </c>
      <c r="AD12" s="1790"/>
      <c r="AE12" s="1790"/>
      <c r="AF12" s="1790"/>
      <c r="AG12" s="1790"/>
      <c r="AH12" s="1790"/>
      <c r="AI12" s="1790"/>
      <c r="AJ12" s="1790"/>
      <c r="AK12" s="1790"/>
      <c r="AL12" s="1790"/>
      <c r="AM12" s="1790"/>
      <c r="AN12" s="1790"/>
      <c r="AO12" s="345"/>
      <c r="AQ12" s="343"/>
      <c r="AR12" s="1803" t="s">
        <v>416</v>
      </c>
      <c r="AS12" s="1803"/>
      <c r="AT12" s="1803"/>
      <c r="AU12" s="1803"/>
      <c r="AV12" s="1803"/>
      <c r="AW12" s="1803"/>
      <c r="AX12" s="1803"/>
      <c r="AY12" s="1803"/>
      <c r="AZ12" s="1803"/>
      <c r="BA12" s="1803"/>
      <c r="BB12" s="1803"/>
      <c r="BC12" s="1803"/>
      <c r="BD12" s="1803"/>
      <c r="BE12" s="1803"/>
      <c r="BF12" s="1803"/>
      <c r="BG12" s="1803"/>
      <c r="BH12" s="1803"/>
      <c r="BI12" s="1803"/>
      <c r="BJ12" s="1803"/>
      <c r="BK12" s="1803"/>
      <c r="BL12" s="1803"/>
      <c r="BM12" s="1803"/>
      <c r="BN12" s="1803"/>
      <c r="BO12" s="1803"/>
      <c r="BP12" s="1803"/>
      <c r="BQ12" s="1803"/>
      <c r="BR12" s="1803"/>
      <c r="BS12" s="1803"/>
      <c r="BT12" s="1803"/>
      <c r="BU12" s="1803"/>
    </row>
    <row r="13" spans="1:73" ht="14.1" customHeight="1">
      <c r="A13" s="282"/>
      <c r="B13" s="296"/>
      <c r="C13" s="282"/>
      <c r="D13" s="313" t="s">
        <v>417</v>
      </c>
      <c r="F13" s="313"/>
      <c r="G13" s="313"/>
      <c r="H13" s="313"/>
      <c r="I13" s="313"/>
      <c r="J13" s="313"/>
      <c r="K13" s="313"/>
      <c r="L13" s="313"/>
      <c r="M13" s="313"/>
      <c r="N13" s="313"/>
      <c r="P13" s="292"/>
      <c r="Q13" s="282"/>
      <c r="R13" s="290"/>
      <c r="S13" s="290"/>
      <c r="T13" s="291"/>
      <c r="U13" s="292"/>
      <c r="V13" s="292"/>
      <c r="W13" s="282"/>
      <c r="X13" s="282"/>
      <c r="Y13" s="282"/>
      <c r="Z13" s="282"/>
      <c r="AB13" s="348"/>
      <c r="AC13" s="1790"/>
      <c r="AD13" s="1790"/>
      <c r="AE13" s="1790"/>
      <c r="AF13" s="1790"/>
      <c r="AG13" s="1790"/>
      <c r="AH13" s="1790"/>
      <c r="AI13" s="1790"/>
      <c r="AJ13" s="1790"/>
      <c r="AK13" s="1790"/>
      <c r="AL13" s="1790"/>
      <c r="AM13" s="1790"/>
      <c r="AN13" s="1790"/>
      <c r="AO13" s="349"/>
      <c r="AQ13" s="343"/>
      <c r="AR13" s="1803"/>
      <c r="AS13" s="1803"/>
      <c r="AT13" s="1803"/>
      <c r="AU13" s="1803"/>
      <c r="AV13" s="1803"/>
      <c r="AW13" s="1803"/>
      <c r="AX13" s="1803"/>
      <c r="AY13" s="1803"/>
      <c r="AZ13" s="1803"/>
      <c r="BA13" s="1803"/>
      <c r="BB13" s="1803"/>
      <c r="BC13" s="1803"/>
      <c r="BD13" s="1803"/>
      <c r="BE13" s="1803"/>
      <c r="BF13" s="1803"/>
      <c r="BG13" s="1803"/>
      <c r="BH13" s="1803"/>
      <c r="BI13" s="1803"/>
      <c r="BJ13" s="1803"/>
      <c r="BK13" s="1803"/>
      <c r="BL13" s="1803"/>
      <c r="BM13" s="1803"/>
      <c r="BN13" s="1803"/>
      <c r="BO13" s="1803"/>
      <c r="BP13" s="1803"/>
      <c r="BQ13" s="1803"/>
      <c r="BR13" s="1803"/>
      <c r="BS13" s="1803"/>
      <c r="BT13" s="1803"/>
      <c r="BU13" s="1803"/>
    </row>
    <row r="14" spans="1:73" ht="14.1" customHeight="1">
      <c r="A14" s="282"/>
      <c r="B14" s="296"/>
      <c r="C14" s="282"/>
      <c r="D14" s="313"/>
      <c r="F14" s="313"/>
      <c r="G14" s="313"/>
      <c r="H14" s="313"/>
      <c r="I14" s="313"/>
      <c r="J14" s="313"/>
      <c r="K14" s="313"/>
      <c r="L14" s="313"/>
      <c r="M14" s="313"/>
      <c r="N14" s="313"/>
      <c r="P14" s="292"/>
      <c r="Q14" s="292"/>
      <c r="R14" s="292"/>
      <c r="S14" s="292"/>
      <c r="T14" s="290"/>
      <c r="U14" s="292"/>
      <c r="V14" s="292"/>
      <c r="W14" s="292"/>
      <c r="X14" s="292"/>
      <c r="Y14" s="297"/>
      <c r="Z14" s="297"/>
      <c r="AB14" s="338"/>
      <c r="AC14" s="1790"/>
      <c r="AD14" s="1790"/>
      <c r="AE14" s="1790"/>
      <c r="AF14" s="1790"/>
      <c r="AG14" s="1790"/>
      <c r="AH14" s="1790"/>
      <c r="AI14" s="1790"/>
      <c r="AJ14" s="1790"/>
      <c r="AK14" s="1790"/>
      <c r="AL14" s="1790"/>
      <c r="AM14" s="1790"/>
      <c r="AN14" s="1790"/>
      <c r="AO14" s="345"/>
      <c r="AQ14" s="343"/>
      <c r="AR14" s="1803"/>
      <c r="AS14" s="1803"/>
      <c r="AT14" s="1803"/>
      <c r="AU14" s="1803"/>
      <c r="AV14" s="1803"/>
      <c r="AW14" s="1803"/>
      <c r="AX14" s="1803"/>
      <c r="AY14" s="1803"/>
      <c r="AZ14" s="1803"/>
      <c r="BA14" s="1803"/>
      <c r="BB14" s="1803"/>
      <c r="BC14" s="1803"/>
      <c r="BD14" s="1803"/>
      <c r="BE14" s="1803"/>
      <c r="BF14" s="1803"/>
      <c r="BG14" s="1803"/>
      <c r="BH14" s="1803"/>
      <c r="BI14" s="1803"/>
      <c r="BJ14" s="1803"/>
      <c r="BK14" s="1803"/>
      <c r="BL14" s="1803"/>
      <c r="BM14" s="1803"/>
      <c r="BN14" s="1803"/>
      <c r="BO14" s="1803"/>
      <c r="BP14" s="1803"/>
      <c r="BQ14" s="1803"/>
      <c r="BR14" s="1803"/>
      <c r="BS14" s="1803"/>
      <c r="BT14" s="1803"/>
      <c r="BU14" s="1803"/>
    </row>
    <row r="15" spans="1:73" ht="14.1" customHeight="1">
      <c r="A15" s="282"/>
      <c r="B15" s="296"/>
      <c r="C15" s="282"/>
      <c r="D15" s="276" t="s">
        <v>418</v>
      </c>
      <c r="H15" s="313"/>
      <c r="I15" s="313"/>
      <c r="J15" s="313"/>
      <c r="K15" s="313"/>
      <c r="L15" s="313"/>
      <c r="M15" s="313"/>
      <c r="N15" s="313"/>
      <c r="P15" s="292"/>
      <c r="Q15" s="292"/>
      <c r="R15" s="292"/>
      <c r="S15" s="292"/>
      <c r="T15" s="290"/>
      <c r="U15" s="292"/>
      <c r="V15" s="292"/>
      <c r="W15" s="292"/>
      <c r="X15" s="292"/>
      <c r="Y15" s="297"/>
      <c r="Z15" s="297"/>
      <c r="AB15" s="350" t="s">
        <v>419</v>
      </c>
      <c r="AC15" s="308"/>
      <c r="AD15" s="308"/>
      <c r="AE15" s="308"/>
      <c r="AF15" s="308"/>
      <c r="AG15" s="308"/>
      <c r="AH15" s="308"/>
      <c r="AI15" s="308"/>
      <c r="AJ15" s="308"/>
      <c r="AK15" s="308"/>
      <c r="AL15" s="308"/>
      <c r="AM15" s="308"/>
      <c r="AN15" s="304"/>
      <c r="AO15" s="345"/>
      <c r="AQ15" s="343" t="s">
        <v>278</v>
      </c>
      <c r="AR15" s="344" t="s">
        <v>420</v>
      </c>
      <c r="AS15" s="343"/>
      <c r="AT15" s="343"/>
      <c r="AU15" s="343"/>
      <c r="AV15" s="343"/>
      <c r="AW15" s="343"/>
      <c r="AX15" s="343"/>
      <c r="AY15" s="343"/>
      <c r="AZ15" s="343"/>
      <c r="BA15" s="343"/>
      <c r="BB15" s="343"/>
      <c r="BC15" s="343"/>
      <c r="BD15" s="343"/>
      <c r="BE15" s="343"/>
      <c r="BF15" s="343"/>
      <c r="BG15" s="343"/>
      <c r="BH15" s="343"/>
      <c r="BI15" s="343"/>
      <c r="BJ15" s="343"/>
      <c r="BK15" s="343"/>
    </row>
    <row r="16" spans="1:73" ht="14.1" customHeight="1">
      <c r="A16" s="282"/>
      <c r="B16" s="296"/>
      <c r="C16" s="282"/>
      <c r="D16" s="282" t="s">
        <v>421</v>
      </c>
      <c r="H16" s="313"/>
      <c r="I16" s="313"/>
      <c r="J16" s="313"/>
      <c r="K16" s="313"/>
      <c r="L16" s="1804" t="s">
        <v>422</v>
      </c>
      <c r="M16" s="1804"/>
      <c r="N16" s="313"/>
      <c r="P16" s="286" t="s">
        <v>423</v>
      </c>
      <c r="Q16" s="292"/>
      <c r="R16" s="292"/>
      <c r="S16" s="292"/>
      <c r="T16" s="290"/>
      <c r="U16" s="292"/>
      <c r="V16" s="292"/>
      <c r="W16" s="292"/>
      <c r="X16" s="292"/>
      <c r="Y16" s="297"/>
      <c r="Z16" s="297"/>
      <c r="AB16" s="351" t="s">
        <v>278</v>
      </c>
      <c r="AC16" s="308" t="s">
        <v>424</v>
      </c>
      <c r="AD16" s="308"/>
      <c r="AE16" s="308"/>
      <c r="AF16" s="308"/>
      <c r="AG16" s="308"/>
      <c r="AH16" s="308"/>
      <c r="AI16" s="308"/>
      <c r="AJ16" s="308"/>
      <c r="AK16" s="308"/>
      <c r="AL16" s="308"/>
      <c r="AM16" s="308"/>
      <c r="AN16" s="304"/>
      <c r="AO16" s="345"/>
      <c r="AQ16" s="343" t="s">
        <v>409</v>
      </c>
      <c r="AR16" s="343" t="s">
        <v>425</v>
      </c>
      <c r="AS16" s="343"/>
      <c r="AT16" s="343"/>
      <c r="AU16" s="343"/>
      <c r="AV16" s="343"/>
      <c r="AW16" s="343"/>
      <c r="AX16" s="343"/>
      <c r="AY16" s="343"/>
      <c r="AZ16" s="343"/>
      <c r="BA16" s="343"/>
      <c r="BB16" s="343"/>
      <c r="BC16" s="343"/>
      <c r="BD16" s="343"/>
      <c r="BE16" s="343"/>
      <c r="BF16" s="343"/>
      <c r="BG16" s="343"/>
      <c r="BH16" s="343"/>
      <c r="BI16" s="343"/>
      <c r="BJ16" s="343"/>
      <c r="BK16" s="343"/>
    </row>
    <row r="17" spans="1:77" ht="14.1" customHeight="1">
      <c r="A17" s="282"/>
      <c r="B17" s="296"/>
      <c r="F17" s="313"/>
      <c r="G17" s="313"/>
      <c r="H17" s="313"/>
      <c r="I17" s="313"/>
      <c r="J17" s="313"/>
      <c r="K17" s="313"/>
      <c r="L17" s="313"/>
      <c r="M17" s="313"/>
      <c r="N17" s="313"/>
      <c r="P17" s="286" t="s">
        <v>426</v>
      </c>
      <c r="Q17" s="282"/>
      <c r="R17" s="313"/>
      <c r="S17" s="313"/>
      <c r="V17" s="313"/>
      <c r="X17" s="297"/>
      <c r="Y17" s="282"/>
      <c r="Z17" s="282"/>
      <c r="AB17" s="350" t="s">
        <v>278</v>
      </c>
      <c r="AC17" s="308" t="s">
        <v>427</v>
      </c>
      <c r="AN17" s="312"/>
      <c r="AO17" s="277"/>
      <c r="AQ17" s="343"/>
      <c r="AR17" s="343" t="s">
        <v>428</v>
      </c>
      <c r="AS17" s="343"/>
      <c r="AT17" s="343"/>
      <c r="AU17" s="343"/>
      <c r="AV17" s="343"/>
      <c r="AW17" s="343"/>
      <c r="AX17" s="343"/>
      <c r="AY17" s="343"/>
      <c r="AZ17" s="343"/>
      <c r="BA17" s="343"/>
      <c r="BB17" s="343"/>
      <c r="BC17" s="343"/>
      <c r="BD17" s="343"/>
      <c r="BE17" s="343"/>
      <c r="BF17" s="343"/>
      <c r="BG17" s="343"/>
      <c r="BH17" s="343"/>
      <c r="BI17" s="343"/>
      <c r="BJ17" s="343"/>
      <c r="BK17" s="343"/>
    </row>
    <row r="18" spans="1:77" ht="14.1" customHeight="1">
      <c r="A18" s="282"/>
      <c r="B18" s="296"/>
      <c r="F18" s="313"/>
      <c r="G18" s="313"/>
      <c r="H18" s="313"/>
      <c r="I18" s="313"/>
      <c r="J18" s="313"/>
      <c r="K18" s="313"/>
      <c r="L18" s="313"/>
      <c r="M18" s="313"/>
      <c r="N18" s="313"/>
      <c r="O18" s="286"/>
      <c r="P18" s="282"/>
      <c r="Q18" s="282"/>
      <c r="R18" s="313"/>
      <c r="S18" s="313"/>
      <c r="V18" s="313"/>
      <c r="X18" s="297"/>
      <c r="Y18" s="282"/>
      <c r="Z18" s="282"/>
      <c r="AB18" s="350" t="s">
        <v>429</v>
      </c>
      <c r="AC18" s="309"/>
      <c r="AD18" s="309"/>
      <c r="AE18" s="309"/>
      <c r="AF18" s="309"/>
      <c r="AG18" s="309"/>
      <c r="AH18" s="309"/>
      <c r="AI18" s="309"/>
      <c r="AJ18" s="309"/>
      <c r="AK18" s="309"/>
      <c r="AL18" s="309"/>
      <c r="AM18" s="309"/>
      <c r="AN18" s="304"/>
      <c r="AO18" s="345"/>
      <c r="AQ18" s="343"/>
      <c r="AR18" s="286" t="s">
        <v>430</v>
      </c>
    </row>
    <row r="19" spans="1:77" ht="14.1" customHeight="1">
      <c r="A19" s="282"/>
      <c r="B19" s="296"/>
      <c r="C19" s="313"/>
      <c r="D19" s="313" t="s">
        <v>431</v>
      </c>
      <c r="F19" s="313"/>
      <c r="G19" s="313"/>
      <c r="I19" s="313"/>
      <c r="K19" s="282"/>
      <c r="L19" s="282"/>
      <c r="M19" s="282"/>
      <c r="N19" s="282"/>
      <c r="O19" s="282"/>
      <c r="P19" s="282"/>
      <c r="Q19" s="282"/>
      <c r="R19" s="290"/>
      <c r="S19" s="290"/>
      <c r="T19" s="291"/>
      <c r="U19" s="292"/>
      <c r="V19" s="292"/>
      <c r="W19" s="282"/>
      <c r="X19" s="282"/>
      <c r="Y19" s="282"/>
      <c r="Z19" s="282"/>
      <c r="AB19" s="352" t="s">
        <v>278</v>
      </c>
      <c r="AC19" s="1801" t="s">
        <v>432</v>
      </c>
      <c r="AD19" s="1801"/>
      <c r="AE19" s="1801"/>
      <c r="AF19" s="1801"/>
      <c r="AG19" s="1801"/>
      <c r="AH19" s="1801"/>
      <c r="AI19" s="1801"/>
      <c r="AJ19" s="1801"/>
      <c r="AK19" s="1801"/>
      <c r="AL19" s="1801"/>
      <c r="AM19" s="1801"/>
      <c r="AN19" s="1801"/>
      <c r="AO19" s="345"/>
      <c r="AR19" s="1799" t="s">
        <v>433</v>
      </c>
      <c r="AS19" s="1799"/>
      <c r="AT19" s="1799"/>
      <c r="AU19" s="1799"/>
      <c r="AV19" s="1799"/>
      <c r="AW19" s="1799"/>
      <c r="AX19" s="1799"/>
      <c r="AY19" s="1799"/>
      <c r="AZ19" s="1799"/>
      <c r="BA19" s="1799"/>
      <c r="BB19" s="1799"/>
      <c r="BC19" s="1799"/>
      <c r="BD19" s="1799"/>
      <c r="BE19" s="1799"/>
      <c r="BF19" s="1799"/>
      <c r="BG19" s="1799"/>
      <c r="BH19" s="1799"/>
      <c r="BI19" s="1799"/>
      <c r="BJ19" s="1799"/>
      <c r="BK19" s="1799"/>
      <c r="BL19" s="1799"/>
      <c r="BM19" s="1799"/>
      <c r="BN19" s="1799"/>
      <c r="BO19" s="1799"/>
      <c r="BP19" s="1799"/>
      <c r="BQ19" s="1799"/>
      <c r="BR19" s="1799"/>
      <c r="BS19" s="1799"/>
      <c r="BT19" s="1799"/>
      <c r="BU19" s="1799"/>
      <c r="BV19" s="1799"/>
      <c r="BW19" s="1799"/>
      <c r="BX19" s="1799"/>
      <c r="BY19" s="1799"/>
    </row>
    <row r="20" spans="1:77" ht="14.1" customHeight="1">
      <c r="A20" s="282"/>
      <c r="B20" s="296"/>
      <c r="C20" s="313"/>
      <c r="D20" s="313"/>
      <c r="F20" s="313"/>
      <c r="G20" s="313"/>
      <c r="I20" s="313"/>
      <c r="K20" s="282"/>
      <c r="L20" s="282"/>
      <c r="M20" s="282"/>
      <c r="N20" s="282"/>
      <c r="O20" s="282"/>
      <c r="P20" s="282"/>
      <c r="Q20" s="282"/>
      <c r="R20" s="290"/>
      <c r="S20" s="290"/>
      <c r="T20" s="291"/>
      <c r="U20" s="292"/>
      <c r="V20" s="292"/>
      <c r="W20" s="282"/>
      <c r="X20" s="282"/>
      <c r="Y20" s="282"/>
      <c r="Z20" s="282"/>
      <c r="AB20" s="353"/>
      <c r="AC20" s="1801"/>
      <c r="AD20" s="1801"/>
      <c r="AE20" s="1801"/>
      <c r="AF20" s="1801"/>
      <c r="AG20" s="1801"/>
      <c r="AH20" s="1801"/>
      <c r="AI20" s="1801"/>
      <c r="AJ20" s="1801"/>
      <c r="AK20" s="1801"/>
      <c r="AL20" s="1801"/>
      <c r="AM20" s="1801"/>
      <c r="AN20" s="1801"/>
      <c r="AO20" s="345"/>
      <c r="AR20" s="1799"/>
      <c r="AS20" s="1799"/>
      <c r="AT20" s="1799"/>
      <c r="AU20" s="1799"/>
      <c r="AV20" s="1799"/>
      <c r="AW20" s="1799"/>
      <c r="AX20" s="1799"/>
      <c r="AY20" s="1799"/>
      <c r="AZ20" s="1799"/>
      <c r="BA20" s="1799"/>
      <c r="BB20" s="1799"/>
      <c r="BC20" s="1799"/>
      <c r="BD20" s="1799"/>
      <c r="BE20" s="1799"/>
      <c r="BF20" s="1799"/>
      <c r="BG20" s="1799"/>
      <c r="BH20" s="1799"/>
      <c r="BI20" s="1799"/>
      <c r="BJ20" s="1799"/>
      <c r="BK20" s="1799"/>
      <c r="BL20" s="1799"/>
      <c r="BM20" s="1799"/>
      <c r="BN20" s="1799"/>
      <c r="BO20" s="1799"/>
      <c r="BP20" s="1799"/>
      <c r="BQ20" s="1799"/>
      <c r="BR20" s="1799"/>
      <c r="BS20" s="1799"/>
      <c r="BT20" s="1799"/>
      <c r="BU20" s="1799"/>
      <c r="BV20" s="1799"/>
      <c r="BW20" s="1799"/>
      <c r="BX20" s="1799"/>
      <c r="BY20" s="1799"/>
    </row>
    <row r="21" spans="1:77" ht="14.1" customHeight="1">
      <c r="A21" s="282"/>
      <c r="B21" s="296"/>
      <c r="C21" s="313"/>
      <c r="D21" s="313"/>
      <c r="E21" s="313" t="s">
        <v>434</v>
      </c>
      <c r="P21" s="354" t="s">
        <v>20</v>
      </c>
      <c r="Q21" s="1798"/>
      <c r="R21" s="1798"/>
      <c r="S21" s="355" t="s">
        <v>435</v>
      </c>
      <c r="Y21" s="282"/>
      <c r="Z21" s="282"/>
      <c r="AB21" s="348"/>
      <c r="AC21" s="1801"/>
      <c r="AD21" s="1801"/>
      <c r="AE21" s="1801"/>
      <c r="AF21" s="1801"/>
      <c r="AG21" s="1801"/>
      <c r="AH21" s="1801"/>
      <c r="AI21" s="1801"/>
      <c r="AJ21" s="1801"/>
      <c r="AK21" s="1801"/>
      <c r="AL21" s="1801"/>
      <c r="AM21" s="1801"/>
      <c r="AN21" s="1801"/>
      <c r="AO21" s="345"/>
      <c r="AR21" s="1799"/>
      <c r="AS21" s="1799"/>
      <c r="AT21" s="1799"/>
      <c r="AU21" s="1799"/>
      <c r="AV21" s="1799"/>
      <c r="AW21" s="1799"/>
      <c r="AX21" s="1799"/>
      <c r="AY21" s="1799"/>
      <c r="AZ21" s="1799"/>
      <c r="BA21" s="1799"/>
      <c r="BB21" s="1799"/>
      <c r="BC21" s="1799"/>
      <c r="BD21" s="1799"/>
      <c r="BE21" s="1799"/>
      <c r="BF21" s="1799"/>
      <c r="BG21" s="1799"/>
      <c r="BH21" s="1799"/>
      <c r="BI21" s="1799"/>
      <c r="BJ21" s="1799"/>
      <c r="BK21" s="1799"/>
      <c r="BL21" s="1799"/>
      <c r="BM21" s="1799"/>
      <c r="BN21" s="1799"/>
      <c r="BO21" s="1799"/>
      <c r="BP21" s="1799"/>
      <c r="BQ21" s="1799"/>
      <c r="BR21" s="1799"/>
      <c r="BS21" s="1799"/>
      <c r="BT21" s="1799"/>
      <c r="BU21" s="1799"/>
      <c r="BV21" s="1799"/>
      <c r="BW21" s="1799"/>
      <c r="BX21" s="1799"/>
      <c r="BY21" s="1799"/>
    </row>
    <row r="22" spans="1:77" ht="14.1" customHeight="1">
      <c r="A22" s="282"/>
      <c r="B22" s="296"/>
      <c r="C22" s="313"/>
      <c r="D22" s="313"/>
      <c r="E22" s="313"/>
      <c r="P22" s="356"/>
      <c r="Q22" s="290"/>
      <c r="R22" s="290"/>
      <c r="S22" s="313"/>
      <c r="Y22" s="282"/>
      <c r="Z22" s="282"/>
      <c r="AB22" s="348"/>
      <c r="AC22" s="1801"/>
      <c r="AD22" s="1801"/>
      <c r="AE22" s="1801"/>
      <c r="AF22" s="1801"/>
      <c r="AG22" s="1801"/>
      <c r="AH22" s="1801"/>
      <c r="AI22" s="1801"/>
      <c r="AJ22" s="1801"/>
      <c r="AK22" s="1801"/>
      <c r="AL22" s="1801"/>
      <c r="AM22" s="1801"/>
      <c r="AN22" s="1801"/>
      <c r="AO22" s="345"/>
      <c r="AR22" s="1799"/>
      <c r="AS22" s="1799"/>
      <c r="AT22" s="1799"/>
      <c r="AU22" s="1799"/>
      <c r="AV22" s="1799"/>
      <c r="AW22" s="1799"/>
      <c r="AX22" s="1799"/>
      <c r="AY22" s="1799"/>
      <c r="AZ22" s="1799"/>
      <c r="BA22" s="1799"/>
      <c r="BB22" s="1799"/>
      <c r="BC22" s="1799"/>
      <c r="BD22" s="1799"/>
      <c r="BE22" s="1799"/>
      <c r="BF22" s="1799"/>
      <c r="BG22" s="1799"/>
      <c r="BH22" s="1799"/>
      <c r="BI22" s="1799"/>
      <c r="BJ22" s="1799"/>
      <c r="BK22" s="1799"/>
      <c r="BL22" s="1799"/>
      <c r="BM22" s="1799"/>
      <c r="BN22" s="1799"/>
      <c r="BO22" s="1799"/>
      <c r="BP22" s="1799"/>
      <c r="BQ22" s="1799"/>
      <c r="BR22" s="1799"/>
      <c r="BS22" s="1799"/>
      <c r="BT22" s="1799"/>
      <c r="BU22" s="1799"/>
      <c r="BV22" s="1799"/>
      <c r="BW22" s="1799"/>
      <c r="BX22" s="1799"/>
      <c r="BY22" s="1799"/>
    </row>
    <row r="23" spans="1:77" ht="14.1" customHeight="1">
      <c r="A23" s="282"/>
      <c r="B23" s="296"/>
      <c r="C23" s="313"/>
      <c r="D23" s="313"/>
      <c r="E23" s="313" t="s">
        <v>436</v>
      </c>
      <c r="K23" s="1798"/>
      <c r="L23" s="1798"/>
      <c r="M23" s="1798"/>
      <c r="N23" s="1798"/>
      <c r="O23" s="1798"/>
      <c r="P23" s="1798"/>
      <c r="Q23" s="1798"/>
      <c r="R23" s="1798"/>
      <c r="S23" s="1798"/>
      <c r="T23" s="1798"/>
      <c r="U23" s="1798"/>
      <c r="V23" s="1798"/>
      <c r="W23" s="1798"/>
      <c r="X23" s="1798"/>
      <c r="Y23" s="1798"/>
      <c r="Z23" s="1798"/>
      <c r="AB23" s="348"/>
      <c r="AC23" s="299"/>
      <c r="AD23" s="299"/>
      <c r="AE23" s="299"/>
      <c r="AF23" s="299"/>
      <c r="AG23" s="299"/>
      <c r="AH23" s="299"/>
      <c r="AI23" s="299"/>
      <c r="AJ23" s="299"/>
      <c r="AK23" s="299"/>
      <c r="AL23" s="299"/>
      <c r="AM23" s="299"/>
      <c r="AN23" s="304"/>
      <c r="AO23" s="345"/>
      <c r="AQ23" s="347"/>
      <c r="AR23" s="1799"/>
      <c r="AS23" s="1799"/>
      <c r="AT23" s="1799"/>
      <c r="AU23" s="1799"/>
      <c r="AV23" s="1799"/>
      <c r="AW23" s="1799"/>
      <c r="AX23" s="1799"/>
      <c r="AY23" s="1799"/>
      <c r="AZ23" s="1799"/>
      <c r="BA23" s="1799"/>
      <c r="BB23" s="1799"/>
      <c r="BC23" s="1799"/>
      <c r="BD23" s="1799"/>
      <c r="BE23" s="1799"/>
      <c r="BF23" s="1799"/>
      <c r="BG23" s="1799"/>
      <c r="BH23" s="1799"/>
      <c r="BI23" s="1799"/>
      <c r="BJ23" s="1799"/>
      <c r="BK23" s="1799"/>
      <c r="BL23" s="1799"/>
      <c r="BM23" s="1799"/>
      <c r="BN23" s="1799"/>
      <c r="BO23" s="1799"/>
      <c r="BP23" s="1799"/>
      <c r="BQ23" s="1799"/>
      <c r="BR23" s="1799"/>
      <c r="BS23" s="1799"/>
      <c r="BT23" s="1799"/>
      <c r="BU23" s="1799"/>
      <c r="BV23" s="1799"/>
      <c r="BW23" s="1799"/>
      <c r="BX23" s="1799"/>
      <c r="BY23" s="1799"/>
    </row>
    <row r="24" spans="1:77" ht="14.1" customHeight="1">
      <c r="A24" s="282"/>
      <c r="B24" s="296"/>
      <c r="C24" s="313"/>
      <c r="D24" s="313"/>
      <c r="E24" s="313"/>
      <c r="P24" s="356"/>
      <c r="Q24" s="290"/>
      <c r="R24" s="290"/>
      <c r="S24" s="313"/>
      <c r="Y24" s="282"/>
      <c r="Z24" s="282"/>
      <c r="AB24" s="348"/>
      <c r="AC24" s="299"/>
      <c r="AD24" s="299"/>
      <c r="AE24" s="299"/>
      <c r="AF24" s="299"/>
      <c r="AG24" s="299"/>
      <c r="AH24" s="299"/>
      <c r="AI24" s="299"/>
      <c r="AJ24" s="299"/>
      <c r="AK24" s="299"/>
      <c r="AL24" s="299"/>
      <c r="AM24" s="299"/>
      <c r="AN24" s="304"/>
      <c r="AO24" s="345"/>
      <c r="AQ24" s="347"/>
      <c r="AR24" s="1799"/>
      <c r="AS24" s="1799"/>
      <c r="AT24" s="1799"/>
      <c r="AU24" s="1799"/>
      <c r="AV24" s="1799"/>
      <c r="AW24" s="1799"/>
      <c r="AX24" s="1799"/>
      <c r="AY24" s="1799"/>
      <c r="AZ24" s="1799"/>
      <c r="BA24" s="1799"/>
      <c r="BB24" s="1799"/>
      <c r="BC24" s="1799"/>
      <c r="BD24" s="1799"/>
      <c r="BE24" s="1799"/>
      <c r="BF24" s="1799"/>
      <c r="BG24" s="1799"/>
      <c r="BH24" s="1799"/>
      <c r="BI24" s="1799"/>
      <c r="BJ24" s="1799"/>
      <c r="BK24" s="1799"/>
      <c r="BL24" s="1799"/>
      <c r="BM24" s="1799"/>
      <c r="BN24" s="1799"/>
      <c r="BO24" s="1799"/>
      <c r="BP24" s="1799"/>
      <c r="BQ24" s="1799"/>
      <c r="BR24" s="1799"/>
      <c r="BS24" s="1799"/>
      <c r="BT24" s="1799"/>
      <c r="BU24" s="1799"/>
      <c r="BV24" s="1799"/>
      <c r="BW24" s="1799"/>
      <c r="BX24" s="1799"/>
      <c r="BY24" s="1799"/>
    </row>
    <row r="25" spans="1:77" ht="14.1" customHeight="1">
      <c r="A25" s="282"/>
      <c r="B25" s="296"/>
      <c r="C25" s="313"/>
      <c r="D25" s="313"/>
      <c r="E25" s="276" t="s">
        <v>437</v>
      </c>
      <c r="Y25" s="282"/>
      <c r="Z25" s="282"/>
      <c r="AB25" s="348"/>
      <c r="AC25" s="309"/>
      <c r="AD25" s="309"/>
      <c r="AE25" s="309"/>
      <c r="AF25" s="309"/>
      <c r="AG25" s="309"/>
      <c r="AH25" s="309"/>
      <c r="AI25" s="309"/>
      <c r="AJ25" s="309"/>
      <c r="AK25" s="309"/>
      <c r="AL25" s="309"/>
      <c r="AM25" s="309"/>
      <c r="AN25" s="304"/>
      <c r="AO25" s="345"/>
      <c r="AQ25" s="357"/>
      <c r="AR25" s="286" t="s">
        <v>438</v>
      </c>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row>
    <row r="26" spans="1:77" ht="14.1" customHeight="1">
      <c r="A26" s="282"/>
      <c r="B26" s="296"/>
      <c r="C26" s="313"/>
      <c r="D26" s="313"/>
      <c r="Y26" s="282"/>
      <c r="Z26" s="282"/>
      <c r="AB26" s="348"/>
      <c r="AC26" s="309"/>
      <c r="AD26" s="309"/>
      <c r="AE26" s="309"/>
      <c r="AF26" s="309"/>
      <c r="AG26" s="309"/>
      <c r="AH26" s="309"/>
      <c r="AI26" s="309"/>
      <c r="AJ26" s="309"/>
      <c r="AK26" s="309"/>
      <c r="AL26" s="309"/>
      <c r="AM26" s="309"/>
      <c r="AN26" s="304"/>
      <c r="AO26" s="345"/>
      <c r="AQ26" s="343"/>
      <c r="AR26" s="286" t="s">
        <v>439</v>
      </c>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row>
    <row r="27" spans="1:77" ht="14.1" customHeight="1">
      <c r="A27" s="282"/>
      <c r="B27" s="296"/>
      <c r="C27" s="313"/>
      <c r="D27" s="313" t="s">
        <v>440</v>
      </c>
      <c r="F27" s="313"/>
      <c r="G27" s="313"/>
      <c r="H27" s="313"/>
      <c r="I27" s="313"/>
      <c r="J27" s="313"/>
      <c r="K27" s="313"/>
      <c r="L27" s="313"/>
      <c r="M27" s="313"/>
      <c r="N27" s="313"/>
      <c r="O27" s="313"/>
      <c r="P27" s="313"/>
      <c r="Q27" s="313"/>
      <c r="R27" s="313"/>
      <c r="S27" s="313"/>
      <c r="V27" s="313"/>
      <c r="Y27" s="313"/>
      <c r="Z27" s="313"/>
      <c r="AB27" s="348"/>
      <c r="AC27" s="299"/>
      <c r="AD27" s="299"/>
      <c r="AE27" s="299"/>
      <c r="AF27" s="299"/>
      <c r="AG27" s="299"/>
      <c r="AH27" s="299"/>
      <c r="AI27" s="299"/>
      <c r="AJ27" s="299"/>
      <c r="AK27" s="299"/>
      <c r="AL27" s="299"/>
      <c r="AM27" s="299"/>
      <c r="AN27" s="304"/>
      <c r="AO27" s="345"/>
      <c r="AQ27" s="343"/>
      <c r="AR27" s="286" t="s">
        <v>441</v>
      </c>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row>
    <row r="28" spans="1:77" ht="14.1" customHeight="1">
      <c r="A28" s="282"/>
      <c r="B28" s="296"/>
      <c r="C28" s="313"/>
      <c r="D28" s="313"/>
      <c r="F28" s="313"/>
      <c r="G28" s="313"/>
      <c r="H28" s="313"/>
      <c r="I28" s="313"/>
      <c r="J28" s="313"/>
      <c r="K28" s="313"/>
      <c r="L28" s="313"/>
      <c r="M28" s="313"/>
      <c r="N28" s="313"/>
      <c r="O28" s="313"/>
      <c r="P28" s="313"/>
      <c r="Q28" s="282"/>
      <c r="R28" s="290"/>
      <c r="S28" s="290"/>
      <c r="T28" s="291"/>
      <c r="U28" s="292"/>
      <c r="V28" s="292"/>
      <c r="W28" s="282"/>
      <c r="X28" s="282"/>
      <c r="Y28" s="282"/>
      <c r="Z28" s="282"/>
      <c r="AB28" s="348"/>
      <c r="AC28" s="299"/>
      <c r="AD28" s="299"/>
      <c r="AE28" s="299"/>
      <c r="AF28" s="299"/>
      <c r="AG28" s="299"/>
      <c r="AH28" s="299"/>
      <c r="AI28" s="299"/>
      <c r="AJ28" s="299"/>
      <c r="AK28" s="299"/>
      <c r="AL28" s="299"/>
      <c r="AM28" s="299"/>
      <c r="AN28" s="304"/>
      <c r="AO28" s="345"/>
      <c r="AQ28" s="343"/>
      <c r="AR28" s="286"/>
      <c r="AS28" s="358"/>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row>
    <row r="29" spans="1:77" ht="14.1" customHeight="1">
      <c r="A29" s="282"/>
      <c r="B29" s="296"/>
      <c r="C29" s="313"/>
      <c r="D29" s="313"/>
      <c r="E29" s="276" t="s">
        <v>442</v>
      </c>
      <c r="F29" s="313"/>
      <c r="G29" s="313"/>
      <c r="H29" s="313"/>
      <c r="I29" s="313"/>
      <c r="J29" s="313"/>
      <c r="K29" s="313"/>
      <c r="L29" s="313"/>
      <c r="M29" s="313"/>
      <c r="N29" s="313"/>
      <c r="O29" s="313"/>
      <c r="P29" s="313"/>
      <c r="Q29" s="313"/>
      <c r="R29" s="313"/>
      <c r="S29" s="313"/>
      <c r="T29" s="313"/>
      <c r="U29" s="313"/>
      <c r="V29" s="313"/>
      <c r="W29" s="313"/>
      <c r="X29" s="313"/>
      <c r="Y29" s="313"/>
      <c r="Z29" s="313"/>
      <c r="AA29" s="313"/>
      <c r="AB29" s="348"/>
      <c r="AC29" s="299"/>
      <c r="AD29" s="299"/>
      <c r="AE29" s="299"/>
      <c r="AF29" s="299"/>
      <c r="AG29" s="299"/>
      <c r="AH29" s="299"/>
      <c r="AI29" s="299"/>
      <c r="AJ29" s="299"/>
      <c r="AK29" s="299"/>
      <c r="AL29" s="299"/>
      <c r="AM29" s="299"/>
      <c r="AN29" s="304"/>
      <c r="AO29" s="345"/>
      <c r="AQ29" s="276" t="s">
        <v>278</v>
      </c>
      <c r="AR29" s="359" t="s">
        <v>443</v>
      </c>
    </row>
    <row r="30" spans="1:77" ht="14.1" customHeight="1">
      <c r="A30" s="282"/>
      <c r="B30" s="296"/>
      <c r="C30" s="313"/>
      <c r="D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48"/>
      <c r="AC30" s="299"/>
      <c r="AD30" s="299"/>
      <c r="AE30" s="299"/>
      <c r="AF30" s="299"/>
      <c r="AG30" s="299"/>
      <c r="AH30" s="299"/>
      <c r="AI30" s="299"/>
      <c r="AJ30" s="299"/>
      <c r="AK30" s="299"/>
      <c r="AL30" s="299"/>
      <c r="AM30" s="299"/>
      <c r="AN30" s="304"/>
      <c r="AO30" s="345"/>
      <c r="AR30" s="276" t="s">
        <v>444</v>
      </c>
    </row>
    <row r="31" spans="1:77" ht="14.1" customHeight="1">
      <c r="A31" s="282"/>
      <c r="B31" s="296"/>
      <c r="C31" s="313"/>
      <c r="D31" s="313"/>
      <c r="F31" s="313"/>
      <c r="G31" s="313"/>
      <c r="H31" s="313"/>
      <c r="I31" s="313" t="s">
        <v>445</v>
      </c>
      <c r="J31" s="313"/>
      <c r="K31" s="313"/>
      <c r="L31" s="313"/>
      <c r="M31" s="1800"/>
      <c r="N31" s="1800"/>
      <c r="O31" s="1800"/>
      <c r="P31" s="1800"/>
      <c r="Q31" s="1800"/>
      <c r="R31" s="1800"/>
      <c r="S31" s="1800"/>
      <c r="T31" s="1800"/>
      <c r="U31" s="1800"/>
      <c r="V31" s="1800"/>
      <c r="W31" s="1800"/>
      <c r="X31" s="1800"/>
      <c r="Y31" s="1800"/>
      <c r="Z31" s="1800"/>
      <c r="AA31" s="313"/>
      <c r="AB31" s="348"/>
      <c r="AC31" s="299"/>
      <c r="AD31" s="299"/>
      <c r="AE31" s="299"/>
      <c r="AF31" s="299"/>
      <c r="AG31" s="299"/>
      <c r="AH31" s="299"/>
      <c r="AI31" s="299"/>
      <c r="AJ31" s="299"/>
      <c r="AK31" s="299"/>
      <c r="AL31" s="299"/>
      <c r="AM31" s="299"/>
      <c r="AN31" s="304"/>
      <c r="AO31" s="277"/>
      <c r="AQ31" s="276" t="s">
        <v>409</v>
      </c>
      <c r="AR31" s="276" t="s">
        <v>446</v>
      </c>
    </row>
    <row r="32" spans="1:77" ht="14.1" customHeight="1">
      <c r="A32" s="282"/>
      <c r="B32" s="296"/>
      <c r="C32" s="313"/>
      <c r="D32" s="313"/>
      <c r="F32" s="313"/>
      <c r="G32" s="313"/>
      <c r="H32" s="313"/>
      <c r="I32" s="313"/>
      <c r="J32" s="313"/>
      <c r="K32" s="313"/>
      <c r="L32" s="313"/>
      <c r="M32" s="313"/>
      <c r="N32" s="313"/>
      <c r="O32" s="313"/>
      <c r="P32" s="313"/>
      <c r="Q32" s="313"/>
      <c r="R32" s="313"/>
      <c r="S32" s="313"/>
      <c r="V32" s="313"/>
      <c r="Y32" s="313"/>
      <c r="AB32" s="348"/>
      <c r="AC32" s="299"/>
      <c r="AD32" s="299"/>
      <c r="AE32" s="299"/>
      <c r="AF32" s="299"/>
      <c r="AG32" s="299"/>
      <c r="AH32" s="299"/>
      <c r="AI32" s="299"/>
      <c r="AJ32" s="299"/>
      <c r="AK32" s="299"/>
      <c r="AL32" s="299"/>
      <c r="AM32" s="299"/>
      <c r="AN32" s="312"/>
      <c r="AO32" s="345"/>
      <c r="AR32" s="276" t="s">
        <v>447</v>
      </c>
    </row>
    <row r="33" spans="1:77" ht="14.1" customHeight="1">
      <c r="A33" s="282"/>
      <c r="B33" s="296"/>
      <c r="C33" s="360"/>
      <c r="D33" s="282" t="s">
        <v>448</v>
      </c>
      <c r="H33" s="282"/>
      <c r="I33" s="282"/>
      <c r="J33" s="282"/>
      <c r="K33" s="282"/>
      <c r="L33" s="313"/>
      <c r="N33" s="313"/>
      <c r="O33" s="313"/>
      <c r="T33" s="291"/>
      <c r="U33" s="292"/>
      <c r="V33" s="292"/>
      <c r="W33" s="282"/>
      <c r="X33" s="282"/>
      <c r="Y33" s="282"/>
      <c r="AB33" s="348"/>
      <c r="AC33" s="299"/>
      <c r="AD33" s="299"/>
      <c r="AE33" s="299"/>
      <c r="AF33" s="299"/>
      <c r="AG33" s="299"/>
      <c r="AH33" s="299"/>
      <c r="AI33" s="299"/>
      <c r="AJ33" s="299"/>
      <c r="AK33" s="299"/>
      <c r="AL33" s="299"/>
      <c r="AM33" s="299"/>
      <c r="AN33" s="304"/>
      <c r="AO33" s="345"/>
      <c r="AR33" s="1799" t="s">
        <v>449</v>
      </c>
      <c r="AS33" s="1799"/>
      <c r="AT33" s="1799"/>
      <c r="AU33" s="1799"/>
      <c r="AV33" s="1799"/>
      <c r="AW33" s="1799"/>
      <c r="AX33" s="1799"/>
      <c r="AY33" s="1799"/>
      <c r="AZ33" s="1799"/>
      <c r="BA33" s="1799"/>
      <c r="BB33" s="1799"/>
      <c r="BC33" s="1799"/>
      <c r="BD33" s="1799"/>
      <c r="BE33" s="1799"/>
      <c r="BF33" s="1799"/>
      <c r="BG33" s="1799"/>
      <c r="BH33" s="1799"/>
      <c r="BI33" s="1799"/>
      <c r="BJ33" s="1799"/>
      <c r="BK33" s="1799"/>
      <c r="BL33" s="1799"/>
      <c r="BM33" s="1799"/>
      <c r="BN33" s="1799"/>
      <c r="BO33" s="1799"/>
      <c r="BP33" s="1799"/>
      <c r="BQ33" s="1799"/>
      <c r="BR33" s="1799"/>
      <c r="BS33" s="1799"/>
      <c r="BT33" s="1799"/>
      <c r="BU33" s="1799"/>
      <c r="BV33" s="1799"/>
      <c r="BW33" s="1799"/>
      <c r="BX33" s="1799"/>
      <c r="BY33" s="1799"/>
    </row>
    <row r="34" spans="1:77" ht="14.1" customHeight="1">
      <c r="A34" s="282"/>
      <c r="B34" s="296"/>
      <c r="D34" s="282" t="s">
        <v>450</v>
      </c>
      <c r="F34" s="282"/>
      <c r="G34" s="282"/>
      <c r="H34" s="356"/>
      <c r="I34" s="356"/>
      <c r="J34" s="313"/>
      <c r="K34" s="360"/>
      <c r="L34" s="355"/>
      <c r="M34" s="1800"/>
      <c r="N34" s="1800"/>
      <c r="O34" s="1800"/>
      <c r="P34" s="1800"/>
      <c r="Q34" s="1800"/>
      <c r="R34" s="1800"/>
      <c r="S34" s="1800"/>
      <c r="T34" s="1800"/>
      <c r="U34" s="1800"/>
      <c r="V34" s="1800"/>
      <c r="W34" s="1800"/>
      <c r="X34" s="1800"/>
      <c r="Y34" s="1800"/>
      <c r="Z34" s="1800"/>
      <c r="AA34" s="356"/>
      <c r="AB34" s="353" t="s">
        <v>14</v>
      </c>
      <c r="AC34" s="1801" t="s">
        <v>451</v>
      </c>
      <c r="AD34" s="1801"/>
      <c r="AE34" s="1801"/>
      <c r="AF34" s="1801"/>
      <c r="AG34" s="1801"/>
      <c r="AH34" s="1801"/>
      <c r="AI34" s="1801"/>
      <c r="AJ34" s="1801"/>
      <c r="AK34" s="1801"/>
      <c r="AL34" s="1801"/>
      <c r="AM34" s="1801"/>
      <c r="AN34" s="1801"/>
      <c r="AO34" s="345"/>
      <c r="AR34" s="1799"/>
      <c r="AS34" s="1799"/>
      <c r="AT34" s="1799"/>
      <c r="AU34" s="1799"/>
      <c r="AV34" s="1799"/>
      <c r="AW34" s="1799"/>
      <c r="AX34" s="1799"/>
      <c r="AY34" s="1799"/>
      <c r="AZ34" s="1799"/>
      <c r="BA34" s="1799"/>
      <c r="BB34" s="1799"/>
      <c r="BC34" s="1799"/>
      <c r="BD34" s="1799"/>
      <c r="BE34" s="1799"/>
      <c r="BF34" s="1799"/>
      <c r="BG34" s="1799"/>
      <c r="BH34" s="1799"/>
      <c r="BI34" s="1799"/>
      <c r="BJ34" s="1799"/>
      <c r="BK34" s="1799"/>
      <c r="BL34" s="1799"/>
      <c r="BM34" s="1799"/>
      <c r="BN34" s="1799"/>
      <c r="BO34" s="1799"/>
      <c r="BP34" s="1799"/>
      <c r="BQ34" s="1799"/>
      <c r="BR34" s="1799"/>
      <c r="BS34" s="1799"/>
      <c r="BT34" s="1799"/>
      <c r="BU34" s="1799"/>
      <c r="BV34" s="1799"/>
      <c r="BW34" s="1799"/>
      <c r="BX34" s="1799"/>
      <c r="BY34" s="1799"/>
    </row>
    <row r="35" spans="1:77" ht="14.1" customHeight="1">
      <c r="A35" s="282"/>
      <c r="B35" s="296"/>
      <c r="D35" s="282"/>
      <c r="F35" s="282"/>
      <c r="G35" s="282"/>
      <c r="H35" s="356"/>
      <c r="I35" s="356"/>
      <c r="J35" s="313"/>
      <c r="K35" s="356"/>
      <c r="L35" s="356"/>
      <c r="N35" s="356"/>
      <c r="O35" s="356"/>
      <c r="P35" s="356"/>
      <c r="Q35" s="356"/>
      <c r="R35" s="356"/>
      <c r="S35" s="356"/>
      <c r="T35" s="290"/>
      <c r="U35" s="356"/>
      <c r="V35" s="356"/>
      <c r="W35" s="356"/>
      <c r="X35" s="356"/>
      <c r="Y35" s="356"/>
      <c r="Z35" s="356"/>
      <c r="AA35" s="356"/>
      <c r="AB35" s="353"/>
      <c r="AC35" s="1801"/>
      <c r="AD35" s="1801"/>
      <c r="AE35" s="1801"/>
      <c r="AF35" s="1801"/>
      <c r="AG35" s="1801"/>
      <c r="AH35" s="1801"/>
      <c r="AI35" s="1801"/>
      <c r="AJ35" s="1801"/>
      <c r="AK35" s="1801"/>
      <c r="AL35" s="1801"/>
      <c r="AM35" s="1801"/>
      <c r="AN35" s="1801"/>
      <c r="AO35" s="345"/>
      <c r="AR35" s="1799"/>
      <c r="AS35" s="1799"/>
      <c r="AT35" s="1799"/>
      <c r="AU35" s="1799"/>
      <c r="AV35" s="1799"/>
      <c r="AW35" s="1799"/>
      <c r="AX35" s="1799"/>
      <c r="AY35" s="1799"/>
      <c r="AZ35" s="1799"/>
      <c r="BA35" s="1799"/>
      <c r="BB35" s="1799"/>
      <c r="BC35" s="1799"/>
      <c r="BD35" s="1799"/>
      <c r="BE35" s="1799"/>
      <c r="BF35" s="1799"/>
      <c r="BG35" s="1799"/>
      <c r="BH35" s="1799"/>
      <c r="BI35" s="1799"/>
      <c r="BJ35" s="1799"/>
      <c r="BK35" s="1799"/>
      <c r="BL35" s="1799"/>
      <c r="BM35" s="1799"/>
      <c r="BN35" s="1799"/>
      <c r="BO35" s="1799"/>
      <c r="BP35" s="1799"/>
      <c r="BQ35" s="1799"/>
      <c r="BR35" s="1799"/>
      <c r="BS35" s="1799"/>
      <c r="BT35" s="1799"/>
      <c r="BU35" s="1799"/>
      <c r="BV35" s="1799"/>
      <c r="BW35" s="1799"/>
      <c r="BX35" s="1799"/>
      <c r="BY35" s="1799"/>
    </row>
    <row r="36" spans="1:77" ht="14.1" customHeight="1">
      <c r="A36" s="282"/>
      <c r="B36" s="296"/>
      <c r="C36" s="282"/>
      <c r="D36" s="313" t="s">
        <v>452</v>
      </c>
      <c r="E36" s="318"/>
      <c r="F36" s="318"/>
      <c r="G36" s="318"/>
      <c r="H36" s="318"/>
      <c r="K36" s="354" t="s">
        <v>20</v>
      </c>
      <c r="L36" s="1798"/>
      <c r="M36" s="1798"/>
      <c r="N36" s="355" t="s">
        <v>435</v>
      </c>
      <c r="O36" s="282"/>
      <c r="Q36" s="318"/>
      <c r="R36" s="313"/>
      <c r="AB36" s="348"/>
      <c r="AC36" s="1801"/>
      <c r="AD36" s="1801"/>
      <c r="AE36" s="1801"/>
      <c r="AF36" s="1801"/>
      <c r="AG36" s="1801"/>
      <c r="AH36" s="1801"/>
      <c r="AI36" s="1801"/>
      <c r="AJ36" s="1801"/>
      <c r="AK36" s="1801"/>
      <c r="AL36" s="1801"/>
      <c r="AM36" s="1801"/>
      <c r="AN36" s="1801"/>
      <c r="AO36" s="345"/>
      <c r="AR36" s="1799"/>
      <c r="AS36" s="1799"/>
      <c r="AT36" s="1799"/>
      <c r="AU36" s="1799"/>
      <c r="AV36" s="1799"/>
      <c r="AW36" s="1799"/>
      <c r="AX36" s="1799"/>
      <c r="AY36" s="1799"/>
      <c r="AZ36" s="1799"/>
      <c r="BA36" s="1799"/>
      <c r="BB36" s="1799"/>
      <c r="BC36" s="1799"/>
      <c r="BD36" s="1799"/>
      <c r="BE36" s="1799"/>
      <c r="BF36" s="1799"/>
      <c r="BG36" s="1799"/>
      <c r="BH36" s="1799"/>
      <c r="BI36" s="1799"/>
      <c r="BJ36" s="1799"/>
      <c r="BK36" s="1799"/>
      <c r="BL36" s="1799"/>
      <c r="BM36" s="1799"/>
      <c r="BN36" s="1799"/>
      <c r="BO36" s="1799"/>
      <c r="BP36" s="1799"/>
      <c r="BQ36" s="1799"/>
      <c r="BR36" s="1799"/>
      <c r="BS36" s="1799"/>
      <c r="BT36" s="1799"/>
      <c r="BU36" s="1799"/>
      <c r="BV36" s="1799"/>
      <c r="BW36" s="1799"/>
      <c r="BX36" s="1799"/>
      <c r="BY36" s="1799"/>
    </row>
    <row r="37" spans="1:77" ht="14.1" customHeight="1">
      <c r="A37" s="282"/>
      <c r="B37" s="296"/>
      <c r="C37" s="282"/>
      <c r="E37" s="318"/>
      <c r="F37" s="318"/>
      <c r="G37" s="318"/>
      <c r="H37" s="318"/>
      <c r="I37" s="318"/>
      <c r="J37" s="318"/>
      <c r="K37" s="318"/>
      <c r="L37" s="313"/>
      <c r="M37" s="318"/>
      <c r="N37" s="313"/>
      <c r="O37" s="313"/>
      <c r="Q37" s="313"/>
      <c r="R37" s="313"/>
      <c r="S37" s="313"/>
      <c r="V37" s="282"/>
      <c r="W37" s="297"/>
      <c r="X37" s="297"/>
      <c r="Y37" s="361"/>
      <c r="Z37" s="361"/>
      <c r="AB37" s="348"/>
      <c r="AC37" s="1801"/>
      <c r="AD37" s="1801"/>
      <c r="AE37" s="1801"/>
      <c r="AF37" s="1801"/>
      <c r="AG37" s="1801"/>
      <c r="AH37" s="1801"/>
      <c r="AI37" s="1801"/>
      <c r="AJ37" s="1801"/>
      <c r="AK37" s="1801"/>
      <c r="AL37" s="1801"/>
      <c r="AM37" s="1801"/>
      <c r="AN37" s="1801"/>
      <c r="AO37" s="345"/>
      <c r="AR37" s="1799"/>
      <c r="AS37" s="1799"/>
      <c r="AT37" s="1799"/>
      <c r="AU37" s="1799"/>
      <c r="AV37" s="1799"/>
      <c r="AW37" s="1799"/>
      <c r="AX37" s="1799"/>
      <c r="AY37" s="1799"/>
      <c r="AZ37" s="1799"/>
      <c r="BA37" s="1799"/>
      <c r="BB37" s="1799"/>
      <c r="BC37" s="1799"/>
      <c r="BD37" s="1799"/>
      <c r="BE37" s="1799"/>
      <c r="BF37" s="1799"/>
      <c r="BG37" s="1799"/>
      <c r="BH37" s="1799"/>
      <c r="BI37" s="1799"/>
      <c r="BJ37" s="1799"/>
      <c r="BK37" s="1799"/>
      <c r="BL37" s="1799"/>
      <c r="BM37" s="1799"/>
      <c r="BN37" s="1799"/>
      <c r="BO37" s="1799"/>
      <c r="BP37" s="1799"/>
      <c r="BQ37" s="1799"/>
      <c r="BR37" s="1799"/>
      <c r="BS37" s="1799"/>
      <c r="BT37" s="1799"/>
      <c r="BU37" s="1799"/>
      <c r="BV37" s="1799"/>
      <c r="BW37" s="1799"/>
      <c r="BX37" s="1799"/>
      <c r="BY37" s="1799"/>
    </row>
    <row r="38" spans="1:77" ht="14.1" customHeight="1">
      <c r="A38" s="282"/>
      <c r="B38" s="296"/>
      <c r="C38" s="282"/>
      <c r="D38" s="313" t="s">
        <v>453</v>
      </c>
      <c r="F38" s="313"/>
      <c r="G38" s="318"/>
      <c r="H38" s="318"/>
      <c r="I38" s="318"/>
      <c r="J38" s="318"/>
      <c r="K38" s="318"/>
      <c r="L38" s="318"/>
      <c r="M38" s="313"/>
      <c r="N38" s="318"/>
      <c r="O38" s="318"/>
      <c r="P38" s="318"/>
      <c r="Q38" s="282"/>
      <c r="R38" s="290"/>
      <c r="S38" s="290"/>
      <c r="T38" s="291"/>
      <c r="U38" s="292"/>
      <c r="V38" s="292"/>
      <c r="W38" s="282"/>
      <c r="X38" s="282"/>
      <c r="Y38" s="282"/>
      <c r="Z38" s="282"/>
      <c r="AB38" s="348"/>
      <c r="AC38" s="1801"/>
      <c r="AD38" s="1801"/>
      <c r="AE38" s="1801"/>
      <c r="AF38" s="1801"/>
      <c r="AG38" s="1801"/>
      <c r="AH38" s="1801"/>
      <c r="AI38" s="1801"/>
      <c r="AJ38" s="1801"/>
      <c r="AK38" s="1801"/>
      <c r="AL38" s="1801"/>
      <c r="AM38" s="1801"/>
      <c r="AN38" s="1801"/>
      <c r="AO38" s="345"/>
      <c r="AR38" s="1799"/>
      <c r="AS38" s="1799"/>
      <c r="AT38" s="1799"/>
      <c r="AU38" s="1799"/>
      <c r="AV38" s="1799"/>
      <c r="AW38" s="1799"/>
      <c r="AX38" s="1799"/>
      <c r="AY38" s="1799"/>
      <c r="AZ38" s="1799"/>
      <c r="BA38" s="1799"/>
      <c r="BB38" s="1799"/>
      <c r="BC38" s="1799"/>
      <c r="BD38" s="1799"/>
      <c r="BE38" s="1799"/>
      <c r="BF38" s="1799"/>
      <c r="BG38" s="1799"/>
      <c r="BH38" s="1799"/>
      <c r="BI38" s="1799"/>
      <c r="BJ38" s="1799"/>
      <c r="BK38" s="1799"/>
      <c r="BL38" s="1799"/>
      <c r="BM38" s="1799"/>
      <c r="BN38" s="1799"/>
      <c r="BO38" s="1799"/>
      <c r="BP38" s="1799"/>
      <c r="BQ38" s="1799"/>
      <c r="BR38" s="1799"/>
      <c r="BS38" s="1799"/>
      <c r="BT38" s="1799"/>
      <c r="BU38" s="1799"/>
      <c r="BV38" s="1799"/>
      <c r="BW38" s="1799"/>
      <c r="BX38" s="1799"/>
      <c r="BY38" s="1799"/>
    </row>
    <row r="39" spans="1:77" ht="14.1" customHeight="1">
      <c r="A39" s="282"/>
      <c r="B39" s="296"/>
      <c r="C39" s="313"/>
      <c r="E39" s="282"/>
      <c r="F39" s="313"/>
      <c r="G39" s="313"/>
      <c r="H39" s="313"/>
      <c r="I39" s="313"/>
      <c r="J39" s="313"/>
      <c r="K39" s="313"/>
      <c r="M39" s="313"/>
      <c r="N39" s="313"/>
      <c r="O39" s="313"/>
      <c r="P39" s="313"/>
      <c r="Q39" s="282"/>
      <c r="R39" s="290"/>
      <c r="S39" s="290"/>
      <c r="T39" s="291"/>
      <c r="U39" s="292"/>
      <c r="V39" s="292"/>
      <c r="W39" s="282"/>
      <c r="X39" s="282"/>
      <c r="Y39" s="282"/>
      <c r="Z39" s="282"/>
      <c r="AB39" s="348"/>
      <c r="AC39" s="1801"/>
      <c r="AD39" s="1801"/>
      <c r="AE39" s="1801"/>
      <c r="AF39" s="1801"/>
      <c r="AG39" s="1801"/>
      <c r="AH39" s="1801"/>
      <c r="AI39" s="1801"/>
      <c r="AJ39" s="1801"/>
      <c r="AK39" s="1801"/>
      <c r="AL39" s="1801"/>
      <c r="AM39" s="1801"/>
      <c r="AN39" s="1801"/>
      <c r="AO39" s="345"/>
      <c r="AQ39" s="286"/>
      <c r="AR39" s="1799"/>
      <c r="AS39" s="1799"/>
      <c r="AT39" s="1799"/>
      <c r="AU39" s="1799"/>
      <c r="AV39" s="1799"/>
      <c r="AW39" s="1799"/>
      <c r="AX39" s="1799"/>
      <c r="AY39" s="1799"/>
      <c r="AZ39" s="1799"/>
      <c r="BA39" s="1799"/>
      <c r="BB39" s="1799"/>
      <c r="BC39" s="1799"/>
      <c r="BD39" s="1799"/>
      <c r="BE39" s="1799"/>
      <c r="BF39" s="1799"/>
      <c r="BG39" s="1799"/>
      <c r="BH39" s="1799"/>
      <c r="BI39" s="1799"/>
      <c r="BJ39" s="1799"/>
      <c r="BK39" s="1799"/>
      <c r="BL39" s="1799"/>
      <c r="BM39" s="1799"/>
      <c r="BN39" s="1799"/>
      <c r="BO39" s="1799"/>
      <c r="BP39" s="1799"/>
      <c r="BQ39" s="1799"/>
      <c r="BR39" s="1799"/>
      <c r="BS39" s="1799"/>
      <c r="BT39" s="1799"/>
      <c r="BU39" s="1799"/>
      <c r="BV39" s="1799"/>
      <c r="BW39" s="1799"/>
      <c r="BX39" s="1799"/>
      <c r="BY39" s="1799"/>
    </row>
    <row r="40" spans="1:77" ht="14.1" customHeight="1">
      <c r="A40" s="282"/>
      <c r="B40" s="296"/>
      <c r="C40" s="282" t="s">
        <v>454</v>
      </c>
      <c r="E40" s="282"/>
      <c r="F40" s="282"/>
      <c r="G40" s="282"/>
      <c r="H40" s="282"/>
      <c r="I40" s="282"/>
      <c r="J40" s="282"/>
      <c r="K40" s="282"/>
      <c r="L40" s="282"/>
      <c r="M40" s="282"/>
      <c r="N40" s="282"/>
      <c r="O40" s="356"/>
      <c r="P40" s="356"/>
      <c r="Q40" s="356"/>
      <c r="R40" s="356"/>
      <c r="S40" s="356"/>
      <c r="T40" s="356"/>
      <c r="U40" s="310"/>
      <c r="V40" s="356"/>
      <c r="W40" s="356"/>
      <c r="X40" s="282"/>
      <c r="Y40" s="282"/>
      <c r="Z40" s="282"/>
      <c r="AB40" s="362"/>
      <c r="AC40" s="1801"/>
      <c r="AD40" s="1801"/>
      <c r="AE40" s="1801"/>
      <c r="AF40" s="1801"/>
      <c r="AG40" s="1801"/>
      <c r="AH40" s="1801"/>
      <c r="AI40" s="1801"/>
      <c r="AJ40" s="1801"/>
      <c r="AK40" s="1801"/>
      <c r="AL40" s="1801"/>
      <c r="AM40" s="1801"/>
      <c r="AN40" s="1801"/>
      <c r="AO40" s="345"/>
      <c r="AQ40" s="306"/>
      <c r="AR40" s="1799"/>
      <c r="AS40" s="1799"/>
      <c r="AT40" s="1799"/>
      <c r="AU40" s="1799"/>
      <c r="AV40" s="1799"/>
      <c r="AW40" s="1799"/>
      <c r="AX40" s="1799"/>
      <c r="AY40" s="1799"/>
      <c r="AZ40" s="1799"/>
      <c r="BA40" s="1799"/>
      <c r="BB40" s="1799"/>
      <c r="BC40" s="1799"/>
      <c r="BD40" s="1799"/>
      <c r="BE40" s="1799"/>
      <c r="BF40" s="1799"/>
      <c r="BG40" s="1799"/>
      <c r="BH40" s="1799"/>
      <c r="BI40" s="1799"/>
      <c r="BJ40" s="1799"/>
      <c r="BK40" s="1799"/>
      <c r="BL40" s="1799"/>
      <c r="BM40" s="1799"/>
      <c r="BN40" s="1799"/>
      <c r="BO40" s="1799"/>
      <c r="BP40" s="1799"/>
      <c r="BQ40" s="1799"/>
      <c r="BR40" s="1799"/>
      <c r="BS40" s="1799"/>
      <c r="BT40" s="1799"/>
      <c r="BU40" s="1799"/>
      <c r="BV40" s="1799"/>
      <c r="BW40" s="1799"/>
      <c r="BX40" s="1799"/>
      <c r="BY40" s="1799"/>
    </row>
    <row r="41" spans="1:77" ht="14.1" customHeight="1">
      <c r="A41" s="282"/>
      <c r="B41" s="296"/>
      <c r="C41" s="282"/>
      <c r="D41" s="282"/>
      <c r="F41" s="282"/>
      <c r="H41" s="282"/>
      <c r="I41" s="282"/>
      <c r="J41" s="282"/>
      <c r="K41" s="282"/>
      <c r="L41" s="282"/>
      <c r="M41" s="282"/>
      <c r="N41" s="282"/>
      <c r="O41" s="282"/>
      <c r="P41" s="282"/>
      <c r="Q41" s="282"/>
      <c r="R41" s="290"/>
      <c r="S41" s="290"/>
      <c r="T41" s="291"/>
      <c r="U41" s="292"/>
      <c r="V41" s="292"/>
      <c r="W41" s="282"/>
      <c r="X41" s="282"/>
      <c r="Y41" s="282"/>
      <c r="Z41" s="282"/>
      <c r="AB41" s="363" t="s">
        <v>278</v>
      </c>
      <c r="AC41" s="1801" t="s">
        <v>455</v>
      </c>
      <c r="AD41" s="1801"/>
      <c r="AE41" s="1801"/>
      <c r="AF41" s="1801"/>
      <c r="AG41" s="1801"/>
      <c r="AH41" s="1801"/>
      <c r="AI41" s="1801"/>
      <c r="AJ41" s="1801"/>
      <c r="AK41" s="1801"/>
      <c r="AL41" s="1801"/>
      <c r="AM41" s="1801"/>
      <c r="AN41" s="1801"/>
      <c r="AO41" s="277"/>
      <c r="AQ41" s="306"/>
      <c r="AR41" s="1799"/>
      <c r="AS41" s="1799"/>
      <c r="AT41" s="1799"/>
      <c r="AU41" s="1799"/>
      <c r="AV41" s="1799"/>
      <c r="AW41" s="1799"/>
      <c r="AX41" s="1799"/>
      <c r="AY41" s="1799"/>
      <c r="AZ41" s="1799"/>
      <c r="BA41" s="1799"/>
      <c r="BB41" s="1799"/>
      <c r="BC41" s="1799"/>
      <c r="BD41" s="1799"/>
      <c r="BE41" s="1799"/>
      <c r="BF41" s="1799"/>
      <c r="BG41" s="1799"/>
      <c r="BH41" s="1799"/>
      <c r="BI41" s="1799"/>
      <c r="BJ41" s="1799"/>
      <c r="BK41" s="1799"/>
      <c r="BL41" s="1799"/>
      <c r="BM41" s="1799"/>
      <c r="BN41" s="1799"/>
      <c r="BO41" s="1799"/>
      <c r="BP41" s="1799"/>
      <c r="BQ41" s="1799"/>
      <c r="BR41" s="1799"/>
      <c r="BS41" s="1799"/>
      <c r="BT41" s="1799"/>
      <c r="BU41" s="1799"/>
      <c r="BV41" s="1799"/>
      <c r="BW41" s="1799"/>
      <c r="BX41" s="1799"/>
      <c r="BY41" s="1799"/>
    </row>
    <row r="42" spans="1:77" ht="14.1" customHeight="1">
      <c r="A42" s="282"/>
      <c r="B42" s="296"/>
      <c r="C42" s="282"/>
      <c r="D42" s="282"/>
      <c r="G42" s="282"/>
      <c r="H42" s="356"/>
      <c r="I42" s="356"/>
      <c r="J42" s="313"/>
      <c r="K42" s="360"/>
      <c r="L42" s="282"/>
      <c r="M42" s="282"/>
      <c r="N42" s="282"/>
      <c r="O42" s="282"/>
      <c r="P42" s="282"/>
      <c r="Q42" s="313"/>
      <c r="R42" s="313"/>
      <c r="U42" s="313"/>
      <c r="Y42" s="282"/>
      <c r="Z42" s="282"/>
      <c r="AB42" s="363"/>
      <c r="AC42" s="1801"/>
      <c r="AD42" s="1801"/>
      <c r="AE42" s="1801"/>
      <c r="AF42" s="1801"/>
      <c r="AG42" s="1801"/>
      <c r="AH42" s="1801"/>
      <c r="AI42" s="1801"/>
      <c r="AJ42" s="1801"/>
      <c r="AK42" s="1801"/>
      <c r="AL42" s="1801"/>
      <c r="AM42" s="1801"/>
      <c r="AN42" s="1801"/>
      <c r="AO42" s="340"/>
      <c r="AQ42" s="306"/>
      <c r="AR42" s="1799"/>
      <c r="AS42" s="1799"/>
      <c r="AT42" s="1799"/>
      <c r="AU42" s="1799"/>
      <c r="AV42" s="1799"/>
      <c r="AW42" s="1799"/>
      <c r="AX42" s="1799"/>
      <c r="AY42" s="1799"/>
      <c r="AZ42" s="1799"/>
      <c r="BA42" s="1799"/>
      <c r="BB42" s="1799"/>
      <c r="BC42" s="1799"/>
      <c r="BD42" s="1799"/>
      <c r="BE42" s="1799"/>
      <c r="BF42" s="1799"/>
      <c r="BG42" s="1799"/>
      <c r="BH42" s="1799"/>
      <c r="BI42" s="1799"/>
      <c r="BJ42" s="1799"/>
      <c r="BK42" s="1799"/>
      <c r="BL42" s="1799"/>
      <c r="BM42" s="1799"/>
      <c r="BN42" s="1799"/>
      <c r="BO42" s="1799"/>
      <c r="BP42" s="1799"/>
      <c r="BQ42" s="1799"/>
      <c r="BR42" s="1799"/>
      <c r="BS42" s="1799"/>
      <c r="BT42" s="1799"/>
      <c r="BU42" s="1799"/>
      <c r="BV42" s="1799"/>
      <c r="BW42" s="1799"/>
      <c r="BX42" s="1799"/>
      <c r="BY42" s="1799"/>
    </row>
    <row r="43" spans="1:77" ht="14.1" customHeight="1">
      <c r="A43" s="282"/>
      <c r="B43" s="296"/>
      <c r="C43" s="313" t="s">
        <v>456</v>
      </c>
      <c r="D43" s="282"/>
      <c r="E43" s="313"/>
      <c r="F43" s="313"/>
      <c r="G43" s="313"/>
      <c r="H43" s="313"/>
      <c r="I43" s="313"/>
      <c r="J43" s="313"/>
      <c r="K43" s="313"/>
      <c r="L43" s="313"/>
      <c r="N43" s="313"/>
      <c r="O43" s="313"/>
      <c r="P43" s="313"/>
      <c r="Q43" s="313"/>
      <c r="R43" s="313"/>
      <c r="U43" s="313"/>
      <c r="Y43" s="282"/>
      <c r="Z43" s="282"/>
      <c r="AB43" s="353"/>
      <c r="AC43" s="1801"/>
      <c r="AD43" s="1801"/>
      <c r="AE43" s="1801"/>
      <c r="AF43" s="1801"/>
      <c r="AG43" s="1801"/>
      <c r="AH43" s="1801"/>
      <c r="AI43" s="1801"/>
      <c r="AJ43" s="1801"/>
      <c r="AK43" s="1801"/>
      <c r="AL43" s="1801"/>
      <c r="AM43" s="1801"/>
      <c r="AN43" s="1801"/>
      <c r="AO43" s="340"/>
      <c r="AQ43" s="286"/>
      <c r="AR43" s="1799"/>
      <c r="AS43" s="1799"/>
      <c r="AT43" s="1799"/>
      <c r="AU43" s="1799"/>
      <c r="AV43" s="1799"/>
      <c r="AW43" s="1799"/>
      <c r="AX43" s="1799"/>
      <c r="AY43" s="1799"/>
      <c r="AZ43" s="1799"/>
      <c r="BA43" s="1799"/>
      <c r="BB43" s="1799"/>
      <c r="BC43" s="1799"/>
      <c r="BD43" s="1799"/>
      <c r="BE43" s="1799"/>
      <c r="BF43" s="1799"/>
      <c r="BG43" s="1799"/>
      <c r="BH43" s="1799"/>
      <c r="BI43" s="1799"/>
      <c r="BJ43" s="1799"/>
      <c r="BK43" s="1799"/>
      <c r="BL43" s="1799"/>
      <c r="BM43" s="1799"/>
      <c r="BN43" s="1799"/>
      <c r="BO43" s="1799"/>
      <c r="BP43" s="1799"/>
      <c r="BQ43" s="1799"/>
      <c r="BR43" s="1799"/>
      <c r="BS43" s="1799"/>
      <c r="BT43" s="1799"/>
      <c r="BU43" s="1799"/>
      <c r="BV43" s="1799"/>
      <c r="BW43" s="1799"/>
      <c r="BX43" s="1799"/>
      <c r="BY43" s="1799"/>
    </row>
    <row r="44" spans="1:77" ht="14.1" customHeight="1">
      <c r="A44" s="282"/>
      <c r="B44" s="296"/>
      <c r="C44" s="313" t="s">
        <v>457</v>
      </c>
      <c r="D44" s="282"/>
      <c r="E44" s="313"/>
      <c r="F44" s="313"/>
      <c r="G44" s="313"/>
      <c r="H44" s="313"/>
      <c r="I44" s="313"/>
      <c r="J44" s="313"/>
      <c r="K44" s="313"/>
      <c r="L44" s="313"/>
      <c r="N44" s="313"/>
      <c r="O44" s="313"/>
      <c r="P44" s="313"/>
      <c r="Q44" s="313"/>
      <c r="R44" s="313"/>
      <c r="U44" s="313"/>
      <c r="Y44" s="282"/>
      <c r="Z44" s="282"/>
      <c r="AB44" s="338"/>
      <c r="AC44" s="1801"/>
      <c r="AD44" s="1801"/>
      <c r="AE44" s="1801"/>
      <c r="AF44" s="1801"/>
      <c r="AG44" s="1801"/>
      <c r="AH44" s="1801"/>
      <c r="AI44" s="1801"/>
      <c r="AJ44" s="1801"/>
      <c r="AK44" s="1801"/>
      <c r="AL44" s="1801"/>
      <c r="AM44" s="1801"/>
      <c r="AN44" s="1801"/>
      <c r="AO44" s="340"/>
      <c r="AQ44" s="364"/>
      <c r="AR44" s="364"/>
      <c r="AS44" s="364"/>
      <c r="AT44" s="364"/>
      <c r="AU44" s="364"/>
      <c r="AV44" s="364"/>
      <c r="AW44" s="364"/>
      <c r="AX44" s="364"/>
      <c r="AY44" s="364"/>
      <c r="AZ44" s="364"/>
      <c r="BA44" s="364"/>
      <c r="BB44" s="364"/>
      <c r="BC44" s="364"/>
      <c r="BD44" s="364"/>
      <c r="BE44" s="364"/>
      <c r="BF44" s="364"/>
      <c r="BG44" s="364"/>
      <c r="BH44" s="364"/>
      <c r="BI44" s="364"/>
      <c r="BJ44" s="364"/>
    </row>
    <row r="45" spans="1:77" ht="14.1" customHeight="1">
      <c r="A45" s="282"/>
      <c r="B45" s="296"/>
      <c r="C45" s="313"/>
      <c r="D45" s="282"/>
      <c r="E45" s="313"/>
      <c r="F45" s="313"/>
      <c r="G45" s="313"/>
      <c r="H45" s="313"/>
      <c r="I45" s="313"/>
      <c r="J45" s="313"/>
      <c r="K45" s="313"/>
      <c r="L45" s="313"/>
      <c r="N45" s="313"/>
      <c r="O45" s="313"/>
      <c r="P45" s="313"/>
      <c r="Q45" s="313"/>
      <c r="R45" s="313"/>
      <c r="T45" s="1802"/>
      <c r="U45" s="1802"/>
      <c r="V45" s="1802"/>
      <c r="W45" s="1802"/>
      <c r="X45" s="1802"/>
      <c r="Y45" s="1802"/>
      <c r="Z45" s="365"/>
      <c r="AA45" s="286" t="s">
        <v>32</v>
      </c>
      <c r="AB45" s="338"/>
      <c r="AC45" s="1801"/>
      <c r="AD45" s="1801"/>
      <c r="AE45" s="1801"/>
      <c r="AF45" s="1801"/>
      <c r="AG45" s="1801"/>
      <c r="AH45" s="1801"/>
      <c r="AI45" s="1801"/>
      <c r="AJ45" s="1801"/>
      <c r="AK45" s="1801"/>
      <c r="AL45" s="1801"/>
      <c r="AM45" s="1801"/>
      <c r="AN45" s="1801"/>
      <c r="AO45" s="340"/>
      <c r="AQ45" s="364"/>
      <c r="AR45" s="364"/>
      <c r="AS45" s="364"/>
      <c r="AT45" s="364"/>
      <c r="AU45" s="364"/>
      <c r="AV45" s="364"/>
      <c r="AW45" s="364"/>
      <c r="AX45" s="364"/>
      <c r="AY45" s="364"/>
      <c r="AZ45" s="364"/>
      <c r="BA45" s="364"/>
      <c r="BB45" s="364"/>
      <c r="BC45" s="364"/>
      <c r="BD45" s="364"/>
      <c r="BE45" s="364"/>
      <c r="BF45" s="364"/>
      <c r="BG45" s="364"/>
      <c r="BH45" s="364"/>
      <c r="BI45" s="364"/>
      <c r="BJ45" s="364"/>
    </row>
    <row r="46" spans="1:77" ht="14.1" customHeight="1">
      <c r="A46" s="282"/>
      <c r="B46" s="296"/>
      <c r="C46" s="313"/>
      <c r="D46" s="282"/>
      <c r="E46" s="313"/>
      <c r="F46" s="313"/>
      <c r="G46" s="313"/>
      <c r="H46" s="313"/>
      <c r="I46" s="313"/>
      <c r="J46" s="313"/>
      <c r="K46" s="313"/>
      <c r="L46" s="313"/>
      <c r="N46" s="313"/>
      <c r="O46" s="313"/>
      <c r="P46" s="313"/>
      <c r="Q46" s="313"/>
      <c r="R46" s="313"/>
      <c r="U46" s="313"/>
      <c r="Y46" s="282"/>
      <c r="Z46" s="282"/>
      <c r="AB46" s="338"/>
      <c r="AC46" s="1801"/>
      <c r="AD46" s="1801"/>
      <c r="AE46" s="1801"/>
      <c r="AF46" s="1801"/>
      <c r="AG46" s="1801"/>
      <c r="AH46" s="1801"/>
      <c r="AI46" s="1801"/>
      <c r="AJ46" s="1801"/>
      <c r="AK46" s="1801"/>
      <c r="AL46" s="1801"/>
      <c r="AM46" s="1801"/>
      <c r="AN46" s="1801"/>
      <c r="AO46" s="340"/>
      <c r="AQ46" s="286" t="s">
        <v>278</v>
      </c>
      <c r="AR46" s="366" t="s">
        <v>458</v>
      </c>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row>
    <row r="47" spans="1:77" ht="14.1" customHeight="1">
      <c r="A47" s="282"/>
      <c r="B47" s="296"/>
      <c r="C47" s="282" t="s">
        <v>459</v>
      </c>
      <c r="E47" s="313"/>
      <c r="F47" s="313"/>
      <c r="G47" s="313"/>
      <c r="H47" s="313"/>
      <c r="I47" s="313"/>
      <c r="J47" s="313"/>
      <c r="K47" s="313"/>
      <c r="L47" s="313"/>
      <c r="N47" s="313"/>
      <c r="O47" s="313"/>
      <c r="P47" s="313"/>
      <c r="Q47" s="313"/>
      <c r="R47" s="313"/>
      <c r="U47" s="313"/>
      <c r="Y47" s="282"/>
      <c r="Z47" s="282"/>
      <c r="AB47" s="338"/>
      <c r="AC47" s="1801"/>
      <c r="AD47" s="1801"/>
      <c r="AE47" s="1801"/>
      <c r="AF47" s="1801"/>
      <c r="AG47" s="1801"/>
      <c r="AH47" s="1801"/>
      <c r="AI47" s="1801"/>
      <c r="AJ47" s="1801"/>
      <c r="AK47" s="1801"/>
      <c r="AL47" s="1801"/>
      <c r="AM47" s="1801"/>
      <c r="AN47" s="1801"/>
      <c r="AO47" s="340"/>
      <c r="AQ47" s="286"/>
      <c r="AR47" s="1799" t="s">
        <v>460</v>
      </c>
      <c r="AS47" s="1799"/>
      <c r="AT47" s="1799"/>
      <c r="AU47" s="1799"/>
      <c r="AV47" s="1799"/>
      <c r="AW47" s="1799"/>
      <c r="AX47" s="1799"/>
      <c r="AY47" s="1799"/>
      <c r="AZ47" s="1799"/>
      <c r="BA47" s="1799"/>
      <c r="BB47" s="1799"/>
      <c r="BC47" s="1799"/>
      <c r="BD47" s="1799"/>
      <c r="BE47" s="1799"/>
      <c r="BF47" s="1799"/>
      <c r="BG47" s="1799"/>
      <c r="BH47" s="1799"/>
      <c r="BI47" s="1799"/>
      <c r="BJ47" s="1799"/>
      <c r="BK47" s="1799"/>
      <c r="BL47" s="1799"/>
      <c r="BM47" s="1799"/>
      <c r="BN47" s="1799"/>
      <c r="BO47" s="1799"/>
      <c r="BP47" s="1799"/>
      <c r="BQ47" s="1799"/>
      <c r="BR47" s="1799"/>
      <c r="BS47" s="1799"/>
      <c r="BT47" s="1799"/>
    </row>
    <row r="48" spans="1:77" ht="14.1" customHeight="1">
      <c r="A48" s="282"/>
      <c r="B48" s="296"/>
      <c r="C48" s="313"/>
      <c r="D48" s="313" t="s">
        <v>461</v>
      </c>
      <c r="F48" s="313"/>
      <c r="G48" s="313"/>
      <c r="H48" s="313"/>
      <c r="I48" s="313"/>
      <c r="J48" s="313"/>
      <c r="K48" s="313"/>
      <c r="L48" s="313"/>
      <c r="N48" s="313"/>
      <c r="O48" s="313"/>
      <c r="P48" s="313"/>
      <c r="Q48" s="313"/>
      <c r="R48" s="313"/>
      <c r="U48" s="313"/>
      <c r="Y48" s="282"/>
      <c r="Z48" s="282"/>
      <c r="AB48" s="338" t="s">
        <v>462</v>
      </c>
      <c r="AC48" s="361" t="s">
        <v>463</v>
      </c>
      <c r="AD48" s="288"/>
      <c r="AE48" s="288"/>
      <c r="AF48" s="361"/>
      <c r="AG48" s="361"/>
      <c r="AH48" s="361"/>
      <c r="AI48" s="285"/>
      <c r="AJ48" s="285"/>
      <c r="AK48" s="285"/>
      <c r="AL48" s="285"/>
      <c r="AM48" s="285"/>
      <c r="AN48" s="339"/>
      <c r="AO48" s="340"/>
      <c r="AQ48" s="286"/>
      <c r="AR48" s="1799"/>
      <c r="AS48" s="1799"/>
      <c r="AT48" s="1799"/>
      <c r="AU48" s="1799"/>
      <c r="AV48" s="1799"/>
      <c r="AW48" s="1799"/>
      <c r="AX48" s="1799"/>
      <c r="AY48" s="1799"/>
      <c r="AZ48" s="1799"/>
      <c r="BA48" s="1799"/>
      <c r="BB48" s="1799"/>
      <c r="BC48" s="1799"/>
      <c r="BD48" s="1799"/>
      <c r="BE48" s="1799"/>
      <c r="BF48" s="1799"/>
      <c r="BG48" s="1799"/>
      <c r="BH48" s="1799"/>
      <c r="BI48" s="1799"/>
      <c r="BJ48" s="1799"/>
      <c r="BK48" s="1799"/>
      <c r="BL48" s="1799"/>
      <c r="BM48" s="1799"/>
      <c r="BN48" s="1799"/>
      <c r="BO48" s="1799"/>
      <c r="BP48" s="1799"/>
      <c r="BQ48" s="1799"/>
      <c r="BR48" s="1799"/>
      <c r="BS48" s="1799"/>
      <c r="BT48" s="1799"/>
    </row>
    <row r="49" spans="1:72" ht="14.1" customHeight="1">
      <c r="A49" s="282"/>
      <c r="B49" s="296"/>
      <c r="C49" s="313"/>
      <c r="D49" s="282"/>
      <c r="E49" s="313"/>
      <c r="F49" s="313"/>
      <c r="G49" s="313"/>
      <c r="H49" s="313"/>
      <c r="I49" s="313"/>
      <c r="J49" s="313"/>
      <c r="K49" s="313"/>
      <c r="L49" s="313"/>
      <c r="N49" s="313"/>
      <c r="O49" s="313"/>
      <c r="P49" s="313"/>
      <c r="Q49" s="313"/>
      <c r="R49" s="313"/>
      <c r="U49" s="313"/>
      <c r="Y49" s="282"/>
      <c r="Z49" s="282"/>
      <c r="AB49" s="338"/>
      <c r="AC49" s="361"/>
      <c r="AD49" s="288"/>
      <c r="AE49" s="288"/>
      <c r="AF49" s="361"/>
      <c r="AG49" s="361"/>
      <c r="AH49" s="361"/>
      <c r="AI49" s="285"/>
      <c r="AJ49" s="285"/>
      <c r="AK49" s="285"/>
      <c r="AL49" s="285"/>
      <c r="AM49" s="285"/>
      <c r="AN49" s="339"/>
      <c r="AO49" s="340"/>
      <c r="AQ49" s="286"/>
      <c r="AR49" s="1799"/>
      <c r="AS49" s="1799"/>
      <c r="AT49" s="1799"/>
      <c r="AU49" s="1799"/>
      <c r="AV49" s="1799"/>
      <c r="AW49" s="1799"/>
      <c r="AX49" s="1799"/>
      <c r="AY49" s="1799"/>
      <c r="AZ49" s="1799"/>
      <c r="BA49" s="1799"/>
      <c r="BB49" s="1799"/>
      <c r="BC49" s="1799"/>
      <c r="BD49" s="1799"/>
      <c r="BE49" s="1799"/>
      <c r="BF49" s="1799"/>
      <c r="BG49" s="1799"/>
      <c r="BH49" s="1799"/>
      <c r="BI49" s="1799"/>
      <c r="BJ49" s="1799"/>
      <c r="BK49" s="1799"/>
      <c r="BL49" s="1799"/>
      <c r="BM49" s="1799"/>
      <c r="BN49" s="1799"/>
      <c r="BO49" s="1799"/>
      <c r="BP49" s="1799"/>
      <c r="BQ49" s="1799"/>
      <c r="BR49" s="1799"/>
      <c r="BS49" s="1799"/>
      <c r="BT49" s="1799"/>
    </row>
    <row r="50" spans="1:72" ht="14.1" customHeight="1">
      <c r="A50" s="282"/>
      <c r="B50" s="296"/>
      <c r="C50" s="313"/>
      <c r="D50" s="282"/>
      <c r="E50" s="313"/>
      <c r="F50" s="313"/>
      <c r="G50" s="313"/>
      <c r="H50" s="313"/>
      <c r="I50" s="313"/>
      <c r="J50" s="313"/>
      <c r="K50" s="313"/>
      <c r="L50" s="313"/>
      <c r="N50" s="313"/>
      <c r="O50" s="313"/>
      <c r="P50" s="313"/>
      <c r="Q50" s="313"/>
      <c r="R50" s="313"/>
      <c r="U50" s="313"/>
      <c r="Y50" s="282"/>
      <c r="Z50" s="282"/>
      <c r="AB50" s="338"/>
      <c r="AC50" s="361"/>
      <c r="AD50" s="288"/>
      <c r="AE50" s="288"/>
      <c r="AF50" s="361"/>
      <c r="AG50" s="361"/>
      <c r="AH50" s="361"/>
      <c r="AI50" s="285"/>
      <c r="AJ50" s="285"/>
      <c r="AK50" s="285"/>
      <c r="AL50" s="285"/>
      <c r="AM50" s="285"/>
      <c r="AN50" s="339"/>
      <c r="AO50" s="340"/>
      <c r="AQ50" s="286" t="s">
        <v>278</v>
      </c>
      <c r="AR50" s="366" t="s">
        <v>464</v>
      </c>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row>
    <row r="51" spans="1:72" ht="12" customHeight="1">
      <c r="B51" s="296"/>
      <c r="C51" s="313" t="s">
        <v>465</v>
      </c>
      <c r="D51" s="282"/>
      <c r="E51" s="313"/>
      <c r="F51" s="313"/>
      <c r="G51" s="313"/>
      <c r="H51" s="313"/>
      <c r="I51" s="313"/>
      <c r="J51" s="313"/>
      <c r="K51" s="313"/>
      <c r="L51" s="313"/>
      <c r="N51" s="313"/>
      <c r="O51" s="313"/>
      <c r="P51" s="313"/>
      <c r="Q51" s="313"/>
      <c r="R51" s="313"/>
      <c r="U51" s="313"/>
      <c r="Y51" s="282"/>
      <c r="Z51" s="282"/>
      <c r="AB51" s="338"/>
      <c r="AC51" s="361"/>
      <c r="AD51" s="288"/>
      <c r="AE51" s="288"/>
      <c r="AF51" s="361"/>
      <c r="AG51" s="361"/>
      <c r="AH51" s="361"/>
      <c r="AI51" s="285"/>
      <c r="AJ51" s="285"/>
      <c r="AK51" s="285"/>
      <c r="AL51" s="285"/>
      <c r="AM51" s="285"/>
      <c r="AN51" s="339"/>
      <c r="AO51" s="340"/>
      <c r="AQ51" s="286"/>
      <c r="AR51" s="367" t="s">
        <v>466</v>
      </c>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row>
    <row r="52" spans="1:72" ht="14.1" customHeight="1">
      <c r="A52" s="282"/>
      <c r="B52" s="296"/>
      <c r="C52" s="313" t="s">
        <v>467</v>
      </c>
      <c r="D52" s="282"/>
      <c r="E52" s="313"/>
      <c r="F52" s="313"/>
      <c r="G52" s="313"/>
      <c r="H52" s="313"/>
      <c r="I52" s="313"/>
      <c r="J52" s="313"/>
      <c r="K52" s="313"/>
      <c r="L52" s="313"/>
      <c r="N52" s="313"/>
      <c r="O52" s="313"/>
      <c r="P52" s="313"/>
      <c r="Q52" s="313"/>
      <c r="R52" s="313"/>
      <c r="U52" s="313"/>
      <c r="Y52" s="282"/>
      <c r="Z52" s="282"/>
      <c r="AB52" s="338"/>
      <c r="AC52" s="361"/>
      <c r="AD52" s="288"/>
      <c r="AE52" s="288"/>
      <c r="AF52" s="361"/>
      <c r="AG52" s="361"/>
      <c r="AH52" s="361"/>
      <c r="AI52" s="285"/>
      <c r="AJ52" s="285"/>
      <c r="AK52" s="285"/>
      <c r="AL52" s="285"/>
      <c r="AM52" s="285"/>
      <c r="AN52" s="339"/>
      <c r="AO52" s="340"/>
      <c r="AQ52" s="286"/>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row>
    <row r="53" spans="1:72" ht="14.1" customHeight="1">
      <c r="A53" s="282"/>
      <c r="B53" s="296"/>
      <c r="C53" s="313"/>
      <c r="D53" s="282"/>
      <c r="E53" s="313"/>
      <c r="F53" s="313"/>
      <c r="G53" s="313"/>
      <c r="H53" s="313"/>
      <c r="I53" s="313"/>
      <c r="J53" s="313"/>
      <c r="K53" s="313"/>
      <c r="L53" s="313"/>
      <c r="N53" s="313"/>
      <c r="O53" s="313"/>
      <c r="P53" s="313"/>
      <c r="Q53" s="313"/>
      <c r="R53" s="313"/>
      <c r="U53" s="313"/>
      <c r="Y53" s="282"/>
      <c r="Z53" s="282"/>
      <c r="AB53" s="338" t="s">
        <v>14</v>
      </c>
      <c r="AC53" s="361" t="s">
        <v>468</v>
      </c>
      <c r="AD53" s="288"/>
      <c r="AE53" s="288"/>
      <c r="AF53" s="361"/>
      <c r="AG53" s="361"/>
      <c r="AH53" s="361"/>
      <c r="AI53" s="285"/>
      <c r="AJ53" s="285"/>
      <c r="AK53" s="285"/>
      <c r="AL53" s="285"/>
      <c r="AM53" s="285"/>
      <c r="AN53" s="339"/>
      <c r="AO53" s="340"/>
      <c r="AQ53" s="286" t="s">
        <v>278</v>
      </c>
      <c r="AR53" s="366" t="s">
        <v>469</v>
      </c>
      <c r="AS53" s="286"/>
      <c r="AT53" s="286"/>
      <c r="AU53" s="286"/>
      <c r="AV53" s="286"/>
      <c r="AW53" s="286"/>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row>
    <row r="54" spans="1:72" ht="14.1" customHeight="1">
      <c r="A54" s="282"/>
      <c r="B54" s="296"/>
      <c r="C54" s="313"/>
      <c r="D54" s="282"/>
      <c r="E54" s="313"/>
      <c r="F54" s="313"/>
      <c r="G54" s="313"/>
      <c r="H54" s="313"/>
      <c r="I54" s="313"/>
      <c r="J54" s="313"/>
      <c r="K54" s="313"/>
      <c r="L54" s="313"/>
      <c r="N54" s="313"/>
      <c r="O54" s="313"/>
      <c r="P54" s="313"/>
      <c r="Q54" s="313"/>
      <c r="R54" s="313"/>
      <c r="U54" s="313"/>
      <c r="Y54" s="282"/>
      <c r="Z54" s="282"/>
      <c r="AB54" s="338"/>
      <c r="AC54" s="361"/>
      <c r="AD54" s="288"/>
      <c r="AE54" s="288"/>
      <c r="AF54" s="361"/>
      <c r="AG54" s="361"/>
      <c r="AH54" s="361"/>
      <c r="AI54" s="285"/>
      <c r="AJ54" s="285"/>
      <c r="AK54" s="285"/>
      <c r="AL54" s="285"/>
      <c r="AM54" s="285"/>
      <c r="AN54" s="339"/>
      <c r="AO54" s="340"/>
      <c r="AR54" s="1799" t="s">
        <v>470</v>
      </c>
      <c r="AS54" s="1799"/>
      <c r="AT54" s="1799"/>
      <c r="AU54" s="1799"/>
      <c r="AV54" s="1799"/>
      <c r="AW54" s="1799"/>
      <c r="AX54" s="1799"/>
      <c r="AY54" s="1799"/>
      <c r="AZ54" s="1799"/>
      <c r="BA54" s="1799"/>
      <c r="BB54" s="1799"/>
      <c r="BC54" s="1799"/>
      <c r="BD54" s="1799"/>
      <c r="BE54" s="1799"/>
      <c r="BF54" s="1799"/>
      <c r="BG54" s="1799"/>
      <c r="BH54" s="1799"/>
      <c r="BI54" s="1799"/>
      <c r="BJ54" s="1799"/>
      <c r="BK54" s="1799"/>
      <c r="BL54" s="1799"/>
      <c r="BM54" s="1799"/>
      <c r="BN54" s="1799"/>
      <c r="BO54" s="1799"/>
      <c r="BP54" s="1799"/>
      <c r="BQ54" s="1799"/>
      <c r="BR54" s="1799"/>
      <c r="BS54" s="1799"/>
      <c r="BT54" s="1799"/>
    </row>
    <row r="55" spans="1:72" ht="14.1" customHeight="1">
      <c r="A55" s="282"/>
      <c r="B55" s="296"/>
      <c r="C55" s="313" t="s">
        <v>471</v>
      </c>
      <c r="D55" s="282"/>
      <c r="E55" s="313"/>
      <c r="F55" s="313"/>
      <c r="G55" s="313"/>
      <c r="H55" s="313"/>
      <c r="I55" s="313"/>
      <c r="J55" s="313"/>
      <c r="K55" s="313"/>
      <c r="L55" s="313"/>
      <c r="N55" s="313"/>
      <c r="O55" s="313"/>
      <c r="P55" s="313"/>
      <c r="Q55" s="313"/>
      <c r="R55" s="313"/>
      <c r="U55" s="313"/>
      <c r="Y55" s="282"/>
      <c r="Z55" s="282"/>
      <c r="AB55" s="338"/>
      <c r="AC55" s="361"/>
      <c r="AD55" s="288"/>
      <c r="AE55" s="288"/>
      <c r="AF55" s="361"/>
      <c r="AG55" s="361"/>
      <c r="AH55" s="361"/>
      <c r="AI55" s="285"/>
      <c r="AJ55" s="285"/>
      <c r="AK55" s="285"/>
      <c r="AL55" s="285"/>
      <c r="AM55" s="285"/>
      <c r="AN55" s="339"/>
      <c r="AO55" s="277"/>
      <c r="AR55" s="1799"/>
      <c r="AS55" s="1799"/>
      <c r="AT55" s="1799"/>
      <c r="AU55" s="1799"/>
      <c r="AV55" s="1799"/>
      <c r="AW55" s="1799"/>
      <c r="AX55" s="1799"/>
      <c r="AY55" s="1799"/>
      <c r="AZ55" s="1799"/>
      <c r="BA55" s="1799"/>
      <c r="BB55" s="1799"/>
      <c r="BC55" s="1799"/>
      <c r="BD55" s="1799"/>
      <c r="BE55" s="1799"/>
      <c r="BF55" s="1799"/>
      <c r="BG55" s="1799"/>
      <c r="BH55" s="1799"/>
      <c r="BI55" s="1799"/>
      <c r="BJ55" s="1799"/>
      <c r="BK55" s="1799"/>
      <c r="BL55" s="1799"/>
      <c r="BM55" s="1799"/>
      <c r="BN55" s="1799"/>
      <c r="BO55" s="1799"/>
      <c r="BP55" s="1799"/>
      <c r="BQ55" s="1799"/>
      <c r="BR55" s="1799"/>
      <c r="BS55" s="1799"/>
      <c r="BT55" s="1799"/>
    </row>
    <row r="56" spans="1:72" ht="14.1" customHeight="1">
      <c r="A56" s="282"/>
      <c r="B56" s="277"/>
      <c r="AB56" s="353"/>
      <c r="AN56" s="312"/>
      <c r="AO56" s="277"/>
      <c r="AR56" s="1799"/>
      <c r="AS56" s="1799"/>
      <c r="AT56" s="1799"/>
      <c r="AU56" s="1799"/>
      <c r="AV56" s="1799"/>
      <c r="AW56" s="1799"/>
      <c r="AX56" s="1799"/>
      <c r="AY56" s="1799"/>
      <c r="AZ56" s="1799"/>
      <c r="BA56" s="1799"/>
      <c r="BB56" s="1799"/>
      <c r="BC56" s="1799"/>
      <c r="BD56" s="1799"/>
      <c r="BE56" s="1799"/>
      <c r="BF56" s="1799"/>
      <c r="BG56" s="1799"/>
      <c r="BH56" s="1799"/>
      <c r="BI56" s="1799"/>
      <c r="BJ56" s="1799"/>
      <c r="BK56" s="1799"/>
      <c r="BL56" s="1799"/>
      <c r="BM56" s="1799"/>
      <c r="BN56" s="1799"/>
      <c r="BO56" s="1799"/>
      <c r="BP56" s="1799"/>
      <c r="BQ56" s="1799"/>
      <c r="BR56" s="1799"/>
      <c r="BS56" s="1799"/>
      <c r="BT56" s="1799"/>
    </row>
    <row r="57" spans="1:72" ht="14.1" customHeight="1">
      <c r="A57" s="282"/>
      <c r="B57" s="277"/>
      <c r="AB57" s="353"/>
      <c r="AN57" s="312"/>
      <c r="AO57" s="277"/>
    </row>
    <row r="58" spans="1:72" ht="14.1" customHeight="1">
      <c r="A58" s="282"/>
      <c r="B58" s="277"/>
      <c r="AB58" s="353"/>
      <c r="AN58" s="312"/>
      <c r="AO58" s="277"/>
    </row>
    <row r="59" spans="1:72" ht="14.1" customHeight="1">
      <c r="A59" s="282"/>
      <c r="B59" s="277"/>
      <c r="AB59" s="353"/>
      <c r="AN59" s="312"/>
      <c r="AO59" s="277"/>
    </row>
    <row r="60" spans="1:72" ht="14.1" customHeight="1">
      <c r="A60" s="282"/>
      <c r="B60" s="277"/>
      <c r="AB60" s="353"/>
      <c r="AN60" s="312"/>
      <c r="AO60" s="277"/>
    </row>
    <row r="61" spans="1:72" ht="14.1" customHeight="1">
      <c r="A61" s="282"/>
      <c r="B61" s="277"/>
      <c r="AB61" s="353"/>
      <c r="AN61" s="312"/>
      <c r="AO61" s="277"/>
    </row>
    <row r="62" spans="1:72" ht="14.1" customHeight="1">
      <c r="A62" s="282"/>
      <c r="B62" s="277"/>
      <c r="AB62" s="353"/>
      <c r="AN62" s="312"/>
      <c r="AO62" s="277"/>
    </row>
    <row r="63" spans="1:72" ht="14.1" customHeight="1">
      <c r="A63" s="282"/>
      <c r="B63" s="369"/>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70"/>
      <c r="AC63" s="327"/>
      <c r="AD63" s="327"/>
      <c r="AE63" s="327"/>
      <c r="AF63" s="327"/>
      <c r="AG63" s="327"/>
      <c r="AH63" s="327"/>
      <c r="AI63" s="327"/>
      <c r="AJ63" s="327"/>
      <c r="AK63" s="327"/>
      <c r="AL63" s="327"/>
      <c r="AM63" s="327"/>
      <c r="AN63" s="328"/>
    </row>
    <row r="64" spans="1:72" ht="14.1" customHeight="1">
      <c r="A64" s="282"/>
    </row>
  </sheetData>
  <mergeCells count="29">
    <mergeCell ref="B1:AN1"/>
    <mergeCell ref="AP1:AS1"/>
    <mergeCell ref="B3:AA3"/>
    <mergeCell ref="AB3:AN3"/>
    <mergeCell ref="V7:W7"/>
    <mergeCell ref="S8:T8"/>
    <mergeCell ref="V8:W8"/>
    <mergeCell ref="AC8:AN11"/>
    <mergeCell ref="AR10:BU10"/>
    <mergeCell ref="O11:P11"/>
    <mergeCell ref="Q11:R11"/>
    <mergeCell ref="S11:T11"/>
    <mergeCell ref="V11:W11"/>
    <mergeCell ref="AC12:AN14"/>
    <mergeCell ref="AR12:BU14"/>
    <mergeCell ref="L16:M16"/>
    <mergeCell ref="AC19:AN22"/>
    <mergeCell ref="AR19:BY24"/>
    <mergeCell ref="Q21:R21"/>
    <mergeCell ref="K23:Z23"/>
    <mergeCell ref="AR54:BT56"/>
    <mergeCell ref="M31:Z31"/>
    <mergeCell ref="AR33:BY43"/>
    <mergeCell ref="M34:Z34"/>
    <mergeCell ref="AC34:AN40"/>
    <mergeCell ref="L36:M36"/>
    <mergeCell ref="AC41:AN47"/>
    <mergeCell ref="T45:Y45"/>
    <mergeCell ref="AR47:BT49"/>
  </mergeCells>
  <phoneticPr fontId="109"/>
  <hyperlinks>
    <hyperlink ref="AP1" location="'目次（保）'!A1" display="目次に戻る" xr:uid="{00000000-0004-0000-0500-000000000000}"/>
  </hyperlinks>
  <printOptions horizontalCentered="1"/>
  <pageMargins left="0.70833333333333304" right="0.31527777777777799" top="0.39374999999999999" bottom="0.39374999999999999" header="0.51180555555555496" footer="0.51180555555555496"/>
  <pageSetup paperSize="9" scale="92" firstPageNumber="0" orientation="portrait" horizontalDpi="300" verticalDpi="300" r:id="rId1"/>
  <colBreaks count="1" manualBreakCount="1">
    <brk id="4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K126"/>
  <sheetViews>
    <sheetView showGridLines="0" view="pageBreakPreview" topLeftCell="A49" zoomScale="80" zoomScaleNormal="100" zoomScalePageLayoutView="80" workbookViewId="0">
      <selection activeCell="F85" sqref="F85"/>
    </sheetView>
  </sheetViews>
  <sheetFormatPr defaultRowHeight="13.2"/>
  <cols>
    <col min="1" max="2" width="1.44140625" style="107" customWidth="1"/>
    <col min="3" max="3" width="2.33203125" style="107" customWidth="1"/>
    <col min="4" max="4" width="3" style="107" customWidth="1"/>
    <col min="5" max="5" width="2.77734375" style="107" customWidth="1"/>
    <col min="6" max="11" width="2.33203125" style="107" customWidth="1"/>
    <col min="12" max="12" width="2.21875" style="107" customWidth="1"/>
    <col min="13" max="13" width="2.44140625" style="107" customWidth="1"/>
    <col min="14" max="14" width="3" style="107" customWidth="1"/>
    <col min="15" max="21" width="2.33203125" style="107" customWidth="1"/>
    <col min="22" max="22" width="1.88671875" style="107" customWidth="1"/>
    <col min="23" max="26" width="2.6640625" style="107" customWidth="1"/>
    <col min="27" max="29" width="2.33203125" style="107" customWidth="1"/>
    <col min="30" max="30" width="2.33203125" style="128" customWidth="1"/>
    <col min="31" max="42" width="2.33203125" style="107" customWidth="1"/>
    <col min="43" max="48" width="4.33203125" style="107" customWidth="1"/>
    <col min="49" max="105" width="2.33203125" style="107" customWidth="1"/>
    <col min="106" max="1025" width="8" style="107" customWidth="1"/>
  </cols>
  <sheetData>
    <row r="1" spans="1:105" ht="14.1" customHeight="1">
      <c r="B1" s="1951" t="s">
        <v>240</v>
      </c>
      <c r="C1" s="1951"/>
      <c r="D1" s="1951"/>
      <c r="E1" s="1951"/>
      <c r="F1" s="1951"/>
      <c r="G1" s="1951"/>
      <c r="H1" s="1951"/>
      <c r="I1" s="1951"/>
      <c r="J1" s="371"/>
      <c r="K1" s="371"/>
      <c r="M1" s="371"/>
      <c r="N1" s="371"/>
      <c r="O1" s="1952" t="s">
        <v>472</v>
      </c>
      <c r="P1" s="1952"/>
      <c r="Q1" s="1952"/>
      <c r="R1" s="1952"/>
      <c r="S1" s="1952"/>
      <c r="T1" s="1952"/>
      <c r="U1" s="1952"/>
      <c r="V1" s="1952"/>
      <c r="W1" s="1952"/>
      <c r="X1" s="1952"/>
      <c r="Y1" s="1952"/>
      <c r="Z1" s="1952"/>
      <c r="AA1" s="1952"/>
      <c r="AB1" s="1952"/>
      <c r="AC1" s="1952"/>
      <c r="AD1" s="371"/>
      <c r="AE1" s="371"/>
      <c r="AF1" s="1953"/>
      <c r="AG1" s="1953"/>
      <c r="AH1" s="1953"/>
      <c r="AI1" s="1953"/>
      <c r="AJ1" s="1953"/>
      <c r="AK1" s="1953"/>
      <c r="AL1" s="1953"/>
      <c r="AM1" s="1953"/>
      <c r="AN1" s="1953"/>
      <c r="AO1" s="1953"/>
      <c r="AP1" s="1953"/>
      <c r="AQ1" s="371"/>
      <c r="AR1" s="371"/>
      <c r="AS1" s="371"/>
      <c r="AT1" s="371"/>
      <c r="AU1" s="1748" t="s">
        <v>241</v>
      </c>
      <c r="AV1" s="1748"/>
      <c r="AW1" s="1748"/>
      <c r="AX1" s="1748"/>
      <c r="AZ1" s="372" t="s">
        <v>473</v>
      </c>
    </row>
    <row r="2" spans="1:105" ht="5.0999999999999996" customHeight="1">
      <c r="B2" s="1951"/>
      <c r="C2" s="1951"/>
      <c r="D2" s="1951"/>
      <c r="E2" s="1951"/>
      <c r="F2" s="1951"/>
      <c r="G2" s="1951"/>
      <c r="H2" s="1951"/>
      <c r="I2" s="1951"/>
      <c r="AF2" s="1953"/>
      <c r="AG2" s="1953"/>
      <c r="AH2" s="1953"/>
      <c r="AI2" s="1953"/>
      <c r="AJ2" s="1953"/>
      <c r="AK2" s="1953"/>
      <c r="AL2" s="1953"/>
      <c r="AM2" s="1953"/>
      <c r="AN2" s="1953"/>
      <c r="AO2" s="1953"/>
      <c r="AP2" s="1953"/>
      <c r="AQ2" s="371"/>
      <c r="AR2" s="371"/>
      <c r="AS2" s="371"/>
      <c r="AT2" s="371"/>
      <c r="AU2" s="371"/>
      <c r="AV2" s="371"/>
      <c r="AW2" s="371"/>
      <c r="AX2" s="371"/>
    </row>
    <row r="3" spans="1:105" ht="14.1" customHeight="1">
      <c r="B3" s="1954" t="s">
        <v>474</v>
      </c>
      <c r="C3" s="1954"/>
      <c r="D3" s="1954"/>
      <c r="E3" s="1954"/>
      <c r="F3" s="1954"/>
      <c r="G3" s="1954"/>
      <c r="H3" s="1954"/>
      <c r="I3" s="1954"/>
      <c r="J3" s="1954"/>
      <c r="K3" s="1954"/>
      <c r="L3" s="1954"/>
      <c r="M3" s="1954"/>
      <c r="N3" s="1954"/>
      <c r="O3" s="1954"/>
      <c r="P3" s="1954"/>
      <c r="Q3" s="1954"/>
      <c r="R3" s="1954"/>
      <c r="S3" s="1954"/>
      <c r="T3" s="1954"/>
      <c r="U3" s="1954"/>
      <c r="V3" s="1954"/>
      <c r="W3" s="1954"/>
      <c r="X3" s="1954"/>
      <c r="Y3" s="1954"/>
      <c r="Z3" s="1954"/>
      <c r="AA3" s="1954"/>
      <c r="AB3" s="1955" t="s">
        <v>243</v>
      </c>
      <c r="AC3" s="1955"/>
      <c r="AD3" s="1955"/>
      <c r="AE3" s="1955"/>
      <c r="AF3" s="1955"/>
      <c r="AG3" s="1955"/>
      <c r="AH3" s="1955"/>
      <c r="AI3" s="1955"/>
      <c r="AJ3" s="1955"/>
      <c r="AK3" s="1955"/>
      <c r="AL3" s="1955"/>
      <c r="AM3" s="1955"/>
      <c r="AN3" s="1955"/>
      <c r="AO3" s="1955"/>
      <c r="AP3" s="1955"/>
      <c r="AQ3" s="373"/>
      <c r="AR3" s="373"/>
      <c r="AS3" s="374"/>
      <c r="AT3" s="375"/>
      <c r="AU3" s="371"/>
      <c r="AV3" s="371"/>
      <c r="AW3" s="371"/>
      <c r="AX3" s="371"/>
      <c r="CR3" s="66"/>
      <c r="CS3" s="66"/>
      <c r="CT3" s="66"/>
      <c r="CU3" s="66"/>
      <c r="CV3" s="66"/>
      <c r="CW3" s="66"/>
      <c r="CX3" s="66"/>
      <c r="CY3" s="66"/>
      <c r="CZ3" s="66"/>
      <c r="DA3" s="66"/>
    </row>
    <row r="4" spans="1:105" ht="9.75" customHeight="1">
      <c r="A4" s="372"/>
      <c r="B4" s="376"/>
      <c r="C4" s="377"/>
      <c r="F4" s="372"/>
      <c r="G4" s="372"/>
      <c r="H4" s="372"/>
      <c r="I4" s="372"/>
      <c r="J4" s="372"/>
      <c r="K4" s="372"/>
      <c r="L4" s="372"/>
      <c r="M4" s="372"/>
      <c r="N4" s="372"/>
      <c r="O4" s="372"/>
      <c r="P4" s="372"/>
      <c r="Q4" s="372"/>
      <c r="R4" s="372"/>
      <c r="S4" s="372"/>
      <c r="T4" s="372"/>
      <c r="U4" s="378"/>
      <c r="V4" s="378"/>
      <c r="W4" s="372"/>
      <c r="X4" s="378"/>
      <c r="Y4" s="378"/>
      <c r="Z4" s="378"/>
      <c r="AA4" s="372"/>
      <c r="AB4" s="1956"/>
      <c r="AC4" s="1956"/>
      <c r="AD4" s="379"/>
      <c r="AE4" s="372"/>
      <c r="AF4" s="372"/>
      <c r="AG4" s="372"/>
      <c r="AH4" s="372"/>
      <c r="AI4" s="372"/>
      <c r="AJ4" s="372"/>
      <c r="AK4" s="372"/>
      <c r="AL4" s="372"/>
      <c r="AM4" s="372"/>
      <c r="AN4" s="372"/>
      <c r="AO4" s="372"/>
      <c r="AP4" s="380"/>
      <c r="AQ4" s="380"/>
      <c r="AR4" s="380"/>
      <c r="AS4" s="381"/>
      <c r="AT4" s="380"/>
      <c r="AU4" s="380"/>
      <c r="AV4" s="380"/>
      <c r="AX4" s="379"/>
      <c r="AZ4" s="107" t="s">
        <v>475</v>
      </c>
      <c r="CL4" s="66"/>
      <c r="CM4" s="66"/>
      <c r="CN4" s="66"/>
      <c r="CO4" s="66"/>
      <c r="CP4" s="66"/>
      <c r="CQ4" s="66"/>
      <c r="CR4" s="66"/>
      <c r="CS4" s="66"/>
      <c r="CT4" s="66"/>
      <c r="CU4" s="66"/>
      <c r="CV4" s="66"/>
      <c r="CW4" s="66"/>
      <c r="CX4" s="66"/>
      <c r="CY4" s="66"/>
      <c r="CZ4" s="66"/>
      <c r="DA4" s="66"/>
    </row>
    <row r="5" spans="1:105" ht="14.1" customHeight="1">
      <c r="A5" s="372"/>
      <c r="B5" s="382" t="s">
        <v>476</v>
      </c>
      <c r="C5" s="377"/>
      <c r="D5" s="377"/>
      <c r="E5" s="377"/>
      <c r="F5" s="377"/>
      <c r="G5" s="377"/>
      <c r="H5" s="377"/>
      <c r="I5" s="377"/>
      <c r="J5" s="377"/>
      <c r="K5" s="377"/>
      <c r="L5" s="372"/>
      <c r="M5" s="372"/>
      <c r="N5" s="372"/>
      <c r="O5" s="372"/>
      <c r="P5" s="372"/>
      <c r="Q5" s="372"/>
      <c r="R5" s="372"/>
      <c r="S5" s="372"/>
      <c r="T5" s="372"/>
      <c r="U5" s="197"/>
      <c r="V5" s="378"/>
      <c r="W5" s="372"/>
      <c r="X5" s="378"/>
      <c r="Y5" s="197"/>
      <c r="Z5" s="372"/>
      <c r="AA5" s="372"/>
      <c r="AB5" s="383"/>
      <c r="AC5" s="372"/>
      <c r="AD5" s="379"/>
      <c r="AE5" s="372"/>
      <c r="AF5" s="372"/>
      <c r="AG5" s="372"/>
      <c r="AH5" s="372"/>
      <c r="AI5" s="372"/>
      <c r="AJ5" s="372"/>
      <c r="AK5" s="372"/>
      <c r="AL5" s="372"/>
      <c r="AM5" s="372"/>
      <c r="AN5" s="372"/>
      <c r="AO5" s="372"/>
      <c r="AP5" s="380"/>
      <c r="AQ5" s="380"/>
      <c r="AR5" s="380"/>
      <c r="AS5" s="381"/>
      <c r="AT5" s="380"/>
      <c r="AU5" s="380"/>
      <c r="AV5" s="380"/>
      <c r="AX5" s="372"/>
      <c r="AY5" s="372"/>
      <c r="AZ5" s="372" t="s">
        <v>477</v>
      </c>
      <c r="BA5" s="379"/>
      <c r="BB5" s="379"/>
      <c r="BC5" s="379"/>
      <c r="BD5" s="379"/>
      <c r="BE5" s="379"/>
      <c r="BF5" s="379"/>
      <c r="BG5" s="379"/>
      <c r="BH5" s="379"/>
      <c r="BI5" s="379"/>
      <c r="BJ5" s="379"/>
      <c r="BK5" s="379"/>
      <c r="BL5" s="379"/>
      <c r="BM5" s="379"/>
      <c r="BN5" s="379"/>
      <c r="BO5" s="379"/>
      <c r="BP5" s="384"/>
      <c r="BQ5" s="384"/>
      <c r="BR5" s="379"/>
      <c r="BS5" s="379"/>
      <c r="BT5" s="379"/>
      <c r="BU5" s="379"/>
      <c r="BV5" s="379"/>
      <c r="BW5" s="379"/>
      <c r="BX5" s="379"/>
      <c r="BY5" s="379"/>
      <c r="BZ5" s="379"/>
      <c r="CA5" s="379"/>
      <c r="CB5" s="379"/>
      <c r="CC5" s="379"/>
      <c r="CD5" s="379"/>
      <c r="CE5" s="379"/>
      <c r="CF5" s="379"/>
      <c r="CG5" s="379"/>
      <c r="CH5" s="128"/>
      <c r="CI5" s="128"/>
      <c r="CK5" s="379"/>
      <c r="CL5" s="66"/>
      <c r="CM5" s="66"/>
      <c r="CN5" s="66"/>
      <c r="CO5" s="66"/>
      <c r="CP5" s="66"/>
      <c r="CQ5" s="66"/>
      <c r="CR5" s="66"/>
      <c r="CS5" s="66"/>
      <c r="CT5" s="66"/>
      <c r="CU5" s="66"/>
      <c r="CV5" s="66"/>
      <c r="CW5" s="66"/>
      <c r="CX5" s="66"/>
      <c r="CY5" s="66"/>
      <c r="CZ5" s="66"/>
      <c r="DA5" s="66"/>
    </row>
    <row r="6" spans="1:105" ht="13.5" customHeight="1">
      <c r="A6" s="372"/>
      <c r="B6" s="382"/>
      <c r="C6" s="377"/>
      <c r="D6" s="377"/>
      <c r="E6" s="377"/>
      <c r="F6" s="377"/>
      <c r="G6" s="377"/>
      <c r="H6" s="377"/>
      <c r="I6" s="377"/>
      <c r="J6" s="377"/>
      <c r="K6" s="377"/>
      <c r="L6" s="372"/>
      <c r="M6" s="372"/>
      <c r="N6" s="372"/>
      <c r="O6" s="372"/>
      <c r="P6" s="372"/>
      <c r="Q6" s="372"/>
      <c r="R6" s="372"/>
      <c r="S6" s="372"/>
      <c r="T6" s="372"/>
      <c r="U6" s="197"/>
      <c r="V6" s="378"/>
      <c r="W6" s="372"/>
      <c r="X6" s="378"/>
      <c r="Y6" s="197"/>
      <c r="Z6" s="372"/>
      <c r="AA6" s="372"/>
      <c r="AB6" s="383"/>
      <c r="AC6" s="372"/>
      <c r="AD6" s="379"/>
      <c r="AE6" s="372"/>
      <c r="AF6" s="372"/>
      <c r="AG6" s="372"/>
      <c r="AH6" s="372"/>
      <c r="AI6" s="372"/>
      <c r="AJ6" s="372"/>
      <c r="AK6" s="372"/>
      <c r="AL6" s="372"/>
      <c r="AM6" s="372"/>
      <c r="AN6" s="372"/>
      <c r="AO6" s="372"/>
      <c r="AP6" s="380"/>
      <c r="AQ6" s="380"/>
      <c r="AR6" s="380"/>
      <c r="AS6" s="381"/>
      <c r="AT6" s="380"/>
      <c r="AU6" s="380"/>
      <c r="AV6" s="380"/>
      <c r="AZ6" s="379"/>
      <c r="BA6" s="372" t="s">
        <v>478</v>
      </c>
      <c r="BB6" s="379"/>
      <c r="BC6" s="379"/>
      <c r="BD6" s="379"/>
      <c r="BE6" s="379"/>
      <c r="BF6" s="379"/>
      <c r="BG6" s="379"/>
      <c r="BH6" s="379"/>
      <c r="BI6" s="379"/>
      <c r="BJ6" s="379"/>
      <c r="BK6" s="379"/>
      <c r="BL6" s="379"/>
      <c r="BM6" s="379"/>
      <c r="BN6" s="379"/>
      <c r="BO6" s="379"/>
      <c r="BP6" s="385"/>
      <c r="BQ6" s="385"/>
      <c r="BR6" s="379"/>
      <c r="BS6" s="379"/>
      <c r="BT6" s="379"/>
      <c r="BU6" s="379"/>
      <c r="BV6" s="379"/>
      <c r="BW6" s="379"/>
      <c r="BX6" s="379"/>
      <c r="BY6" s="379"/>
      <c r="BZ6" s="379"/>
      <c r="CA6" s="379"/>
      <c r="CB6" s="379"/>
      <c r="CC6" s="379"/>
      <c r="CD6" s="379"/>
      <c r="CE6" s="379"/>
      <c r="CF6" s="379"/>
      <c r="CG6" s="379"/>
      <c r="CH6" s="95"/>
      <c r="CI6" s="95"/>
      <c r="CL6" s="66"/>
      <c r="CM6" s="66"/>
      <c r="CN6" s="66"/>
      <c r="CO6" s="66"/>
      <c r="CP6" s="66"/>
      <c r="CQ6" s="66"/>
      <c r="CR6" s="66"/>
      <c r="CS6" s="66"/>
      <c r="CT6" s="66"/>
      <c r="CU6" s="66"/>
      <c r="CV6" s="66"/>
      <c r="CW6" s="66"/>
      <c r="CX6" s="66"/>
      <c r="CY6" s="66"/>
      <c r="CZ6" s="66"/>
      <c r="DA6" s="66"/>
    </row>
    <row r="7" spans="1:105" ht="14.1" customHeight="1">
      <c r="A7" s="372"/>
      <c r="B7" s="386"/>
      <c r="C7" s="387" t="s">
        <v>479</v>
      </c>
      <c r="D7" s="387"/>
      <c r="E7" s="387"/>
      <c r="F7" s="387"/>
      <c r="G7" s="387"/>
      <c r="H7" s="387"/>
      <c r="I7" s="387"/>
      <c r="J7" s="387"/>
      <c r="K7" s="387"/>
      <c r="L7" s="387"/>
      <c r="M7" s="387"/>
      <c r="N7" s="387"/>
      <c r="O7" s="387"/>
      <c r="P7" s="387"/>
      <c r="Q7" s="387"/>
      <c r="R7" s="387"/>
      <c r="S7" s="387"/>
      <c r="T7" s="387"/>
      <c r="U7" s="387"/>
      <c r="V7" s="387"/>
      <c r="W7" s="387"/>
      <c r="X7" s="387"/>
      <c r="Y7" s="387"/>
      <c r="Z7" s="387"/>
      <c r="AA7" s="387"/>
      <c r="AB7" s="388"/>
      <c r="AC7" s="379"/>
      <c r="AD7" s="379"/>
      <c r="AE7" s="379"/>
      <c r="AF7" s="379"/>
      <c r="AG7" s="379"/>
      <c r="AH7" s="379"/>
      <c r="AI7" s="379"/>
      <c r="AJ7" s="379"/>
      <c r="AK7" s="372"/>
      <c r="AL7" s="372"/>
      <c r="AM7" s="372"/>
      <c r="AN7" s="372"/>
      <c r="AO7" s="372"/>
      <c r="AP7" s="380"/>
      <c r="AQ7" s="380"/>
      <c r="AR7" s="380"/>
      <c r="AS7" s="381"/>
      <c r="AT7" s="380"/>
      <c r="AU7" s="380"/>
      <c r="AV7" s="380"/>
      <c r="AX7" s="372"/>
      <c r="AY7" s="379"/>
      <c r="AZ7" s="379"/>
      <c r="BA7" s="372" t="s">
        <v>480</v>
      </c>
      <c r="BB7" s="379"/>
      <c r="BC7" s="379"/>
      <c r="BD7" s="379"/>
      <c r="BE7" s="379"/>
      <c r="CL7" s="66"/>
      <c r="CM7" s="66"/>
      <c r="CN7" s="66"/>
      <c r="CO7" s="66"/>
      <c r="CP7" s="66"/>
      <c r="CQ7" s="66"/>
      <c r="CR7" s="66"/>
      <c r="CS7" s="66"/>
      <c r="CT7" s="66"/>
      <c r="CU7" s="66"/>
      <c r="CV7" s="66"/>
      <c r="CW7" s="66"/>
      <c r="CX7" s="66"/>
      <c r="CY7" s="66"/>
      <c r="CZ7" s="66"/>
      <c r="DA7" s="66"/>
    </row>
    <row r="8" spans="1:105" ht="14.1" customHeight="1">
      <c r="A8" s="372"/>
      <c r="B8" s="386"/>
      <c r="D8" s="389" t="s">
        <v>481</v>
      </c>
      <c r="AB8" s="390"/>
      <c r="AC8" s="1957" t="s">
        <v>482</v>
      </c>
      <c r="AD8" s="1957"/>
      <c r="AE8" s="1957"/>
      <c r="AF8" s="1957"/>
      <c r="AG8" s="1957"/>
      <c r="AH8" s="1957"/>
      <c r="AI8" s="1958"/>
      <c r="AJ8" s="1958"/>
      <c r="AK8" s="1959" t="s">
        <v>483</v>
      </c>
      <c r="AL8" s="1959"/>
      <c r="AM8" s="1959"/>
      <c r="AN8" s="1959"/>
      <c r="AO8" s="1959"/>
      <c r="AP8" s="1959"/>
      <c r="AQ8" s="391"/>
      <c r="AR8" s="391"/>
      <c r="AS8" s="392"/>
      <c r="AT8" s="391"/>
      <c r="AX8" s="379"/>
      <c r="AY8" s="372"/>
      <c r="AZ8" s="107" t="s">
        <v>484</v>
      </c>
      <c r="CL8" s="66"/>
      <c r="CM8" s="66"/>
      <c r="CN8" s="66"/>
      <c r="CO8" s="66"/>
      <c r="CP8" s="66"/>
      <c r="CQ8" s="66"/>
      <c r="CR8" s="66"/>
      <c r="CS8" s="66"/>
      <c r="CT8" s="66"/>
      <c r="CU8" s="66"/>
      <c r="CV8" s="66"/>
      <c r="CW8" s="66"/>
      <c r="CX8" s="66"/>
      <c r="CY8" s="66"/>
      <c r="CZ8" s="66"/>
      <c r="DA8" s="66"/>
    </row>
    <row r="9" spans="1:105" s="66" customFormat="1" ht="14.1" customHeight="1">
      <c r="A9" s="393"/>
      <c r="B9" s="386"/>
      <c r="C9" s="107"/>
      <c r="D9" s="1940" t="s">
        <v>485</v>
      </c>
      <c r="E9" s="1940"/>
      <c r="F9" s="1940"/>
      <c r="G9" s="1947" t="s">
        <v>486</v>
      </c>
      <c r="H9" s="1947"/>
      <c r="I9" s="1947"/>
      <c r="J9" s="1947"/>
      <c r="K9" s="1947"/>
      <c r="L9" s="1947"/>
      <c r="M9" s="1947"/>
      <c r="N9" s="1947"/>
      <c r="O9" s="1947"/>
      <c r="P9" s="1947"/>
      <c r="Q9" s="1947"/>
      <c r="R9" s="1947"/>
      <c r="S9" s="1947"/>
      <c r="T9" s="1947"/>
      <c r="U9" s="1947"/>
      <c r="V9" s="1947"/>
      <c r="W9" s="1947"/>
      <c r="X9" s="1947"/>
      <c r="Y9" s="1947"/>
      <c r="Z9" s="1947"/>
      <c r="AA9" s="1947"/>
      <c r="AB9" s="1947"/>
      <c r="AC9" s="1947"/>
      <c r="AD9" s="1947"/>
      <c r="AE9" s="1947"/>
      <c r="AF9" s="394"/>
      <c r="AG9" s="395"/>
      <c r="AH9" s="396"/>
      <c r="AI9" s="396"/>
      <c r="AJ9" s="396"/>
      <c r="AK9" s="396"/>
      <c r="AL9" s="396"/>
      <c r="AM9" s="396"/>
      <c r="AN9" s="396"/>
      <c r="AO9" s="396"/>
      <c r="AP9" s="396"/>
      <c r="AQ9" s="380"/>
      <c r="AR9" s="380"/>
      <c r="AS9" s="381"/>
      <c r="AT9" s="380"/>
      <c r="AU9" s="107"/>
      <c r="AV9" s="107"/>
      <c r="AW9" s="107"/>
      <c r="AX9" s="379"/>
      <c r="AY9" s="372"/>
      <c r="AZ9" s="107"/>
      <c r="BA9" s="107" t="s">
        <v>487</v>
      </c>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row>
    <row r="10" spans="1:105" s="66" customFormat="1" ht="26.25" customHeight="1">
      <c r="A10" s="393"/>
      <c r="B10" s="386"/>
      <c r="C10" s="107"/>
      <c r="D10" s="1940"/>
      <c r="E10" s="1940"/>
      <c r="F10" s="1940"/>
      <c r="G10" s="1943" t="s">
        <v>488</v>
      </c>
      <c r="H10" s="1943"/>
      <c r="I10" s="1943"/>
      <c r="J10" s="1943"/>
      <c r="K10" s="1943"/>
      <c r="L10" s="1943"/>
      <c r="M10" s="1943"/>
      <c r="N10" s="1943"/>
      <c r="O10" s="1948" t="s">
        <v>489</v>
      </c>
      <c r="P10" s="1948"/>
      <c r="Q10" s="1948"/>
      <c r="R10" s="1948"/>
      <c r="S10" s="1948"/>
      <c r="T10" s="1948"/>
      <c r="U10" s="1948"/>
      <c r="V10" s="1948"/>
      <c r="W10" s="1949" t="s">
        <v>490</v>
      </c>
      <c r="X10" s="1949"/>
      <c r="Y10" s="1949"/>
      <c r="Z10" s="1949"/>
      <c r="AA10" s="1949"/>
      <c r="AB10" s="1949"/>
      <c r="AC10" s="1949"/>
      <c r="AD10" s="1949"/>
      <c r="AE10" s="1949"/>
      <c r="AF10" s="395"/>
      <c r="AG10" s="395"/>
      <c r="AH10" s="396"/>
      <c r="AI10" s="396"/>
      <c r="AJ10" s="396"/>
      <c r="AK10" s="396"/>
      <c r="AL10" s="396"/>
      <c r="AM10" s="396"/>
      <c r="AN10" s="396"/>
      <c r="AO10" s="396"/>
      <c r="AP10" s="396"/>
      <c r="AQ10" s="397"/>
      <c r="AR10" s="397"/>
      <c r="AS10" s="398"/>
      <c r="AT10" s="397"/>
      <c r="AU10" s="107"/>
      <c r="AV10" s="107"/>
      <c r="AW10" s="107"/>
      <c r="AX10" s="107"/>
      <c r="AY10" s="107"/>
      <c r="AZ10" s="107" t="s">
        <v>491</v>
      </c>
      <c r="BA10" s="379"/>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28"/>
      <c r="CK10" s="107"/>
    </row>
    <row r="11" spans="1:105" s="66" customFormat="1" ht="14.1" customHeight="1">
      <c r="A11" s="393"/>
      <c r="B11" s="386"/>
      <c r="C11" s="107"/>
      <c r="D11" s="1940"/>
      <c r="E11" s="1940"/>
      <c r="F11" s="1940"/>
      <c r="G11" s="1950" t="s">
        <v>492</v>
      </c>
      <c r="H11" s="1950"/>
      <c r="I11" s="1950"/>
      <c r="J11" s="1950"/>
      <c r="K11" s="1751" t="s">
        <v>493</v>
      </c>
      <c r="L11" s="1751"/>
      <c r="M11" s="1751"/>
      <c r="N11" s="1751"/>
      <c r="O11" s="1950" t="s">
        <v>492</v>
      </c>
      <c r="P11" s="1950"/>
      <c r="Q11" s="1950"/>
      <c r="R11" s="1950"/>
      <c r="S11" s="1751" t="s">
        <v>493</v>
      </c>
      <c r="T11" s="1751"/>
      <c r="U11" s="1751"/>
      <c r="V11" s="1751"/>
      <c r="W11" s="1943" t="s">
        <v>492</v>
      </c>
      <c r="X11" s="1943"/>
      <c r="Y11" s="1943"/>
      <c r="Z11" s="1943"/>
      <c r="AA11" s="1752" t="s">
        <v>493</v>
      </c>
      <c r="AB11" s="1752"/>
      <c r="AC11" s="1752"/>
      <c r="AD11" s="1752"/>
      <c r="AE11" s="1752"/>
      <c r="AF11" s="399"/>
      <c r="AG11" s="399"/>
      <c r="AH11" s="400"/>
      <c r="AI11" s="400"/>
      <c r="AJ11" s="400"/>
      <c r="AK11" s="400"/>
      <c r="AL11" s="400"/>
      <c r="AM11" s="400"/>
      <c r="AN11" s="400"/>
      <c r="AO11" s="400"/>
      <c r="AP11" s="400"/>
      <c r="AQ11" s="380"/>
      <c r="AR11" s="380"/>
      <c r="AS11" s="381"/>
      <c r="AT11" s="380"/>
      <c r="AU11" s="107"/>
      <c r="AV11" s="107"/>
      <c r="AW11" s="107"/>
      <c r="AX11" s="107"/>
      <c r="AY11" s="107"/>
      <c r="AZ11" s="107"/>
      <c r="BA11" s="80" t="s">
        <v>494</v>
      </c>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R11" s="79"/>
    </row>
    <row r="12" spans="1:105" s="66" customFormat="1" ht="14.1" customHeight="1">
      <c r="A12" s="393"/>
      <c r="B12" s="386"/>
      <c r="C12" s="107"/>
      <c r="D12" s="1940"/>
      <c r="E12" s="1940"/>
      <c r="F12" s="1940"/>
      <c r="G12" s="402"/>
      <c r="H12" s="403"/>
      <c r="I12" s="1943" t="s">
        <v>495</v>
      </c>
      <c r="J12" s="1943"/>
      <c r="K12" s="1751"/>
      <c r="L12" s="1751"/>
      <c r="M12" s="1751"/>
      <c r="N12" s="1751"/>
      <c r="O12" s="402"/>
      <c r="P12" s="403"/>
      <c r="Q12" s="1943" t="s">
        <v>495</v>
      </c>
      <c r="R12" s="1943"/>
      <c r="S12" s="1751"/>
      <c r="T12" s="1751"/>
      <c r="U12" s="1751"/>
      <c r="V12" s="1751"/>
      <c r="W12" s="1943"/>
      <c r="X12" s="1943"/>
      <c r="Y12" s="1943"/>
      <c r="Z12" s="1943"/>
      <c r="AA12" s="1752"/>
      <c r="AB12" s="1752"/>
      <c r="AC12" s="1752"/>
      <c r="AD12" s="1752"/>
      <c r="AE12" s="1752"/>
      <c r="AF12" s="399"/>
      <c r="AG12" s="399"/>
      <c r="AH12" s="400"/>
      <c r="AI12" s="400"/>
      <c r="AJ12" s="400"/>
      <c r="AK12" s="400"/>
      <c r="AL12" s="400"/>
      <c r="AM12" s="400"/>
      <c r="AN12" s="400"/>
      <c r="AO12" s="400"/>
      <c r="AP12" s="400"/>
      <c r="AQ12" s="380"/>
      <c r="AR12" s="380"/>
      <c r="AS12" s="381"/>
      <c r="AT12" s="380"/>
      <c r="AU12" s="107"/>
      <c r="AV12" s="107"/>
      <c r="AW12" s="107"/>
      <c r="AX12" s="107"/>
      <c r="AY12" s="379"/>
      <c r="AZ12" s="107"/>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4"/>
      <c r="CM12" s="79"/>
      <c r="CN12" s="79"/>
      <c r="CO12" s="79"/>
      <c r="CP12" s="79"/>
      <c r="CQ12" s="79"/>
    </row>
    <row r="13" spans="1:105" s="66" customFormat="1" ht="14.1" customHeight="1">
      <c r="A13" s="393"/>
      <c r="B13" s="386"/>
      <c r="C13" s="107"/>
      <c r="D13" s="1935">
        <v>1</v>
      </c>
      <c r="E13" s="1935"/>
      <c r="F13" s="1935"/>
      <c r="G13" s="1934">
        <v>7</v>
      </c>
      <c r="H13" s="1934"/>
      <c r="I13" s="1936">
        <v>1</v>
      </c>
      <c r="J13" s="1936"/>
      <c r="K13" s="1935">
        <v>14</v>
      </c>
      <c r="L13" s="1935"/>
      <c r="M13" s="1935"/>
      <c r="N13" s="1935"/>
      <c r="O13" s="1934"/>
      <c r="P13" s="1934"/>
      <c r="Q13" s="1936"/>
      <c r="R13" s="1936"/>
      <c r="S13" s="1934">
        <v>1</v>
      </c>
      <c r="T13" s="1934"/>
      <c r="U13" s="1934"/>
      <c r="V13" s="1934"/>
      <c r="W13" s="1934">
        <v>1</v>
      </c>
      <c r="X13" s="1934"/>
      <c r="Y13" s="1934"/>
      <c r="Z13" s="1934"/>
      <c r="AA13" s="1934">
        <v>1</v>
      </c>
      <c r="AB13" s="1934"/>
      <c r="AC13" s="1934"/>
      <c r="AD13" s="1934"/>
      <c r="AE13" s="1934"/>
      <c r="AF13" s="405"/>
      <c r="AG13" s="405"/>
      <c r="AH13" s="406"/>
      <c r="AI13" s="406"/>
      <c r="AJ13" s="406"/>
      <c r="AK13" s="406"/>
      <c r="AL13" s="406"/>
      <c r="AM13" s="406"/>
      <c r="AN13" s="406"/>
      <c r="AO13" s="406"/>
      <c r="AP13" s="406"/>
      <c r="AQ13" s="380"/>
      <c r="AR13" s="380"/>
      <c r="AS13" s="381"/>
      <c r="AT13" s="380"/>
      <c r="AU13" s="107"/>
      <c r="AV13" s="107"/>
      <c r="AW13" s="107"/>
      <c r="AX13" s="107"/>
      <c r="AY13" s="401"/>
      <c r="AZ13" s="107" t="s">
        <v>496</v>
      </c>
      <c r="BA13" s="379"/>
      <c r="BB13" s="379"/>
      <c r="BC13" s="379"/>
      <c r="BD13" s="379"/>
      <c r="BE13" s="407"/>
      <c r="BF13" s="407"/>
      <c r="BG13" s="407"/>
      <c r="BH13" s="407"/>
      <c r="BI13" s="407"/>
      <c r="BJ13" s="407"/>
      <c r="BK13" s="407"/>
      <c r="BL13" s="407"/>
      <c r="BM13" s="407"/>
      <c r="BN13" s="407"/>
      <c r="BO13" s="107"/>
      <c r="BP13" s="107"/>
      <c r="BQ13" s="107"/>
      <c r="BR13" s="107"/>
      <c r="BS13" s="131"/>
      <c r="BT13" s="131"/>
      <c r="BU13" s="131"/>
      <c r="BV13" s="131"/>
      <c r="BW13" s="131"/>
      <c r="BX13" s="131"/>
      <c r="BY13" s="131"/>
      <c r="BZ13" s="131"/>
      <c r="CA13" s="131"/>
      <c r="CB13" s="131"/>
      <c r="CC13" s="131"/>
      <c r="CD13" s="131"/>
      <c r="CE13" s="131"/>
      <c r="CF13" s="131"/>
      <c r="CG13" s="131"/>
      <c r="CH13" s="131"/>
      <c r="CI13" s="131"/>
      <c r="CJ13" s="131"/>
      <c r="CK13" s="131"/>
      <c r="CR13" s="107"/>
      <c r="CS13" s="107"/>
      <c r="CT13" s="107"/>
      <c r="CU13" s="107"/>
      <c r="CV13" s="107"/>
      <c r="CW13" s="107"/>
      <c r="CX13" s="107"/>
      <c r="CY13" s="107"/>
      <c r="CZ13" s="107"/>
      <c r="DA13" s="107"/>
    </row>
    <row r="14" spans="1:105" s="66" customFormat="1" ht="14.1" customHeight="1">
      <c r="A14" s="393"/>
      <c r="B14" s="386"/>
      <c r="C14" s="107"/>
      <c r="D14" s="1935"/>
      <c r="E14" s="1935"/>
      <c r="F14" s="1935"/>
      <c r="G14" s="1934"/>
      <c r="H14" s="1934"/>
      <c r="I14" s="1936"/>
      <c r="J14" s="1936"/>
      <c r="K14" s="1935"/>
      <c r="L14" s="1935"/>
      <c r="M14" s="1935"/>
      <c r="N14" s="1935"/>
      <c r="O14" s="1934"/>
      <c r="P14" s="1934"/>
      <c r="Q14" s="1936"/>
      <c r="R14" s="1936"/>
      <c r="S14" s="1934"/>
      <c r="T14" s="1934"/>
      <c r="U14" s="1934"/>
      <c r="V14" s="1934"/>
      <c r="W14" s="1934"/>
      <c r="X14" s="1934"/>
      <c r="Y14" s="1934"/>
      <c r="Z14" s="1934"/>
      <c r="AA14" s="1934"/>
      <c r="AB14" s="1934"/>
      <c r="AC14" s="1934"/>
      <c r="AD14" s="1934"/>
      <c r="AE14" s="1934"/>
      <c r="AF14" s="405"/>
      <c r="AG14" s="405"/>
      <c r="AH14" s="406"/>
      <c r="AI14" s="406"/>
      <c r="AJ14" s="406"/>
      <c r="AK14" s="406"/>
      <c r="AL14" s="406"/>
      <c r="AM14" s="406"/>
      <c r="AN14" s="406"/>
      <c r="AO14" s="406"/>
      <c r="AP14" s="406"/>
      <c r="AQ14" s="380"/>
      <c r="AR14" s="380"/>
      <c r="AS14" s="381"/>
      <c r="AT14" s="380"/>
      <c r="AU14" s="107"/>
      <c r="AV14" s="107"/>
      <c r="AW14" s="107"/>
      <c r="AX14" s="380"/>
      <c r="AY14" s="107"/>
      <c r="AZ14" s="1939" t="s">
        <v>497</v>
      </c>
      <c r="BA14" s="1939"/>
      <c r="BB14" s="1939"/>
      <c r="BC14" s="1939"/>
      <c r="BD14" s="1939"/>
      <c r="BE14" s="1939"/>
      <c r="BF14" s="1939"/>
      <c r="BG14" s="1939"/>
      <c r="BH14" s="1939"/>
      <c r="BI14" s="1939"/>
      <c r="BJ14" s="1939"/>
      <c r="BK14" s="1939"/>
      <c r="BL14" s="1939"/>
      <c r="BM14" s="1939"/>
      <c r="BN14" s="1939"/>
      <c r="BO14" s="1939"/>
      <c r="BP14" s="1939"/>
      <c r="BQ14" s="1939"/>
      <c r="BR14" s="1939"/>
      <c r="BS14" s="1939"/>
      <c r="BT14" s="1939"/>
      <c r="BU14" s="1939"/>
      <c r="BV14" s="1939"/>
      <c r="BW14" s="1939"/>
      <c r="BX14" s="1939"/>
      <c r="BY14" s="1939"/>
      <c r="BZ14" s="1939"/>
      <c r="CA14" s="1939"/>
      <c r="CB14" s="1939"/>
      <c r="CC14" s="1939"/>
      <c r="CD14" s="1939"/>
      <c r="CE14" s="1939"/>
      <c r="CF14" s="1939"/>
      <c r="CG14" s="1939"/>
      <c r="CH14" s="1939"/>
      <c r="CI14" s="1939"/>
      <c r="CJ14" s="1939"/>
      <c r="CK14" s="1939"/>
      <c r="CL14" s="107"/>
      <c r="CM14" s="107"/>
      <c r="CN14" s="107"/>
      <c r="CO14" s="107"/>
      <c r="CP14" s="107"/>
      <c r="CQ14" s="107"/>
      <c r="CR14" s="107"/>
      <c r="CS14" s="107"/>
      <c r="CT14" s="107"/>
      <c r="CU14" s="107"/>
      <c r="CV14" s="107"/>
      <c r="CW14" s="107"/>
      <c r="CX14" s="107"/>
      <c r="CY14" s="107"/>
      <c r="CZ14" s="107"/>
      <c r="DA14" s="107"/>
    </row>
    <row r="15" spans="1:105" s="66" customFormat="1" ht="14.1" customHeight="1">
      <c r="A15" s="393"/>
      <c r="B15" s="386"/>
      <c r="C15" s="372"/>
      <c r="D15" s="393"/>
      <c r="E15" s="393"/>
      <c r="F15" s="408"/>
      <c r="G15" s="408"/>
      <c r="H15" s="393"/>
      <c r="I15" s="393"/>
      <c r="J15" s="408"/>
      <c r="K15" s="408"/>
      <c r="L15" s="408"/>
      <c r="M15" s="408"/>
      <c r="N15" s="408"/>
      <c r="O15" s="408"/>
      <c r="P15" s="408"/>
      <c r="Q15" s="408"/>
      <c r="R15" s="408"/>
      <c r="S15" s="408"/>
      <c r="T15" s="408"/>
      <c r="U15" s="164"/>
      <c r="V15" s="409"/>
      <c r="W15" s="408"/>
      <c r="X15" s="409"/>
      <c r="Y15" s="164"/>
      <c r="Z15" s="408"/>
      <c r="AA15" s="408"/>
      <c r="AB15" s="410"/>
      <c r="AC15" s="411"/>
      <c r="AD15" s="411"/>
      <c r="AE15" s="411"/>
      <c r="AF15" s="411"/>
      <c r="AG15" s="411"/>
      <c r="AH15" s="407"/>
      <c r="AI15" s="407"/>
      <c r="AJ15" s="407"/>
      <c r="AK15" s="107"/>
      <c r="AL15" s="107"/>
      <c r="AM15" s="107"/>
      <c r="AN15" s="107"/>
      <c r="AO15" s="107"/>
      <c r="AP15" s="107"/>
      <c r="AQ15" s="107"/>
      <c r="AR15" s="107"/>
      <c r="AS15" s="99"/>
      <c r="AT15" s="107"/>
      <c r="AU15" s="380"/>
      <c r="AV15" s="380"/>
      <c r="AW15" s="380"/>
      <c r="AX15" s="412"/>
      <c r="AY15" s="107"/>
      <c r="AZ15" s="107" t="s">
        <v>498</v>
      </c>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row>
    <row r="16" spans="1:105" s="66" customFormat="1" ht="14.1" customHeight="1">
      <c r="A16" s="393"/>
      <c r="B16" s="386"/>
      <c r="C16" s="372"/>
      <c r="D16" s="1940" t="s">
        <v>499</v>
      </c>
      <c r="E16" s="1940"/>
      <c r="F16" s="1940"/>
      <c r="G16" s="1940"/>
      <c r="H16" s="1940"/>
      <c r="I16" s="1940"/>
      <c r="J16" s="1940"/>
      <c r="K16" s="1940"/>
      <c r="L16" s="1940"/>
      <c r="M16" s="1940"/>
      <c r="N16" s="1752" t="s">
        <v>500</v>
      </c>
      <c r="O16" s="1752"/>
      <c r="P16" s="1752"/>
      <c r="Q16" s="1752"/>
      <c r="R16" s="1752"/>
      <c r="S16" s="1752"/>
      <c r="T16" s="1752"/>
      <c r="U16" s="1752"/>
      <c r="V16" s="1752"/>
      <c r="W16" s="1752"/>
      <c r="X16" s="1752"/>
      <c r="Y16" s="1752"/>
      <c r="Z16" s="1941" t="s">
        <v>501</v>
      </c>
      <c r="AA16" s="1941"/>
      <c r="AB16" s="1941"/>
      <c r="AC16" s="1941"/>
      <c r="AD16" s="1941"/>
      <c r="AE16" s="1941"/>
      <c r="AF16" s="1941"/>
      <c r="AG16" s="1941"/>
      <c r="AH16" s="1942" t="s">
        <v>255</v>
      </c>
      <c r="AI16" s="1942"/>
      <c r="AJ16" s="1942"/>
      <c r="AK16" s="1942"/>
      <c r="AL16" s="107"/>
      <c r="AM16" s="107"/>
      <c r="AN16" s="107"/>
      <c r="AO16" s="107"/>
      <c r="AP16" s="107"/>
      <c r="AQ16" s="107"/>
      <c r="AR16" s="107"/>
      <c r="AS16" s="99"/>
      <c r="AT16" s="107"/>
      <c r="AU16" s="412"/>
      <c r="AV16" s="412"/>
      <c r="AW16" s="412"/>
      <c r="AX16" s="412"/>
      <c r="AY16" s="107"/>
      <c r="AZ16" s="107"/>
      <c r="BA16" s="107" t="s">
        <v>502</v>
      </c>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31"/>
      <c r="CS16" s="131"/>
      <c r="CT16" s="131"/>
      <c r="CU16" s="131"/>
      <c r="CV16" s="131"/>
      <c r="CW16" s="131"/>
      <c r="CX16" s="131"/>
      <c r="CY16" s="131"/>
      <c r="CZ16" s="131"/>
      <c r="DA16" s="131"/>
    </row>
    <row r="17" spans="1:107" s="66" customFormat="1" ht="14.1" customHeight="1">
      <c r="A17" s="393"/>
      <c r="B17" s="386"/>
      <c r="C17" s="372"/>
      <c r="D17" s="1943" t="s">
        <v>492</v>
      </c>
      <c r="E17" s="1943"/>
      <c r="F17" s="1943"/>
      <c r="G17" s="1751" t="s">
        <v>493</v>
      </c>
      <c r="H17" s="1751"/>
      <c r="I17" s="1751"/>
      <c r="J17" s="1751"/>
      <c r="K17" s="1944" t="s">
        <v>503</v>
      </c>
      <c r="L17" s="1944"/>
      <c r="M17" s="1945" t="s">
        <v>504</v>
      </c>
      <c r="N17" s="1943" t="s">
        <v>492</v>
      </c>
      <c r="O17" s="1943"/>
      <c r="P17" s="1943"/>
      <c r="Q17" s="1752" t="s">
        <v>493</v>
      </c>
      <c r="R17" s="1752"/>
      <c r="S17" s="1752"/>
      <c r="T17" s="1752"/>
      <c r="U17" s="1752"/>
      <c r="V17" s="1752"/>
      <c r="W17" s="1946" t="s">
        <v>505</v>
      </c>
      <c r="X17" s="1946"/>
      <c r="Y17" s="1946"/>
      <c r="Z17" s="1780" t="s">
        <v>506</v>
      </c>
      <c r="AA17" s="1780"/>
      <c r="AB17" s="1780"/>
      <c r="AC17" s="1780"/>
      <c r="AD17" s="1752" t="s">
        <v>493</v>
      </c>
      <c r="AE17" s="1752"/>
      <c r="AF17" s="1752"/>
      <c r="AG17" s="1752"/>
      <c r="AH17" s="1942"/>
      <c r="AI17" s="1942"/>
      <c r="AJ17" s="1942"/>
      <c r="AK17" s="1942"/>
      <c r="AL17" s="107"/>
      <c r="AM17" s="107"/>
      <c r="AN17" s="107"/>
      <c r="AO17" s="107"/>
      <c r="AP17" s="107"/>
      <c r="AQ17" s="107"/>
      <c r="AR17" s="107"/>
      <c r="AS17" s="99"/>
      <c r="AT17" s="107"/>
      <c r="AU17" s="412"/>
      <c r="AV17" s="412"/>
      <c r="AW17" s="412"/>
      <c r="AX17" s="412"/>
      <c r="AY17" s="107"/>
      <c r="AZ17" s="107"/>
      <c r="BA17" s="107"/>
      <c r="BB17" s="107" t="s">
        <v>507</v>
      </c>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31"/>
      <c r="CM17" s="131"/>
      <c r="CN17" s="131"/>
      <c r="CO17" s="131"/>
      <c r="CP17" s="131"/>
      <c r="CQ17" s="131"/>
      <c r="CR17" s="131"/>
      <c r="CS17" s="131"/>
      <c r="CT17" s="131"/>
      <c r="CU17" s="131"/>
      <c r="CV17" s="131"/>
      <c r="CW17" s="131"/>
      <c r="CX17" s="131"/>
      <c r="CY17" s="131"/>
      <c r="CZ17" s="131"/>
      <c r="DA17" s="131"/>
    </row>
    <row r="18" spans="1:107" s="66" customFormat="1" ht="14.1" customHeight="1">
      <c r="A18" s="393"/>
      <c r="B18" s="386"/>
      <c r="C18" s="372"/>
      <c r="D18" s="1943"/>
      <c r="E18" s="1943"/>
      <c r="F18" s="1943"/>
      <c r="G18" s="1751"/>
      <c r="H18" s="1751"/>
      <c r="I18" s="1751"/>
      <c r="J18" s="1751"/>
      <c r="K18" s="1944"/>
      <c r="L18" s="1944"/>
      <c r="M18" s="1945"/>
      <c r="N18" s="1943"/>
      <c r="O18" s="1943"/>
      <c r="P18" s="1943"/>
      <c r="Q18" s="1752"/>
      <c r="R18" s="1752"/>
      <c r="S18" s="1752"/>
      <c r="T18" s="1752"/>
      <c r="U18" s="1752"/>
      <c r="V18" s="1752"/>
      <c r="W18" s="1946"/>
      <c r="X18" s="1946"/>
      <c r="Y18" s="1946"/>
      <c r="Z18" s="1780"/>
      <c r="AA18" s="1780"/>
      <c r="AB18" s="1780"/>
      <c r="AC18" s="1780"/>
      <c r="AD18" s="1752"/>
      <c r="AE18" s="1752"/>
      <c r="AF18" s="1752"/>
      <c r="AG18" s="1752"/>
      <c r="AH18" s="1942"/>
      <c r="AI18" s="1942"/>
      <c r="AJ18" s="1942"/>
      <c r="AK18" s="1942"/>
      <c r="AL18" s="107"/>
      <c r="AM18" s="107"/>
      <c r="AN18" s="107"/>
      <c r="AO18" s="107"/>
      <c r="AP18" s="107"/>
      <c r="AQ18" s="107"/>
      <c r="AR18" s="107"/>
      <c r="AS18" s="99"/>
      <c r="AT18" s="107"/>
      <c r="AU18" s="412"/>
      <c r="AV18" s="412"/>
      <c r="AW18" s="412"/>
      <c r="AX18" s="412"/>
      <c r="AY18" s="107"/>
      <c r="AZ18" s="107"/>
      <c r="BA18" s="379"/>
      <c r="BB18" s="107" t="s">
        <v>508</v>
      </c>
      <c r="BC18" s="379"/>
      <c r="BD18" s="413"/>
      <c r="BE18" s="407"/>
      <c r="BF18" s="407"/>
      <c r="BG18" s="407"/>
      <c r="BH18" s="407"/>
      <c r="BI18" s="407"/>
      <c r="BJ18" s="407"/>
      <c r="BK18" s="4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31"/>
      <c r="CM18" s="131"/>
      <c r="CN18" s="131"/>
      <c r="CO18" s="131"/>
      <c r="CP18" s="131"/>
      <c r="CQ18" s="131"/>
      <c r="CR18" s="131"/>
      <c r="CS18" s="131"/>
      <c r="CT18" s="131"/>
      <c r="CU18" s="131"/>
      <c r="CV18" s="131"/>
      <c r="CW18" s="131"/>
      <c r="CX18" s="131"/>
      <c r="CY18" s="131"/>
      <c r="CZ18" s="131"/>
      <c r="DA18" s="131"/>
    </row>
    <row r="19" spans="1:107" s="66" customFormat="1" ht="14.1" customHeight="1">
      <c r="A19" s="393"/>
      <c r="B19" s="386"/>
      <c r="C19" s="107"/>
      <c r="D19" s="1934"/>
      <c r="E19" s="1934"/>
      <c r="F19" s="1934"/>
      <c r="G19" s="1935">
        <v>1</v>
      </c>
      <c r="H19" s="1935"/>
      <c r="I19" s="1935"/>
      <c r="J19" s="1935"/>
      <c r="K19" s="1936"/>
      <c r="L19" s="1936"/>
      <c r="M19" s="1937"/>
      <c r="N19" s="1938">
        <v>1</v>
      </c>
      <c r="O19" s="1938"/>
      <c r="P19" s="1938"/>
      <c r="Q19" s="1934">
        <v>3</v>
      </c>
      <c r="R19" s="1934"/>
      <c r="S19" s="1934"/>
      <c r="T19" s="1934"/>
      <c r="U19" s="1934"/>
      <c r="V19" s="1934"/>
      <c r="W19" s="1936"/>
      <c r="X19" s="1936"/>
      <c r="Y19" s="1936"/>
      <c r="Z19" s="1935">
        <v>1</v>
      </c>
      <c r="AA19" s="1935"/>
      <c r="AB19" s="1935"/>
      <c r="AC19" s="1935"/>
      <c r="AD19" s="1935">
        <v>2</v>
      </c>
      <c r="AE19" s="1935"/>
      <c r="AF19" s="1935"/>
      <c r="AG19" s="1935"/>
      <c r="AH19" s="1922">
        <f>SUM(D13:AE14)+SUM(D19:AG20)-I13-Q13-K19-W19-M19</f>
        <v>33</v>
      </c>
      <c r="AI19" s="1922"/>
      <c r="AJ19" s="1922"/>
      <c r="AK19" s="1922"/>
      <c r="AO19" s="107"/>
      <c r="AP19" s="107"/>
      <c r="AQ19" s="107"/>
      <c r="AR19" s="107"/>
      <c r="AS19" s="99"/>
      <c r="AT19" s="107"/>
      <c r="AU19" s="412"/>
      <c r="AV19" s="412"/>
      <c r="AW19" s="412"/>
      <c r="AX19" s="107"/>
      <c r="AY19" s="107"/>
      <c r="AZ19" s="107"/>
      <c r="BA19" s="107"/>
      <c r="BB19" s="107" t="s">
        <v>509</v>
      </c>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31"/>
      <c r="CM19" s="131"/>
      <c r="CN19" s="131"/>
      <c r="CO19" s="131"/>
      <c r="CP19" s="131"/>
      <c r="CQ19" s="131"/>
      <c r="CR19" s="131"/>
      <c r="CS19" s="131"/>
      <c r="CT19" s="131"/>
      <c r="CU19" s="131"/>
      <c r="CV19" s="131"/>
      <c r="CW19" s="131"/>
      <c r="CX19" s="131"/>
      <c r="CY19" s="131"/>
      <c r="CZ19" s="131"/>
      <c r="DA19" s="131"/>
    </row>
    <row r="20" spans="1:107" s="66" customFormat="1" ht="14.1" customHeight="1">
      <c r="A20" s="393"/>
      <c r="B20" s="386"/>
      <c r="C20" s="372"/>
      <c r="D20" s="1934"/>
      <c r="E20" s="1934"/>
      <c r="F20" s="1934"/>
      <c r="G20" s="1935"/>
      <c r="H20" s="1935"/>
      <c r="I20" s="1935"/>
      <c r="J20" s="1935"/>
      <c r="K20" s="1936"/>
      <c r="L20" s="1936"/>
      <c r="M20" s="1937"/>
      <c r="N20" s="1938"/>
      <c r="O20" s="1938"/>
      <c r="P20" s="1938"/>
      <c r="Q20" s="1934"/>
      <c r="R20" s="1934"/>
      <c r="S20" s="1934"/>
      <c r="T20" s="1934"/>
      <c r="U20" s="1934"/>
      <c r="V20" s="1934"/>
      <c r="W20" s="1936"/>
      <c r="X20" s="1936"/>
      <c r="Y20" s="1936"/>
      <c r="Z20" s="1935"/>
      <c r="AA20" s="1935"/>
      <c r="AB20" s="1935"/>
      <c r="AC20" s="1935"/>
      <c r="AD20" s="1935"/>
      <c r="AE20" s="1935"/>
      <c r="AF20" s="1935"/>
      <c r="AG20" s="1935"/>
      <c r="AH20" s="1922"/>
      <c r="AI20" s="1922"/>
      <c r="AJ20" s="1922"/>
      <c r="AK20" s="1922"/>
      <c r="AL20" s="1923">
        <f>G13+O13+K13+S13+W13+AA13+K19</f>
        <v>24</v>
      </c>
      <c r="AM20" s="1923"/>
      <c r="AN20" s="1923"/>
      <c r="AO20" s="1923"/>
      <c r="AP20" s="1923"/>
      <c r="AQ20" s="1923"/>
      <c r="AR20" s="107"/>
      <c r="AS20" s="99"/>
      <c r="AT20" s="107"/>
      <c r="AU20" s="412"/>
      <c r="AV20" s="412"/>
      <c r="AW20" s="412"/>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31"/>
      <c r="CM20" s="131"/>
      <c r="CN20" s="131"/>
      <c r="CO20" s="131"/>
      <c r="CP20" s="131"/>
      <c r="CQ20" s="131"/>
      <c r="CR20" s="107"/>
      <c r="CS20" s="107"/>
      <c r="CT20" s="107"/>
      <c r="CU20" s="107"/>
      <c r="CV20" s="107"/>
      <c r="CW20" s="107"/>
      <c r="CX20" s="107"/>
      <c r="CY20" s="107"/>
      <c r="CZ20" s="107"/>
      <c r="DA20" s="107"/>
    </row>
    <row r="21" spans="1:107" s="107" customFormat="1" ht="14.1" customHeight="1">
      <c r="A21" s="372"/>
      <c r="B21" s="386"/>
      <c r="C21" s="387"/>
      <c r="D21" s="107" t="s">
        <v>510</v>
      </c>
      <c r="E21" s="387"/>
      <c r="AB21" s="128"/>
      <c r="AL21" s="1923"/>
      <c r="AM21" s="1923"/>
      <c r="AN21" s="1923"/>
      <c r="AO21" s="1923"/>
      <c r="AP21" s="1923"/>
      <c r="AQ21" s="1923"/>
      <c r="AR21" s="414"/>
      <c r="AS21" s="99"/>
      <c r="AX21" s="131"/>
    </row>
    <row r="22" spans="1:107" ht="14.1" customHeight="1">
      <c r="A22" s="372"/>
      <c r="B22" s="386"/>
      <c r="C22" s="372"/>
      <c r="D22" s="128" t="s">
        <v>511</v>
      </c>
      <c r="E22" s="1924" t="s">
        <v>512</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379"/>
      <c r="AC22" s="379"/>
      <c r="AD22" s="379"/>
      <c r="AE22" s="379"/>
      <c r="AF22" s="379"/>
      <c r="AG22" s="379"/>
      <c r="AH22" s="379"/>
      <c r="AI22" s="379"/>
      <c r="AJ22" s="415"/>
      <c r="AK22" s="415"/>
      <c r="AL22" s="1923"/>
      <c r="AM22" s="1923"/>
      <c r="AN22" s="1923"/>
      <c r="AO22" s="1923"/>
      <c r="AP22" s="1923"/>
      <c r="AQ22" s="1923"/>
      <c r="AR22" s="414"/>
      <c r="AS22" s="381"/>
      <c r="AT22" s="416"/>
      <c r="AU22" s="131"/>
      <c r="AV22" s="131"/>
      <c r="AW22" s="131"/>
      <c r="AX22" s="417"/>
      <c r="BL22" s="107" t="s">
        <v>513</v>
      </c>
    </row>
    <row r="23" spans="1:107" ht="12.75" customHeight="1">
      <c r="A23" s="372"/>
      <c r="B23" s="386"/>
      <c r="C23" s="372"/>
      <c r="D23" s="128" t="s">
        <v>514</v>
      </c>
      <c r="E23" s="1925" t="s">
        <v>515</v>
      </c>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5"/>
      <c r="AK23" s="1925"/>
      <c r="AL23" s="1925"/>
      <c r="AM23" s="1925"/>
      <c r="AN23" s="1925"/>
      <c r="AO23" s="1925"/>
      <c r="AP23" s="1925"/>
      <c r="AQ23" s="1925"/>
      <c r="AR23" s="1925"/>
      <c r="AS23" s="1925"/>
      <c r="AT23" s="416"/>
      <c r="AU23" s="417"/>
      <c r="AV23" s="417"/>
      <c r="AW23" s="417"/>
      <c r="AX23" s="417"/>
      <c r="BA23" s="1926" t="s">
        <v>516</v>
      </c>
      <c r="BB23" s="1926"/>
      <c r="BC23" s="1926"/>
      <c r="BD23" s="1926"/>
      <c r="BE23" s="1926"/>
      <c r="BF23" s="1926"/>
      <c r="BG23" s="1926"/>
      <c r="BH23" s="1926"/>
      <c r="BI23" s="1926"/>
      <c r="BJ23" s="1926"/>
      <c r="BK23" s="419"/>
      <c r="BL23" s="420"/>
      <c r="BM23" s="1926" t="s">
        <v>516</v>
      </c>
      <c r="BN23" s="1926"/>
      <c r="BO23" s="1926"/>
      <c r="BP23" s="1926"/>
      <c r="BQ23" s="1926"/>
      <c r="BR23" s="1926"/>
      <c r="BS23" s="1926"/>
      <c r="BT23" s="1926"/>
      <c r="BU23" s="1926"/>
      <c r="BV23" s="1926"/>
    </row>
    <row r="24" spans="1:107" ht="12.75" customHeight="1">
      <c r="A24" s="372"/>
      <c r="B24" s="386"/>
      <c r="C24" s="372"/>
      <c r="D24" s="128"/>
      <c r="E24" s="1925"/>
      <c r="F24" s="1925"/>
      <c r="G24" s="1925"/>
      <c r="H24" s="1925"/>
      <c r="I24" s="1925"/>
      <c r="J24" s="1925"/>
      <c r="K24" s="1925"/>
      <c r="L24" s="1925"/>
      <c r="M24" s="1925"/>
      <c r="N24" s="1925"/>
      <c r="O24" s="1925"/>
      <c r="P24" s="1925"/>
      <c r="Q24" s="1925"/>
      <c r="R24" s="1925"/>
      <c r="S24" s="1925"/>
      <c r="T24" s="1925"/>
      <c r="U24" s="1925"/>
      <c r="V24" s="1925"/>
      <c r="W24" s="1925"/>
      <c r="X24" s="1925"/>
      <c r="Y24" s="1925"/>
      <c r="Z24" s="1925"/>
      <c r="AA24" s="1925"/>
      <c r="AB24" s="1925"/>
      <c r="AC24" s="1925"/>
      <c r="AD24" s="1925"/>
      <c r="AE24" s="1925"/>
      <c r="AF24" s="1925"/>
      <c r="AG24" s="1925"/>
      <c r="AH24" s="1925"/>
      <c r="AI24" s="1925"/>
      <c r="AJ24" s="1925"/>
      <c r="AK24" s="1925"/>
      <c r="AL24" s="1925"/>
      <c r="AM24" s="1925"/>
      <c r="AN24" s="1925"/>
      <c r="AO24" s="1925"/>
      <c r="AP24" s="1925"/>
      <c r="AQ24" s="1925"/>
      <c r="AR24" s="1925"/>
      <c r="AS24" s="1925"/>
      <c r="AT24" s="416"/>
      <c r="AU24" s="417"/>
      <c r="AV24" s="417"/>
      <c r="AW24" s="417"/>
      <c r="AX24" s="417"/>
      <c r="BA24" s="1926"/>
      <c r="BB24" s="1926"/>
      <c r="BC24" s="1926"/>
      <c r="BD24" s="1926"/>
      <c r="BE24" s="1926"/>
      <c r="BF24" s="1926"/>
      <c r="BG24" s="1926"/>
      <c r="BH24" s="1926"/>
      <c r="BI24" s="1926"/>
      <c r="BJ24" s="1926"/>
      <c r="BK24" s="419"/>
      <c r="BL24" s="420"/>
      <c r="BM24" s="1926"/>
      <c r="BN24" s="1926"/>
      <c r="BO24" s="1926"/>
      <c r="BP24" s="1926"/>
      <c r="BQ24" s="1926"/>
      <c r="BR24" s="1926"/>
      <c r="BS24" s="1926"/>
      <c r="BT24" s="1926"/>
      <c r="BU24" s="1926"/>
      <c r="BV24" s="1926"/>
      <c r="DB24" s="131"/>
      <c r="DC24" s="131"/>
    </row>
    <row r="25" spans="1:107" ht="12.75" customHeight="1">
      <c r="A25" s="372"/>
      <c r="B25" s="386"/>
      <c r="C25" s="372"/>
      <c r="E25" s="1925"/>
      <c r="F25" s="1925"/>
      <c r="G25" s="1925"/>
      <c r="H25" s="1925"/>
      <c r="I25" s="1925"/>
      <c r="J25" s="1925"/>
      <c r="K25" s="1925"/>
      <c r="L25" s="1925"/>
      <c r="M25" s="1925"/>
      <c r="N25" s="1925"/>
      <c r="O25" s="1925"/>
      <c r="P25" s="1925"/>
      <c r="Q25" s="1925"/>
      <c r="R25" s="1925"/>
      <c r="S25" s="1925"/>
      <c r="T25" s="1925"/>
      <c r="U25" s="1925"/>
      <c r="V25" s="1925"/>
      <c r="W25" s="1925"/>
      <c r="X25" s="1925"/>
      <c r="Y25" s="1925"/>
      <c r="Z25" s="1925"/>
      <c r="AA25" s="1925"/>
      <c r="AB25" s="1925"/>
      <c r="AC25" s="1925"/>
      <c r="AD25" s="1925"/>
      <c r="AE25" s="1925"/>
      <c r="AF25" s="1925"/>
      <c r="AG25" s="1925"/>
      <c r="AH25" s="1925"/>
      <c r="AI25" s="1925"/>
      <c r="AJ25" s="1925"/>
      <c r="AK25" s="1925"/>
      <c r="AL25" s="1925"/>
      <c r="AM25" s="1925"/>
      <c r="AN25" s="1925"/>
      <c r="AO25" s="1925"/>
      <c r="AP25" s="1925"/>
      <c r="AQ25" s="1925"/>
      <c r="AR25" s="1925"/>
      <c r="AS25" s="1925"/>
      <c r="AT25" s="421"/>
      <c r="AU25" s="417"/>
      <c r="AV25" s="417"/>
      <c r="AW25" s="417"/>
      <c r="AX25" s="417"/>
      <c r="BA25" s="1927" t="s">
        <v>517</v>
      </c>
      <c r="BB25" s="1927"/>
      <c r="BC25" s="1927"/>
      <c r="BD25" s="1927"/>
      <c r="BE25" s="1928">
        <v>40</v>
      </c>
      <c r="BF25" s="1928"/>
      <c r="BG25" s="1928"/>
      <c r="BH25" s="1929" t="s">
        <v>518</v>
      </c>
      <c r="BI25" s="1929"/>
      <c r="BJ25" s="1929"/>
      <c r="BK25" s="419"/>
      <c r="BL25" s="420"/>
      <c r="BM25" s="1927" t="s">
        <v>519</v>
      </c>
      <c r="BN25" s="1927"/>
      <c r="BO25" s="1927"/>
      <c r="BP25" s="1927"/>
      <c r="BQ25" s="1928">
        <v>40</v>
      </c>
      <c r="BR25" s="1928"/>
      <c r="BS25" s="1928"/>
      <c r="BT25" s="1929" t="s">
        <v>518</v>
      </c>
      <c r="BU25" s="1929"/>
      <c r="BV25" s="1929"/>
      <c r="DB25" s="131"/>
      <c r="DC25" s="131"/>
    </row>
    <row r="26" spans="1:107" ht="14.1" customHeight="1">
      <c r="A26" s="372"/>
      <c r="B26" s="386"/>
      <c r="C26" s="372"/>
      <c r="D26" s="128" t="s">
        <v>520</v>
      </c>
      <c r="E26" s="1930" t="s">
        <v>521</v>
      </c>
      <c r="F26" s="1930"/>
      <c r="G26" s="1930"/>
      <c r="H26" s="1930"/>
      <c r="I26" s="1930"/>
      <c r="J26" s="1930"/>
      <c r="K26" s="1930"/>
      <c r="L26" s="1930"/>
      <c r="M26" s="1930"/>
      <c r="N26" s="1930"/>
      <c r="O26" s="1930"/>
      <c r="P26" s="1930"/>
      <c r="Q26" s="1930"/>
      <c r="R26" s="1930"/>
      <c r="S26" s="1930"/>
      <c r="T26" s="1930"/>
      <c r="U26" s="1930"/>
      <c r="V26" s="1930"/>
      <c r="W26" s="1930"/>
      <c r="X26" s="1930"/>
      <c r="Y26" s="1930"/>
      <c r="Z26" s="1930"/>
      <c r="AA26" s="1930"/>
      <c r="AB26" s="1930"/>
      <c r="AC26" s="1930"/>
      <c r="AD26" s="1930"/>
      <c r="AE26" s="1930"/>
      <c r="AF26" s="1930"/>
      <c r="AG26" s="1930"/>
      <c r="AH26" s="1930"/>
      <c r="AI26" s="1930"/>
      <c r="AJ26" s="1930"/>
      <c r="AK26" s="1930"/>
      <c r="AL26" s="1930"/>
      <c r="AM26" s="1930"/>
      <c r="AN26" s="1930"/>
      <c r="AO26" s="1930"/>
      <c r="AP26" s="1930"/>
      <c r="AQ26" s="1930"/>
      <c r="AR26" s="1930"/>
      <c r="AS26" s="1930"/>
      <c r="AT26" s="421"/>
      <c r="AU26" s="417"/>
      <c r="AV26" s="417"/>
      <c r="AW26" s="417"/>
      <c r="AX26" s="417"/>
      <c r="BA26" s="1927"/>
      <c r="BB26" s="1927"/>
      <c r="BC26" s="1927"/>
      <c r="BD26" s="1927"/>
      <c r="BE26" s="1928"/>
      <c r="BF26" s="1928"/>
      <c r="BG26" s="1928"/>
      <c r="BH26" s="1929"/>
      <c r="BI26" s="1929"/>
      <c r="BJ26" s="1929"/>
      <c r="BK26" s="419"/>
      <c r="BL26" s="420"/>
      <c r="BM26" s="1927"/>
      <c r="BN26" s="1927"/>
      <c r="BO26" s="1927"/>
      <c r="BP26" s="1927"/>
      <c r="BQ26" s="1928"/>
      <c r="BR26" s="1928"/>
      <c r="BS26" s="1928"/>
      <c r="BT26" s="1929"/>
      <c r="BU26" s="1929"/>
      <c r="BV26" s="1929"/>
      <c r="DB26" s="131"/>
      <c r="DC26" s="131"/>
    </row>
    <row r="27" spans="1:107" ht="14.1" customHeight="1">
      <c r="A27" s="372"/>
      <c r="B27" s="386"/>
      <c r="C27" s="387"/>
      <c r="D27" s="128"/>
      <c r="E27" s="1930"/>
      <c r="F27" s="1930"/>
      <c r="G27" s="1930"/>
      <c r="H27" s="1930"/>
      <c r="I27" s="1930"/>
      <c r="J27" s="1930"/>
      <c r="K27" s="1930"/>
      <c r="L27" s="1930"/>
      <c r="M27" s="1930"/>
      <c r="N27" s="1930"/>
      <c r="O27" s="1930"/>
      <c r="P27" s="1930"/>
      <c r="Q27" s="1930"/>
      <c r="R27" s="1930"/>
      <c r="S27" s="1930"/>
      <c r="T27" s="1930"/>
      <c r="U27" s="1930"/>
      <c r="V27" s="1930"/>
      <c r="W27" s="1930"/>
      <c r="X27" s="1930"/>
      <c r="Y27" s="1930"/>
      <c r="Z27" s="1930"/>
      <c r="AA27" s="1930"/>
      <c r="AB27" s="1930"/>
      <c r="AC27" s="1930"/>
      <c r="AD27" s="1930"/>
      <c r="AE27" s="1930"/>
      <c r="AF27" s="1930"/>
      <c r="AG27" s="1930"/>
      <c r="AH27" s="1930"/>
      <c r="AI27" s="1930"/>
      <c r="AJ27" s="1930"/>
      <c r="AK27" s="1930"/>
      <c r="AL27" s="1930"/>
      <c r="AM27" s="1930"/>
      <c r="AN27" s="1930"/>
      <c r="AO27" s="1930"/>
      <c r="AP27" s="1930"/>
      <c r="AQ27" s="1930"/>
      <c r="AR27" s="1930"/>
      <c r="AS27" s="1930"/>
      <c r="AT27" s="421"/>
      <c r="AU27" s="417"/>
      <c r="AV27" s="417"/>
      <c r="AW27" s="417"/>
      <c r="AX27" s="417"/>
      <c r="AY27" s="423"/>
      <c r="BA27" s="1931" t="s">
        <v>519</v>
      </c>
      <c r="BB27" s="1931"/>
      <c r="BC27" s="1931"/>
      <c r="BD27" s="1931"/>
      <c r="BE27" s="1932">
        <f>BE34</f>
        <v>830</v>
      </c>
      <c r="BF27" s="1932"/>
      <c r="BG27" s="1932"/>
      <c r="BH27" s="1933" t="s">
        <v>518</v>
      </c>
      <c r="BI27" s="1933"/>
      <c r="BJ27" s="1933"/>
      <c r="BK27" s="419"/>
      <c r="BL27" s="420"/>
      <c r="BM27" s="1931" t="s">
        <v>519</v>
      </c>
      <c r="BN27" s="1931"/>
      <c r="BO27" s="1931"/>
      <c r="BP27" s="1931"/>
      <c r="BQ27" s="1932">
        <f>BQ34</f>
        <v>665</v>
      </c>
      <c r="BR27" s="1932"/>
      <c r="BS27" s="1932"/>
      <c r="BT27" s="1933" t="s">
        <v>518</v>
      </c>
      <c r="BU27" s="1933"/>
      <c r="BV27" s="1933"/>
      <c r="DB27" s="131"/>
      <c r="DC27" s="131"/>
    </row>
    <row r="28" spans="1:107" ht="14.1" customHeight="1">
      <c r="A28" s="372"/>
      <c r="B28" s="386"/>
      <c r="C28" s="387"/>
      <c r="E28" s="424" t="s">
        <v>522</v>
      </c>
      <c r="F28" s="80" t="s">
        <v>523</v>
      </c>
      <c r="AS28" s="99"/>
      <c r="AT28" s="133"/>
      <c r="AU28" s="417"/>
      <c r="AV28" s="417"/>
      <c r="AW28" s="417"/>
      <c r="AX28" s="425"/>
      <c r="AY28" s="423"/>
      <c r="BA28" s="1931"/>
      <c r="BB28" s="1931"/>
      <c r="BC28" s="1931"/>
      <c r="BD28" s="1931"/>
      <c r="BE28" s="1932"/>
      <c r="BF28" s="1932"/>
      <c r="BG28" s="1932"/>
      <c r="BH28" s="1933"/>
      <c r="BI28" s="1933"/>
      <c r="BJ28" s="1933"/>
      <c r="BK28" s="419"/>
      <c r="BL28" s="420"/>
      <c r="BM28" s="1931"/>
      <c r="BN28" s="1931"/>
      <c r="BO28" s="1931"/>
      <c r="BP28" s="1931"/>
      <c r="BQ28" s="1932"/>
      <c r="BR28" s="1932"/>
      <c r="BS28" s="1932"/>
      <c r="BT28" s="1933"/>
      <c r="BU28" s="1933"/>
      <c r="BV28" s="1933"/>
    </row>
    <row r="29" spans="1:107" ht="14.1" customHeight="1">
      <c r="A29" s="372"/>
      <c r="B29" s="386"/>
      <c r="C29" s="387"/>
      <c r="E29" s="107" t="s">
        <v>524</v>
      </c>
      <c r="F29" s="1912" t="s">
        <v>525</v>
      </c>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426"/>
      <c r="AU29" s="417"/>
      <c r="AV29" s="417"/>
      <c r="AW29" s="417"/>
      <c r="AX29" s="417"/>
      <c r="BA29" s="1913" t="s">
        <v>526</v>
      </c>
      <c r="BB29" s="1913"/>
      <c r="BC29" s="1913"/>
      <c r="BD29" s="1913"/>
      <c r="BE29" s="1914">
        <f>IF(ISERROR(ROUND(BE27/BE25,1)),"",ROUND(BE27/BE25,1))</f>
        <v>20.8</v>
      </c>
      <c r="BF29" s="1914"/>
      <c r="BG29" s="1914"/>
      <c r="BH29" s="1915" t="s">
        <v>297</v>
      </c>
      <c r="BI29" s="1915"/>
      <c r="BJ29" s="1915"/>
      <c r="BK29" s="419"/>
      <c r="BL29" s="420"/>
      <c r="BM29" s="1913" t="s">
        <v>526</v>
      </c>
      <c r="BN29" s="1913"/>
      <c r="BO29" s="1913"/>
      <c r="BP29" s="1913"/>
      <c r="BQ29" s="1914">
        <f>IF(ISERROR(ROUND(BQ27/BQ25,1)),"",ROUND(BQ27/BQ25,1))</f>
        <v>16.600000000000001</v>
      </c>
      <c r="BR29" s="1914"/>
      <c r="BS29" s="1914"/>
      <c r="BT29" s="1915" t="s">
        <v>297</v>
      </c>
      <c r="BU29" s="1915"/>
      <c r="BV29" s="1915"/>
    </row>
    <row r="30" spans="1:107" ht="14.1" customHeight="1">
      <c r="A30" s="372"/>
      <c r="B30" s="386"/>
      <c r="C30" s="387"/>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2"/>
      <c r="AK30" s="1912"/>
      <c r="AL30" s="1912"/>
      <c r="AM30" s="1912"/>
      <c r="AN30" s="1912"/>
      <c r="AO30" s="1912"/>
      <c r="AP30" s="1912"/>
      <c r="AQ30" s="1912"/>
      <c r="AR30" s="1912"/>
      <c r="AS30" s="1912"/>
      <c r="AT30" s="426"/>
      <c r="AU30" s="417"/>
      <c r="AV30" s="417"/>
      <c r="AW30" s="417"/>
      <c r="AX30" s="417"/>
      <c r="BA30" s="1913"/>
      <c r="BB30" s="1913"/>
      <c r="BC30" s="1913"/>
      <c r="BD30" s="1913"/>
      <c r="BE30" s="1914"/>
      <c r="BF30" s="1914"/>
      <c r="BG30" s="1914"/>
      <c r="BH30" s="1915"/>
      <c r="BI30" s="1915"/>
      <c r="BJ30" s="1915"/>
      <c r="BK30" s="419"/>
      <c r="BL30" s="420"/>
      <c r="BM30" s="1913"/>
      <c r="BN30" s="1913"/>
      <c r="BO30" s="1913"/>
      <c r="BP30" s="1913"/>
      <c r="BQ30" s="1914"/>
      <c r="BR30" s="1914"/>
      <c r="BS30" s="1914"/>
      <c r="BT30" s="1915"/>
      <c r="BU30" s="1915"/>
      <c r="BV30" s="1915"/>
    </row>
    <row r="31" spans="1:107" s="107" customFormat="1" ht="14.1" customHeight="1">
      <c r="A31" s="372"/>
      <c r="B31" s="386"/>
      <c r="C31" s="387"/>
      <c r="E31" s="107" t="s">
        <v>527</v>
      </c>
      <c r="F31" s="107" t="s">
        <v>528</v>
      </c>
      <c r="AS31" s="99"/>
      <c r="AT31" s="133"/>
      <c r="AU31" s="423"/>
      <c r="AV31" s="423"/>
      <c r="AW31" s="423"/>
      <c r="AX31" s="423"/>
      <c r="BA31" s="1916" t="s">
        <v>529</v>
      </c>
      <c r="BB31" s="1916"/>
      <c r="BC31" s="1916"/>
      <c r="BD31" s="1916"/>
      <c r="BE31" s="1916"/>
      <c r="BF31" s="1916"/>
      <c r="BG31" s="1916"/>
      <c r="BH31" s="1916"/>
      <c r="BI31" s="1916"/>
      <c r="BJ31" s="1916"/>
      <c r="BK31" s="419"/>
      <c r="BL31" s="420"/>
      <c r="BM31" s="1916" t="s">
        <v>529</v>
      </c>
      <c r="BN31" s="1916"/>
      <c r="BO31" s="1916"/>
      <c r="BP31" s="1916"/>
      <c r="BQ31" s="1916"/>
      <c r="BR31" s="1916"/>
      <c r="BS31" s="1916"/>
      <c r="BT31" s="1916"/>
      <c r="BU31" s="1916"/>
      <c r="BV31" s="1916"/>
    </row>
    <row r="32" spans="1:107" ht="14.1" customHeight="1">
      <c r="A32" s="372"/>
      <c r="B32" s="386"/>
      <c r="C32" s="387"/>
      <c r="D32" s="427" t="s">
        <v>530</v>
      </c>
      <c r="E32" s="1917" t="s">
        <v>531</v>
      </c>
      <c r="F32" s="1917"/>
      <c r="G32" s="1917"/>
      <c r="H32" s="1917"/>
      <c r="I32" s="1917"/>
      <c r="J32" s="1917"/>
      <c r="K32" s="1917"/>
      <c r="L32" s="1917"/>
      <c r="M32" s="1917"/>
      <c r="N32" s="1917"/>
      <c r="O32" s="1917"/>
      <c r="P32" s="1917"/>
      <c r="Q32" s="1917"/>
      <c r="R32" s="1917"/>
      <c r="S32" s="1917"/>
      <c r="T32" s="1917"/>
      <c r="U32" s="1917"/>
      <c r="V32" s="1917"/>
      <c r="W32" s="1917"/>
      <c r="X32" s="1917"/>
      <c r="Y32" s="1917"/>
      <c r="Z32" s="1917"/>
      <c r="AA32" s="1917"/>
      <c r="AB32" s="1917"/>
      <c r="AC32" s="1917"/>
      <c r="AD32" s="1917"/>
      <c r="AE32" s="1917"/>
      <c r="AF32" s="1917"/>
      <c r="AG32" s="1917"/>
      <c r="AH32" s="1917"/>
      <c r="AI32" s="1917"/>
      <c r="AJ32" s="1917"/>
      <c r="AK32" s="1917"/>
      <c r="AL32" s="1917"/>
      <c r="AM32" s="1917"/>
      <c r="AN32" s="1917"/>
      <c r="AO32" s="1917"/>
      <c r="AP32" s="1917"/>
      <c r="AQ32" s="1917"/>
      <c r="AR32" s="1917"/>
      <c r="AS32" s="1917"/>
      <c r="AT32" s="428"/>
      <c r="AU32" s="391"/>
      <c r="AV32" s="391"/>
      <c r="AW32" s="391"/>
      <c r="AX32" s="391"/>
      <c r="BA32" s="1916"/>
      <c r="BB32" s="1916"/>
      <c r="BC32" s="1916"/>
      <c r="BD32" s="1916"/>
      <c r="BE32" s="1916"/>
      <c r="BF32" s="1916"/>
      <c r="BG32" s="1916"/>
      <c r="BH32" s="1916"/>
      <c r="BI32" s="1916"/>
      <c r="BJ32" s="1916"/>
      <c r="BK32" s="419"/>
      <c r="BL32" s="420"/>
      <c r="BM32" s="1916"/>
      <c r="BN32" s="1916"/>
      <c r="BO32" s="1916"/>
      <c r="BP32" s="1916"/>
      <c r="BQ32" s="1916"/>
      <c r="BR32" s="1916"/>
      <c r="BS32" s="1916"/>
      <c r="BT32" s="1916"/>
      <c r="BU32" s="1916"/>
      <c r="BV32" s="1916"/>
    </row>
    <row r="33" spans="1:74" ht="14.1" customHeight="1">
      <c r="A33" s="372"/>
      <c r="B33" s="386"/>
      <c r="C33" s="387"/>
      <c r="E33" s="1917"/>
      <c r="F33" s="1917"/>
      <c r="G33" s="1917"/>
      <c r="H33" s="1917"/>
      <c r="I33" s="1917"/>
      <c r="J33" s="1917"/>
      <c r="K33" s="1917"/>
      <c r="L33" s="1917"/>
      <c r="M33" s="1917"/>
      <c r="N33" s="1917"/>
      <c r="O33" s="1917"/>
      <c r="P33" s="1917"/>
      <c r="Q33" s="1917"/>
      <c r="R33" s="1917"/>
      <c r="S33" s="1917"/>
      <c r="T33" s="1917"/>
      <c r="U33" s="1917"/>
      <c r="V33" s="1917"/>
      <c r="W33" s="1917"/>
      <c r="X33" s="1917"/>
      <c r="Y33" s="1917"/>
      <c r="Z33" s="1917"/>
      <c r="AA33" s="1917"/>
      <c r="AB33" s="1917"/>
      <c r="AC33" s="1917"/>
      <c r="AD33" s="1917"/>
      <c r="AE33" s="1917"/>
      <c r="AF33" s="1917"/>
      <c r="AG33" s="1917"/>
      <c r="AH33" s="1917"/>
      <c r="AI33" s="1917"/>
      <c r="AJ33" s="1917"/>
      <c r="AK33" s="1917"/>
      <c r="AL33" s="1917"/>
      <c r="AM33" s="1917"/>
      <c r="AN33" s="1917"/>
      <c r="AO33" s="1917"/>
      <c r="AP33" s="1917"/>
      <c r="AQ33" s="1917"/>
      <c r="AR33" s="1917"/>
      <c r="AS33" s="1917"/>
      <c r="AT33" s="428"/>
      <c r="BA33" s="1703"/>
      <c r="BB33" s="1703"/>
      <c r="BC33" s="1703"/>
      <c r="BD33" s="1703"/>
      <c r="BE33" s="1918" t="s">
        <v>532</v>
      </c>
      <c r="BF33" s="1918"/>
      <c r="BG33" s="1918"/>
      <c r="BH33" s="1918"/>
      <c r="BI33" s="1918"/>
      <c r="BJ33" s="1918"/>
      <c r="BK33" s="419"/>
      <c r="BL33" s="420"/>
      <c r="BM33" s="1703"/>
      <c r="BN33" s="1703"/>
      <c r="BO33" s="1703"/>
      <c r="BP33" s="1703"/>
      <c r="BQ33" s="1918" t="s">
        <v>532</v>
      </c>
      <c r="BR33" s="1918"/>
      <c r="BS33" s="1918"/>
      <c r="BT33" s="1918"/>
      <c r="BU33" s="1918"/>
      <c r="BV33" s="1918"/>
    </row>
    <row r="34" spans="1:74" ht="14.1" customHeight="1">
      <c r="A34" s="372"/>
      <c r="B34" s="386"/>
      <c r="C34" s="387"/>
      <c r="E34" s="1917"/>
      <c r="F34" s="1917"/>
      <c r="G34" s="1917"/>
      <c r="H34" s="1917"/>
      <c r="I34" s="1917"/>
      <c r="J34" s="1917"/>
      <c r="K34" s="1917"/>
      <c r="L34" s="1917"/>
      <c r="M34" s="1917"/>
      <c r="N34" s="1917"/>
      <c r="O34" s="1917"/>
      <c r="P34" s="1917"/>
      <c r="Q34" s="1917"/>
      <c r="R34" s="1917"/>
      <c r="S34" s="1917"/>
      <c r="T34" s="1917"/>
      <c r="U34" s="1917"/>
      <c r="V34" s="1917"/>
      <c r="W34" s="1917"/>
      <c r="X34" s="1917"/>
      <c r="Y34" s="1917"/>
      <c r="Z34" s="1917"/>
      <c r="AA34" s="1917"/>
      <c r="AB34" s="1917"/>
      <c r="AC34" s="1917"/>
      <c r="AD34" s="1917"/>
      <c r="AE34" s="1917"/>
      <c r="AF34" s="1917"/>
      <c r="AG34" s="1917"/>
      <c r="AH34" s="1917"/>
      <c r="AI34" s="1917"/>
      <c r="AJ34" s="1917"/>
      <c r="AK34" s="1917"/>
      <c r="AL34" s="1917"/>
      <c r="AM34" s="1917"/>
      <c r="AN34" s="1917"/>
      <c r="AO34" s="1917"/>
      <c r="AP34" s="1917"/>
      <c r="AQ34" s="1917"/>
      <c r="AR34" s="1917"/>
      <c r="AS34" s="1917"/>
      <c r="AT34" s="428"/>
      <c r="AU34" s="417"/>
      <c r="AV34" s="417"/>
      <c r="AW34" s="417"/>
      <c r="AX34" s="417"/>
      <c r="BA34" s="1919">
        <f>COUNTA(BE35:BG94)</f>
        <v>24</v>
      </c>
      <c r="BB34" s="1919"/>
      <c r="BC34" s="1919"/>
      <c r="BD34" s="1919"/>
      <c r="BE34" s="1920">
        <f>SUM(BE35:BG94)</f>
        <v>830</v>
      </c>
      <c r="BF34" s="1920"/>
      <c r="BG34" s="1920"/>
      <c r="BH34" s="429" t="s">
        <v>533</v>
      </c>
      <c r="BI34" s="430"/>
      <c r="BJ34" s="431"/>
      <c r="BK34" s="419"/>
      <c r="BL34" s="420"/>
      <c r="BM34" s="1919">
        <f>COUNTA(BQ35:BS92)</f>
        <v>20</v>
      </c>
      <c r="BN34" s="1919"/>
      <c r="BO34" s="1919"/>
      <c r="BP34" s="1919"/>
      <c r="BQ34" s="1914">
        <f>SUM(BQ35:BS92)</f>
        <v>665</v>
      </c>
      <c r="BR34" s="1914"/>
      <c r="BS34" s="1914"/>
      <c r="BT34" s="429" t="s">
        <v>533</v>
      </c>
      <c r="BU34" s="430"/>
      <c r="BV34" s="431"/>
    </row>
    <row r="35" spans="1:74" ht="14.1" customHeight="1">
      <c r="A35" s="372"/>
      <c r="B35" s="386"/>
      <c r="C35" s="387"/>
      <c r="E35" s="1917"/>
      <c r="F35" s="1917"/>
      <c r="G35" s="1917"/>
      <c r="H35" s="1917"/>
      <c r="I35" s="1917"/>
      <c r="J35" s="1917"/>
      <c r="K35" s="1917"/>
      <c r="L35" s="1917"/>
      <c r="M35" s="1917"/>
      <c r="N35" s="1917"/>
      <c r="O35" s="1917"/>
      <c r="P35" s="1917"/>
      <c r="Q35" s="1917"/>
      <c r="R35" s="1917"/>
      <c r="S35" s="1917"/>
      <c r="T35" s="1917"/>
      <c r="U35" s="1917"/>
      <c r="V35" s="1917"/>
      <c r="W35" s="1917"/>
      <c r="X35" s="1917"/>
      <c r="Y35" s="1917"/>
      <c r="Z35" s="1917"/>
      <c r="AA35" s="1917"/>
      <c r="AB35" s="1917"/>
      <c r="AC35" s="1917"/>
      <c r="AD35" s="1917"/>
      <c r="AE35" s="1917"/>
      <c r="AF35" s="1917"/>
      <c r="AG35" s="1917"/>
      <c r="AH35" s="1917"/>
      <c r="AI35" s="1917"/>
      <c r="AJ35" s="1917"/>
      <c r="AK35" s="1917"/>
      <c r="AL35" s="1917"/>
      <c r="AM35" s="1917"/>
      <c r="AN35" s="1917"/>
      <c r="AO35" s="1917"/>
      <c r="AP35" s="1917"/>
      <c r="AQ35" s="1917"/>
      <c r="AR35" s="1917"/>
      <c r="AS35" s="1917"/>
      <c r="AT35" s="428"/>
      <c r="AU35" s="425"/>
      <c r="AV35" s="425"/>
      <c r="AW35" s="425"/>
      <c r="AY35" s="1921"/>
      <c r="BA35" s="1703">
        <v>1</v>
      </c>
      <c r="BB35" s="1703"/>
      <c r="BC35" s="1703"/>
      <c r="BD35" s="1703"/>
      <c r="BE35" s="1805">
        <v>40</v>
      </c>
      <c r="BF35" s="1805"/>
      <c r="BG35" s="1805"/>
      <c r="BH35" s="432" t="s">
        <v>533</v>
      </c>
      <c r="BI35" s="433"/>
      <c r="BJ35" s="422"/>
      <c r="BK35" s="419"/>
      <c r="BL35" s="420"/>
      <c r="BM35" s="1703">
        <v>1</v>
      </c>
      <c r="BN35" s="1703"/>
      <c r="BO35" s="1703"/>
      <c r="BP35" s="1703"/>
      <c r="BQ35" s="1806">
        <v>40</v>
      </c>
      <c r="BR35" s="1806"/>
      <c r="BS35" s="1806"/>
      <c r="BT35" s="432" t="s">
        <v>533</v>
      </c>
      <c r="BU35" s="433"/>
      <c r="BV35" s="422"/>
    </row>
    <row r="36" spans="1:74" ht="14.1" customHeight="1">
      <c r="A36" s="372"/>
      <c r="B36" s="386"/>
      <c r="C36" s="372" t="s">
        <v>534</v>
      </c>
      <c r="D36" s="6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27"/>
      <c r="AT36" s="238"/>
      <c r="AU36" s="417"/>
      <c r="AV36" s="417"/>
      <c r="AW36" s="417"/>
      <c r="AY36" s="1921"/>
      <c r="BA36" s="1703">
        <v>2</v>
      </c>
      <c r="BB36" s="1703"/>
      <c r="BC36" s="1703"/>
      <c r="BD36" s="1703"/>
      <c r="BE36" s="1805">
        <v>40</v>
      </c>
      <c r="BF36" s="1805"/>
      <c r="BG36" s="1805"/>
      <c r="BH36" s="432" t="s">
        <v>533</v>
      </c>
      <c r="BI36" s="434"/>
      <c r="BJ36" s="435"/>
      <c r="BK36" s="419"/>
      <c r="BL36" s="420"/>
      <c r="BM36" s="1703">
        <v>2</v>
      </c>
      <c r="BN36" s="1703"/>
      <c r="BO36" s="1703"/>
      <c r="BP36" s="1703"/>
      <c r="BQ36" s="1806">
        <v>40</v>
      </c>
      <c r="BR36" s="1806"/>
      <c r="BS36" s="1806"/>
      <c r="BT36" s="432" t="s">
        <v>533</v>
      </c>
      <c r="BU36" s="434"/>
      <c r="BV36" s="435"/>
    </row>
    <row r="37" spans="1:74" ht="14.1" customHeight="1">
      <c r="A37" s="372"/>
      <c r="B37" s="386"/>
      <c r="D37" s="372"/>
      <c r="E37" s="372"/>
      <c r="F37" s="412"/>
      <c r="G37" s="412"/>
      <c r="H37" s="412"/>
      <c r="I37" s="412"/>
      <c r="J37" s="412"/>
      <c r="K37" s="412"/>
      <c r="L37" s="412"/>
      <c r="M37" s="412"/>
      <c r="N37" s="412"/>
      <c r="O37" s="412"/>
      <c r="S37" s="412"/>
      <c r="T37" s="412"/>
      <c r="U37" s="412"/>
      <c r="V37" s="412"/>
      <c r="W37" s="412"/>
      <c r="X37" s="412"/>
      <c r="Y37" s="412"/>
      <c r="Z37" s="412"/>
      <c r="AA37" s="436"/>
      <c r="AB37" s="1910" t="s">
        <v>535</v>
      </c>
      <c r="AC37" s="1910"/>
      <c r="AD37" s="1910"/>
      <c r="AE37" s="1910"/>
      <c r="AF37" s="1910"/>
      <c r="AG37" s="1910"/>
      <c r="AH37" s="1910"/>
      <c r="AI37" s="1910"/>
      <c r="AJ37" s="1910"/>
      <c r="AK37" s="1910"/>
      <c r="AL37" s="1910"/>
      <c r="AM37" s="1910"/>
      <c r="AN37" s="1910"/>
      <c r="AO37" s="1910"/>
      <c r="AP37" s="1910"/>
      <c r="AQ37" s="131"/>
      <c r="AR37" s="131"/>
      <c r="AS37" s="437"/>
      <c r="AT37" s="131"/>
      <c r="AU37" s="417"/>
      <c r="AV37" s="417"/>
      <c r="AW37" s="417"/>
      <c r="AY37" s="1921"/>
      <c r="BA37" s="1703">
        <v>3</v>
      </c>
      <c r="BB37" s="1703"/>
      <c r="BC37" s="1703"/>
      <c r="BD37" s="1703"/>
      <c r="BE37" s="1805">
        <v>40</v>
      </c>
      <c r="BF37" s="1805"/>
      <c r="BG37" s="1805"/>
      <c r="BH37" s="432" t="s">
        <v>533</v>
      </c>
      <c r="BI37" s="434"/>
      <c r="BJ37" s="435"/>
      <c r="BK37" s="419"/>
      <c r="BL37" s="420"/>
      <c r="BM37" s="1703">
        <v>3</v>
      </c>
      <c r="BN37" s="1703"/>
      <c r="BO37" s="1703"/>
      <c r="BP37" s="1703"/>
      <c r="BQ37" s="1806">
        <v>40</v>
      </c>
      <c r="BR37" s="1806"/>
      <c r="BS37" s="1806"/>
      <c r="BT37" s="432" t="s">
        <v>533</v>
      </c>
      <c r="BU37" s="434"/>
      <c r="BV37" s="435"/>
    </row>
    <row r="38" spans="1:74" ht="14.1" customHeight="1">
      <c r="A38" s="372"/>
      <c r="B38" s="386"/>
      <c r="C38" s="372"/>
      <c r="D38" s="372" t="s">
        <v>536</v>
      </c>
      <c r="E38" s="438"/>
      <c r="F38" s="438"/>
      <c r="G38" s="438"/>
      <c r="H38" s="438"/>
      <c r="I38" s="438"/>
      <c r="J38" s="379"/>
      <c r="K38" s="379"/>
      <c r="L38" s="379"/>
      <c r="M38" s="387"/>
      <c r="N38" s="387"/>
      <c r="O38" s="387"/>
      <c r="P38" s="387"/>
      <c r="Q38" s="387"/>
      <c r="R38" s="387"/>
      <c r="T38" s="128"/>
      <c r="U38" s="128"/>
      <c r="V38" s="197"/>
      <c r="W38" s="198"/>
      <c r="X38" s="198"/>
      <c r="Y38" s="372"/>
      <c r="Z38" s="372"/>
      <c r="AA38" s="372"/>
      <c r="AB38" s="202" t="s">
        <v>14</v>
      </c>
      <c r="AC38" s="1911" t="s">
        <v>537</v>
      </c>
      <c r="AD38" s="1911"/>
      <c r="AE38" s="1911"/>
      <c r="AF38" s="1911"/>
      <c r="AG38" s="1911"/>
      <c r="AH38" s="1911"/>
      <c r="AI38" s="1911"/>
      <c r="AJ38" s="1911"/>
      <c r="AK38" s="1911"/>
      <c r="AL38" s="1911"/>
      <c r="AM38" s="1911"/>
      <c r="AN38" s="1911"/>
      <c r="AO38" s="1911"/>
      <c r="AP38" s="1911"/>
      <c r="AQ38" s="417"/>
      <c r="AR38" s="417"/>
      <c r="AS38" s="439"/>
      <c r="AT38" s="417"/>
      <c r="AU38" s="417"/>
      <c r="AV38" s="417"/>
      <c r="AW38" s="417"/>
      <c r="AY38" s="1921"/>
      <c r="BA38" s="1703">
        <v>4</v>
      </c>
      <c r="BB38" s="1703"/>
      <c r="BC38" s="1703"/>
      <c r="BD38" s="1703"/>
      <c r="BE38" s="1805">
        <v>40</v>
      </c>
      <c r="BF38" s="1805"/>
      <c r="BG38" s="1805"/>
      <c r="BH38" s="432" t="s">
        <v>533</v>
      </c>
      <c r="BI38" s="434"/>
      <c r="BJ38" s="435"/>
      <c r="BK38" s="419"/>
      <c r="BL38" s="420"/>
      <c r="BM38" s="1703">
        <v>4</v>
      </c>
      <c r="BN38" s="1703"/>
      <c r="BO38" s="1703"/>
      <c r="BP38" s="1703"/>
      <c r="BQ38" s="1806">
        <v>40</v>
      </c>
      <c r="BR38" s="1806"/>
      <c r="BS38" s="1806"/>
      <c r="BT38" s="432" t="s">
        <v>533</v>
      </c>
      <c r="BU38" s="434"/>
      <c r="BV38" s="435"/>
    </row>
    <row r="39" spans="1:74" ht="14.1" customHeight="1">
      <c r="A39" s="372"/>
      <c r="B39" s="386"/>
      <c r="C39" s="372"/>
      <c r="D39" s="372"/>
      <c r="E39" s="372" t="s">
        <v>538</v>
      </c>
      <c r="F39" s="1906" t="s">
        <v>539</v>
      </c>
      <c r="G39" s="1906"/>
      <c r="H39" s="1906"/>
      <c r="I39" s="1906"/>
      <c r="J39" s="1906"/>
      <c r="K39" s="1906"/>
      <c r="L39" s="1906"/>
      <c r="N39" s="1908">
        <f>T72</f>
        <v>15</v>
      </c>
      <c r="O39" s="1908"/>
      <c r="P39" s="379" t="s">
        <v>297</v>
      </c>
      <c r="Q39" s="387"/>
      <c r="R39" s="372"/>
      <c r="S39" s="1909"/>
      <c r="T39" s="1909"/>
      <c r="U39" s="1909"/>
      <c r="V39" s="1909"/>
      <c r="W39" s="1909"/>
      <c r="AB39" s="383"/>
      <c r="AC39" s="1911"/>
      <c r="AD39" s="1911"/>
      <c r="AE39" s="1911"/>
      <c r="AF39" s="1911"/>
      <c r="AG39" s="1911"/>
      <c r="AH39" s="1911"/>
      <c r="AI39" s="1911"/>
      <c r="AJ39" s="1911"/>
      <c r="AK39" s="1911"/>
      <c r="AL39" s="1911"/>
      <c r="AM39" s="1911"/>
      <c r="AN39" s="1911"/>
      <c r="AO39" s="1911"/>
      <c r="AP39" s="1911"/>
      <c r="AQ39" s="417"/>
      <c r="AR39" s="417"/>
      <c r="AS39" s="439"/>
      <c r="AT39" s="417"/>
      <c r="AU39" s="407"/>
      <c r="AV39" s="407"/>
      <c r="AW39" s="407"/>
      <c r="AY39" s="1921"/>
      <c r="BA39" s="1703">
        <v>5</v>
      </c>
      <c r="BB39" s="1703"/>
      <c r="BC39" s="1703"/>
      <c r="BD39" s="1703"/>
      <c r="BE39" s="1805">
        <v>40</v>
      </c>
      <c r="BF39" s="1805"/>
      <c r="BG39" s="1805"/>
      <c r="BH39" s="432" t="s">
        <v>533</v>
      </c>
      <c r="BI39" s="434"/>
      <c r="BJ39" s="435"/>
      <c r="BK39" s="419"/>
      <c r="BL39" s="420"/>
      <c r="BM39" s="1703">
        <v>5</v>
      </c>
      <c r="BN39" s="1703"/>
      <c r="BO39" s="1703"/>
      <c r="BP39" s="1703"/>
      <c r="BQ39" s="1806">
        <v>40</v>
      </c>
      <c r="BR39" s="1806"/>
      <c r="BS39" s="1806"/>
      <c r="BT39" s="432" t="s">
        <v>533</v>
      </c>
      <c r="BU39" s="434"/>
      <c r="BV39" s="435"/>
    </row>
    <row r="40" spans="1:74" ht="14.1" customHeight="1">
      <c r="A40" s="372"/>
      <c r="B40" s="386"/>
      <c r="C40" s="372"/>
      <c r="D40" s="372"/>
      <c r="E40" s="372" t="s">
        <v>540</v>
      </c>
      <c r="F40" s="1909" t="s">
        <v>541</v>
      </c>
      <c r="G40" s="1909"/>
      <c r="H40" s="1909"/>
      <c r="I40" s="1909"/>
      <c r="J40" s="1909"/>
      <c r="K40" s="1909"/>
      <c r="L40" s="1909"/>
      <c r="N40" s="1908">
        <f>SUM(G13:AK14)+IF(SUM(M19:O20)&gt;0,1)-I13-S13</f>
        <v>24</v>
      </c>
      <c r="O40" s="1908"/>
      <c r="P40" s="128" t="s">
        <v>297</v>
      </c>
      <c r="AB40" s="383"/>
      <c r="AC40" s="1911"/>
      <c r="AD40" s="1911"/>
      <c r="AE40" s="1911"/>
      <c r="AF40" s="1911"/>
      <c r="AG40" s="1911"/>
      <c r="AH40" s="1911"/>
      <c r="AI40" s="1911"/>
      <c r="AJ40" s="1911"/>
      <c r="AK40" s="1911"/>
      <c r="AL40" s="1911"/>
      <c r="AM40" s="1911"/>
      <c r="AN40" s="1911"/>
      <c r="AO40" s="1911"/>
      <c r="AP40" s="1911"/>
      <c r="AQ40" s="417"/>
      <c r="AR40" s="417"/>
      <c r="AS40" s="439"/>
      <c r="AT40" s="417"/>
      <c r="AU40" s="417"/>
      <c r="AV40" s="417"/>
      <c r="AW40" s="417"/>
      <c r="AY40" s="1921"/>
      <c r="BA40" s="1703">
        <v>6</v>
      </c>
      <c r="BB40" s="1703"/>
      <c r="BC40" s="1703"/>
      <c r="BD40" s="1703"/>
      <c r="BE40" s="1805">
        <v>40</v>
      </c>
      <c r="BF40" s="1805"/>
      <c r="BG40" s="1805"/>
      <c r="BH40" s="432" t="s">
        <v>533</v>
      </c>
      <c r="BI40" s="433"/>
      <c r="BJ40" s="422"/>
      <c r="BK40" s="419"/>
      <c r="BL40" s="440"/>
      <c r="BM40" s="1703">
        <v>6</v>
      </c>
      <c r="BN40" s="1703"/>
      <c r="BO40" s="1703"/>
      <c r="BP40" s="1703"/>
      <c r="BQ40" s="1806">
        <v>40</v>
      </c>
      <c r="BR40" s="1806"/>
      <c r="BS40" s="1806"/>
      <c r="BT40" s="432" t="s">
        <v>533</v>
      </c>
      <c r="BU40" s="433"/>
      <c r="BV40" s="422"/>
    </row>
    <row r="41" spans="1:74" ht="14.1" customHeight="1">
      <c r="A41" s="372"/>
      <c r="B41" s="386"/>
      <c r="C41" s="372"/>
      <c r="D41" s="372"/>
      <c r="E41" s="372" t="s">
        <v>542</v>
      </c>
      <c r="F41" s="1906" t="s">
        <v>543</v>
      </c>
      <c r="G41" s="1906"/>
      <c r="H41" s="1906"/>
      <c r="I41" s="1906"/>
      <c r="J41" s="1906"/>
      <c r="K41" s="1906"/>
      <c r="L41" s="1906"/>
      <c r="N41" s="1907">
        <f>BE29</f>
        <v>20.8</v>
      </c>
      <c r="O41" s="1907"/>
      <c r="P41" s="128" t="s">
        <v>297</v>
      </c>
      <c r="AB41" s="388"/>
      <c r="AC41" s="1911"/>
      <c r="AD41" s="1911"/>
      <c r="AE41" s="1911"/>
      <c r="AF41" s="1911"/>
      <c r="AG41" s="1911"/>
      <c r="AH41" s="1911"/>
      <c r="AI41" s="1911"/>
      <c r="AJ41" s="1911"/>
      <c r="AK41" s="1911"/>
      <c r="AL41" s="1911"/>
      <c r="AM41" s="1911"/>
      <c r="AN41" s="1911"/>
      <c r="AO41" s="1911"/>
      <c r="AP41" s="1911"/>
      <c r="AQ41" s="417"/>
      <c r="AR41" s="417"/>
      <c r="AS41" s="439"/>
      <c r="AT41" s="417"/>
      <c r="AU41" s="417"/>
      <c r="AV41" s="417"/>
      <c r="AW41" s="417"/>
      <c r="AY41" s="1921"/>
      <c r="BA41" s="1703">
        <v>7</v>
      </c>
      <c r="BB41" s="1703"/>
      <c r="BC41" s="1703"/>
      <c r="BD41" s="1703"/>
      <c r="BE41" s="1805">
        <v>40</v>
      </c>
      <c r="BF41" s="1805"/>
      <c r="BG41" s="1805"/>
      <c r="BH41" s="432" t="s">
        <v>533</v>
      </c>
      <c r="BI41" s="434"/>
      <c r="BJ41" s="435"/>
      <c r="BK41" s="441"/>
      <c r="BL41" s="420"/>
      <c r="BM41" s="1703">
        <v>7</v>
      </c>
      <c r="BN41" s="1703"/>
      <c r="BO41" s="1703"/>
      <c r="BP41" s="1703"/>
      <c r="BQ41" s="1806">
        <v>40</v>
      </c>
      <c r="BR41" s="1806"/>
      <c r="BS41" s="1806"/>
      <c r="BT41" s="432" t="s">
        <v>533</v>
      </c>
      <c r="BU41" s="434"/>
      <c r="BV41" s="435"/>
    </row>
    <row r="42" spans="1:74" ht="14.1" customHeight="1">
      <c r="A42" s="372"/>
      <c r="B42" s="386"/>
      <c r="D42" s="107" t="s">
        <v>544</v>
      </c>
      <c r="AB42" s="125"/>
      <c r="AC42" s="1911"/>
      <c r="AD42" s="1911"/>
      <c r="AE42" s="1911"/>
      <c r="AF42" s="1911"/>
      <c r="AG42" s="1911"/>
      <c r="AH42" s="1911"/>
      <c r="AI42" s="1911"/>
      <c r="AJ42" s="1911"/>
      <c r="AK42" s="1911"/>
      <c r="AL42" s="1911"/>
      <c r="AM42" s="1911"/>
      <c r="AN42" s="1911"/>
      <c r="AO42" s="1911"/>
      <c r="AP42" s="1911"/>
      <c r="AQ42" s="417"/>
      <c r="AR42" s="417"/>
      <c r="AS42" s="439"/>
      <c r="AT42" s="417"/>
      <c r="AU42" s="417"/>
      <c r="AV42" s="417"/>
      <c r="AW42" s="417"/>
      <c r="AX42" s="412"/>
      <c r="BA42" s="1703">
        <v>8</v>
      </c>
      <c r="BB42" s="1703"/>
      <c r="BC42" s="1703"/>
      <c r="BD42" s="1703"/>
      <c r="BE42" s="1805">
        <v>40</v>
      </c>
      <c r="BF42" s="1805"/>
      <c r="BG42" s="1805"/>
      <c r="BH42" s="432" t="s">
        <v>533</v>
      </c>
      <c r="BI42" s="434"/>
      <c r="BJ42" s="435"/>
      <c r="BK42" s="419"/>
      <c r="BL42" s="442"/>
      <c r="BM42" s="1703">
        <v>8</v>
      </c>
      <c r="BN42" s="1703"/>
      <c r="BO42" s="1703"/>
      <c r="BP42" s="1703"/>
      <c r="BQ42" s="1806">
        <v>35</v>
      </c>
      <c r="BR42" s="1806"/>
      <c r="BS42" s="1806"/>
      <c r="BT42" s="432" t="s">
        <v>533</v>
      </c>
      <c r="BU42" s="434"/>
      <c r="BV42" s="435"/>
    </row>
    <row r="43" spans="1:74" ht="14.1" customHeight="1">
      <c r="A43" s="372"/>
      <c r="B43" s="386"/>
      <c r="C43" s="1900" t="s">
        <v>545</v>
      </c>
      <c r="D43" s="1900"/>
      <c r="E43" s="1900"/>
      <c r="F43" s="1900"/>
      <c r="G43" s="1900"/>
      <c r="H43" s="1900"/>
      <c r="I43" s="1900"/>
      <c r="J43" s="1900"/>
      <c r="K43" s="1900"/>
      <c r="L43" s="1900"/>
      <c r="M43" s="1900"/>
      <c r="N43" s="1900"/>
      <c r="O43" s="1900"/>
      <c r="P43" s="1900"/>
      <c r="Q43" s="1900"/>
      <c r="X43" s="1901">
        <f>IFERROR((G13+O13+K19)/(T76-T70),"")</f>
        <v>0.46666666666666667</v>
      </c>
      <c r="Y43" s="1901"/>
      <c r="Z43" s="1901"/>
      <c r="AA43" s="1901"/>
      <c r="AB43" s="125"/>
      <c r="AC43" s="417"/>
      <c r="AD43" s="417"/>
      <c r="AE43" s="417"/>
      <c r="AF43" s="417"/>
      <c r="AG43" s="417"/>
      <c r="AH43" s="417"/>
      <c r="AI43" s="417"/>
      <c r="AJ43" s="417"/>
      <c r="AK43" s="417"/>
      <c r="AL43" s="417"/>
      <c r="AM43" s="417"/>
      <c r="AN43" s="417"/>
      <c r="AO43" s="417"/>
      <c r="AP43" s="417"/>
      <c r="AQ43" s="417"/>
      <c r="AR43" s="417"/>
      <c r="AS43" s="439"/>
      <c r="AT43" s="417"/>
      <c r="AU43" s="407"/>
      <c r="AV43" s="407"/>
      <c r="AW43" s="407"/>
      <c r="AX43" s="412"/>
      <c r="BA43" s="1703">
        <v>9</v>
      </c>
      <c r="BB43" s="1703"/>
      <c r="BC43" s="1703"/>
      <c r="BD43" s="1703"/>
      <c r="BE43" s="1805">
        <v>35</v>
      </c>
      <c r="BF43" s="1805"/>
      <c r="BG43" s="1805"/>
      <c r="BH43" s="432" t="s">
        <v>533</v>
      </c>
      <c r="BI43" s="434"/>
      <c r="BJ43" s="435"/>
      <c r="BK43" s="443"/>
      <c r="BL43" s="442"/>
      <c r="BM43" s="1703">
        <v>9</v>
      </c>
      <c r="BN43" s="1703"/>
      <c r="BO43" s="1703"/>
      <c r="BP43" s="1703"/>
      <c r="BQ43" s="1806">
        <v>35</v>
      </c>
      <c r="BR43" s="1806"/>
      <c r="BS43" s="1806"/>
      <c r="BT43" s="432" t="s">
        <v>533</v>
      </c>
      <c r="BU43" s="434"/>
      <c r="BV43" s="435"/>
    </row>
    <row r="44" spans="1:74" ht="14.1" customHeight="1">
      <c r="A44" s="372"/>
      <c r="B44" s="386"/>
      <c r="C44" s="1900"/>
      <c r="D44" s="1900"/>
      <c r="E44" s="1900"/>
      <c r="F44" s="1900"/>
      <c r="G44" s="1900"/>
      <c r="H44" s="1900"/>
      <c r="I44" s="1900"/>
      <c r="J44" s="1900"/>
      <c r="K44" s="1900"/>
      <c r="L44" s="1900"/>
      <c r="M44" s="1900"/>
      <c r="N44" s="1900"/>
      <c r="O44" s="1900"/>
      <c r="P44" s="1900"/>
      <c r="Q44" s="1900"/>
      <c r="R44" s="107" t="s">
        <v>546</v>
      </c>
      <c r="T44" s="444" t="s">
        <v>547</v>
      </c>
      <c r="U44" s="444"/>
      <c r="V44" s="444"/>
      <c r="W44" s="444"/>
      <c r="X44" s="1901"/>
      <c r="Y44" s="1901"/>
      <c r="Z44" s="1901"/>
      <c r="AA44" s="1901"/>
      <c r="AB44" s="107" t="s">
        <v>548</v>
      </c>
      <c r="AC44" s="417"/>
      <c r="AD44" s="417"/>
      <c r="AE44" s="417"/>
      <c r="AF44" s="1902" t="s">
        <v>549</v>
      </c>
      <c r="AG44" s="1902"/>
      <c r="AH44" s="1902"/>
      <c r="AI44" s="1902"/>
      <c r="AJ44" s="1902"/>
      <c r="AK44" s="1902"/>
      <c r="AL44" s="1902"/>
      <c r="AM44" s="1902"/>
      <c r="AN44" s="1902"/>
      <c r="AO44" s="1902"/>
      <c r="AP44" s="417"/>
      <c r="AQ44" s="417"/>
      <c r="AR44" s="417"/>
      <c r="AS44" s="439"/>
      <c r="AT44" s="417"/>
      <c r="AU44" s="417"/>
      <c r="AV44" s="417"/>
      <c r="AW44" s="417"/>
      <c r="BA44" s="1703">
        <v>10</v>
      </c>
      <c r="BB44" s="1703"/>
      <c r="BC44" s="1703"/>
      <c r="BD44" s="1703"/>
      <c r="BE44" s="1805">
        <v>35</v>
      </c>
      <c r="BF44" s="1805"/>
      <c r="BG44" s="1805"/>
      <c r="BH44" s="432" t="s">
        <v>533</v>
      </c>
      <c r="BI44" s="434"/>
      <c r="BJ44" s="435"/>
      <c r="BK44" s="443"/>
      <c r="BL44" s="445"/>
      <c r="BM44" s="1703">
        <v>10</v>
      </c>
      <c r="BN44" s="1703"/>
      <c r="BO44" s="1703"/>
      <c r="BP44" s="1703"/>
      <c r="BQ44" s="1806">
        <v>35</v>
      </c>
      <c r="BR44" s="1806"/>
      <c r="BS44" s="1806"/>
      <c r="BT44" s="432" t="s">
        <v>533</v>
      </c>
      <c r="BU44" s="434"/>
      <c r="BV44" s="435"/>
    </row>
    <row r="45" spans="1:74" ht="14.1" customHeight="1">
      <c r="A45" s="372"/>
      <c r="B45" s="386"/>
      <c r="C45" s="1900"/>
      <c r="D45" s="1900"/>
      <c r="E45" s="1900"/>
      <c r="F45" s="1900"/>
      <c r="G45" s="1900"/>
      <c r="H45" s="1900"/>
      <c r="I45" s="1900"/>
      <c r="J45" s="1900"/>
      <c r="K45" s="1900"/>
      <c r="L45" s="1900"/>
      <c r="M45" s="1900"/>
      <c r="N45" s="1900"/>
      <c r="O45" s="1900"/>
      <c r="P45" s="1900"/>
      <c r="Q45" s="1900"/>
      <c r="AA45" s="121"/>
      <c r="AB45" s="129"/>
      <c r="AC45" s="129"/>
      <c r="AD45" s="129"/>
      <c r="AE45" s="129"/>
      <c r="AF45" s="1902"/>
      <c r="AG45" s="1902"/>
      <c r="AH45" s="1902"/>
      <c r="AI45" s="1902"/>
      <c r="AJ45" s="1902"/>
      <c r="AK45" s="1902"/>
      <c r="AL45" s="1902"/>
      <c r="AM45" s="1902"/>
      <c r="AN45" s="1902"/>
      <c r="AO45" s="1902"/>
      <c r="AP45" s="423"/>
      <c r="AQ45" s="423"/>
      <c r="AR45" s="423"/>
      <c r="AS45" s="446"/>
      <c r="AT45" s="423"/>
      <c r="AU45" s="417"/>
      <c r="AV45" s="417"/>
      <c r="AW45" s="417"/>
      <c r="AY45" s="1885"/>
      <c r="BA45" s="1703">
        <v>11</v>
      </c>
      <c r="BB45" s="1703"/>
      <c r="BC45" s="1703"/>
      <c r="BD45" s="1703"/>
      <c r="BE45" s="1805">
        <v>35</v>
      </c>
      <c r="BF45" s="1805"/>
      <c r="BG45" s="1805"/>
      <c r="BH45" s="432" t="s">
        <v>533</v>
      </c>
      <c r="BI45" s="433"/>
      <c r="BJ45" s="422"/>
      <c r="BK45" s="447"/>
      <c r="BL45" s="445"/>
      <c r="BM45" s="1703">
        <v>11</v>
      </c>
      <c r="BN45" s="1703"/>
      <c r="BO45" s="1703"/>
      <c r="BP45" s="1703"/>
      <c r="BQ45" s="1806">
        <v>35</v>
      </c>
      <c r="BR45" s="1806"/>
      <c r="BS45" s="1806"/>
      <c r="BT45" s="432" t="s">
        <v>533</v>
      </c>
      <c r="BU45" s="433"/>
      <c r="BV45" s="422"/>
    </row>
    <row r="46" spans="1:74" ht="14.1" customHeight="1">
      <c r="A46" s="372"/>
      <c r="B46" s="386"/>
      <c r="C46" s="1900"/>
      <c r="D46" s="1900"/>
      <c r="E46" s="1900"/>
      <c r="F46" s="1900"/>
      <c r="G46" s="1900"/>
      <c r="H46" s="1900"/>
      <c r="I46" s="1900"/>
      <c r="J46" s="1900"/>
      <c r="K46" s="1900"/>
      <c r="L46" s="1900"/>
      <c r="M46" s="1900"/>
      <c r="N46" s="1900"/>
      <c r="O46" s="1900"/>
      <c r="P46" s="1900"/>
      <c r="Q46" s="1900"/>
      <c r="W46" s="448"/>
      <c r="X46" s="1903"/>
      <c r="Y46" s="1903"/>
      <c r="Z46" s="1903"/>
      <c r="AA46" s="1903"/>
      <c r="AB46" s="1904" t="s">
        <v>550</v>
      </c>
      <c r="AC46" s="1904"/>
      <c r="AD46" s="1904"/>
      <c r="AE46" s="1904"/>
      <c r="AF46" s="1902"/>
      <c r="AG46" s="1902"/>
      <c r="AH46" s="1902"/>
      <c r="AI46" s="1902"/>
      <c r="AJ46" s="1902"/>
      <c r="AK46" s="1902"/>
      <c r="AL46" s="1902"/>
      <c r="AM46" s="1902"/>
      <c r="AN46" s="1902"/>
      <c r="AO46" s="1902"/>
      <c r="AP46" s="391"/>
      <c r="AQ46" s="391"/>
      <c r="AR46" s="391"/>
      <c r="AS46" s="392"/>
      <c r="AT46" s="391"/>
      <c r="AU46" s="449"/>
      <c r="AV46" s="449"/>
      <c r="AW46" s="449"/>
      <c r="AY46" s="1885"/>
      <c r="BA46" s="1703">
        <v>12</v>
      </c>
      <c r="BB46" s="1703"/>
      <c r="BC46" s="1703"/>
      <c r="BD46" s="1703"/>
      <c r="BE46" s="1805">
        <v>35</v>
      </c>
      <c r="BF46" s="1805"/>
      <c r="BG46" s="1805"/>
      <c r="BH46" s="432" t="s">
        <v>533</v>
      </c>
      <c r="BI46" s="434"/>
      <c r="BJ46" s="435"/>
      <c r="BK46" s="447"/>
      <c r="BL46" s="445"/>
      <c r="BM46" s="1703">
        <v>12</v>
      </c>
      <c r="BN46" s="1703"/>
      <c r="BO46" s="1703"/>
      <c r="BP46" s="1703"/>
      <c r="BQ46" s="1806">
        <v>35</v>
      </c>
      <c r="BR46" s="1806"/>
      <c r="BS46" s="1806"/>
      <c r="BT46" s="432" t="s">
        <v>533</v>
      </c>
      <c r="BU46" s="434"/>
      <c r="BV46" s="435"/>
    </row>
    <row r="47" spans="1:74" ht="14.1" customHeight="1">
      <c r="A47" s="372"/>
      <c r="B47" s="386"/>
      <c r="C47" s="1900"/>
      <c r="D47" s="1900"/>
      <c r="E47" s="1900"/>
      <c r="F47" s="1900"/>
      <c r="G47" s="1900"/>
      <c r="H47" s="1900"/>
      <c r="I47" s="1900"/>
      <c r="J47" s="1900"/>
      <c r="K47" s="1900"/>
      <c r="L47" s="1900"/>
      <c r="M47" s="1900"/>
      <c r="N47" s="1900"/>
      <c r="O47" s="1900"/>
      <c r="P47" s="1900"/>
      <c r="Q47" s="1900"/>
      <c r="R47" s="107" t="s">
        <v>551</v>
      </c>
      <c r="T47" s="1905" t="s">
        <v>547</v>
      </c>
      <c r="U47" s="1905"/>
      <c r="V47" s="1905"/>
      <c r="W47" s="1905"/>
      <c r="X47" s="1903"/>
      <c r="Y47" s="1903"/>
      <c r="Z47" s="1903"/>
      <c r="AA47" s="1903"/>
      <c r="AB47" s="1904"/>
      <c r="AC47" s="1904"/>
      <c r="AD47" s="1904"/>
      <c r="AE47" s="1904"/>
      <c r="AF47" s="1635" t="s">
        <v>552</v>
      </c>
      <c r="AG47" s="1635"/>
      <c r="AH47" s="1635"/>
      <c r="AI47" s="1635"/>
      <c r="AJ47" s="1635"/>
      <c r="AK47" s="1635"/>
      <c r="AL47" s="1635"/>
      <c r="AM47" s="1635"/>
      <c r="AN47" s="1635"/>
      <c r="AO47" s="1635"/>
      <c r="AS47" s="99"/>
      <c r="AU47" s="449"/>
      <c r="AV47" s="449"/>
      <c r="AW47" s="449"/>
      <c r="AY47" s="1885"/>
      <c r="BA47" s="1703">
        <v>13</v>
      </c>
      <c r="BB47" s="1703"/>
      <c r="BC47" s="1703"/>
      <c r="BD47" s="1703"/>
      <c r="BE47" s="1805">
        <v>35</v>
      </c>
      <c r="BF47" s="1805"/>
      <c r="BG47" s="1805"/>
      <c r="BH47" s="432" t="s">
        <v>533</v>
      </c>
      <c r="BI47" s="434"/>
      <c r="BJ47" s="435"/>
      <c r="BK47" s="447"/>
      <c r="BL47" s="445"/>
      <c r="BM47" s="1703">
        <v>13</v>
      </c>
      <c r="BN47" s="1703"/>
      <c r="BO47" s="1703"/>
      <c r="BP47" s="1703"/>
      <c r="BQ47" s="1806">
        <v>35</v>
      </c>
      <c r="BR47" s="1806"/>
      <c r="BS47" s="1806"/>
      <c r="BT47" s="432" t="s">
        <v>533</v>
      </c>
      <c r="BU47" s="434"/>
      <c r="BV47" s="435"/>
    </row>
    <row r="48" spans="1:74" ht="14.1" customHeight="1">
      <c r="A48" s="372"/>
      <c r="B48" s="386"/>
      <c r="C48" s="450"/>
      <c r="S48" s="80"/>
      <c r="T48" s="80" t="s">
        <v>553</v>
      </c>
      <c r="U48" s="128"/>
      <c r="V48" s="128"/>
      <c r="W48" s="128"/>
      <c r="X48" s="451"/>
      <c r="Y48" s="451"/>
      <c r="Z48" s="451"/>
      <c r="AA48" s="452"/>
      <c r="AC48" s="417"/>
      <c r="AD48" s="417"/>
      <c r="AE48" s="417"/>
      <c r="AF48" s="417"/>
      <c r="AG48" s="417"/>
      <c r="AH48" s="417"/>
      <c r="AI48" s="417"/>
      <c r="AJ48" s="417"/>
      <c r="AK48" s="417"/>
      <c r="AL48" s="417"/>
      <c r="AM48" s="417"/>
      <c r="AN48" s="417"/>
      <c r="AO48" s="417"/>
      <c r="AP48" s="417"/>
      <c r="AQ48" s="417"/>
      <c r="AR48" s="417"/>
      <c r="AS48" s="439"/>
      <c r="AT48" s="417"/>
      <c r="AY48" s="1885"/>
      <c r="BA48" s="1703">
        <v>14</v>
      </c>
      <c r="BB48" s="1703"/>
      <c r="BC48" s="1703"/>
      <c r="BD48" s="1703"/>
      <c r="BE48" s="1805">
        <v>35</v>
      </c>
      <c r="BF48" s="1805"/>
      <c r="BG48" s="1805"/>
      <c r="BH48" s="432" t="s">
        <v>533</v>
      </c>
      <c r="BI48" s="434"/>
      <c r="BJ48" s="435"/>
      <c r="BK48" s="447"/>
      <c r="BL48" s="445"/>
      <c r="BM48" s="1703">
        <v>14</v>
      </c>
      <c r="BN48" s="1703"/>
      <c r="BO48" s="1703"/>
      <c r="BP48" s="1703"/>
      <c r="BQ48" s="1806">
        <v>25</v>
      </c>
      <c r="BR48" s="1806"/>
      <c r="BS48" s="1806"/>
      <c r="BT48" s="432" t="s">
        <v>533</v>
      </c>
      <c r="BU48" s="434"/>
      <c r="BV48" s="435"/>
    </row>
    <row r="49" spans="1:74" ht="14.1" customHeight="1">
      <c r="A49" s="372"/>
      <c r="B49" s="386"/>
      <c r="C49" s="107" t="s">
        <v>554</v>
      </c>
      <c r="AA49" s="121"/>
      <c r="AB49" s="206" t="s">
        <v>278</v>
      </c>
      <c r="AC49" s="425" t="s">
        <v>555</v>
      </c>
      <c r="AD49" s="425"/>
      <c r="AE49" s="425"/>
      <c r="AF49" s="425"/>
      <c r="AG49" s="425"/>
      <c r="AH49" s="425"/>
      <c r="AI49" s="425"/>
      <c r="AJ49" s="425"/>
      <c r="AK49" s="425"/>
      <c r="AL49" s="425"/>
      <c r="AM49" s="425"/>
      <c r="AN49" s="425"/>
      <c r="AO49" s="425"/>
      <c r="AP49" s="425"/>
      <c r="AQ49" s="425"/>
      <c r="AR49" s="425"/>
      <c r="AS49" s="453"/>
      <c r="AT49" s="425"/>
      <c r="AU49" s="412"/>
      <c r="AV49" s="412"/>
      <c r="AW49" s="412"/>
      <c r="AY49" s="1885"/>
      <c r="BA49" s="1703">
        <v>15</v>
      </c>
      <c r="BB49" s="1703"/>
      <c r="BC49" s="1703"/>
      <c r="BD49" s="1703"/>
      <c r="BE49" s="1805">
        <v>35</v>
      </c>
      <c r="BF49" s="1805"/>
      <c r="BG49" s="1805"/>
      <c r="BH49" s="432" t="s">
        <v>533</v>
      </c>
      <c r="BI49" s="434"/>
      <c r="BJ49" s="435"/>
      <c r="BK49" s="447"/>
      <c r="BL49" s="445"/>
      <c r="BM49" s="1703">
        <v>15</v>
      </c>
      <c r="BN49" s="1703"/>
      <c r="BO49" s="1703"/>
      <c r="BP49" s="1703"/>
      <c r="BQ49" s="1806">
        <v>25</v>
      </c>
      <c r="BR49" s="1806"/>
      <c r="BS49" s="1806"/>
      <c r="BT49" s="432" t="s">
        <v>533</v>
      </c>
      <c r="BU49" s="434"/>
      <c r="BV49" s="435"/>
    </row>
    <row r="50" spans="1:74" ht="14.1" customHeight="1">
      <c r="A50" s="372"/>
      <c r="B50" s="386"/>
      <c r="C50" s="1886"/>
      <c r="D50" s="1887" t="s">
        <v>556</v>
      </c>
      <c r="E50" s="1887"/>
      <c r="F50" s="1887"/>
      <c r="G50" s="1887"/>
      <c r="H50" s="1887" t="s">
        <v>557</v>
      </c>
      <c r="I50" s="1887"/>
      <c r="J50" s="1887"/>
      <c r="K50" s="1887"/>
      <c r="L50" s="1887"/>
      <c r="M50" s="1887"/>
      <c r="N50" s="1887"/>
      <c r="O50" s="1887"/>
      <c r="P50" s="1887"/>
      <c r="Q50" s="1887"/>
      <c r="R50" s="1887"/>
      <c r="S50" s="1887"/>
      <c r="T50" s="1887"/>
      <c r="U50" s="1887"/>
      <c r="V50" s="1887"/>
      <c r="W50" s="1888" t="s">
        <v>558</v>
      </c>
      <c r="X50" s="1888"/>
      <c r="Y50" s="1888"/>
      <c r="Z50" s="1888"/>
      <c r="AA50" s="77"/>
      <c r="AB50" s="454" t="s">
        <v>278</v>
      </c>
      <c r="AC50" s="1865" t="s">
        <v>559</v>
      </c>
      <c r="AD50" s="1865"/>
      <c r="AE50" s="1865"/>
      <c r="AF50" s="1865"/>
      <c r="AG50" s="1865"/>
      <c r="AH50" s="1865"/>
      <c r="AI50" s="1865"/>
      <c r="AJ50" s="1865"/>
      <c r="AK50" s="1865"/>
      <c r="AL50" s="1865"/>
      <c r="AM50" s="1865"/>
      <c r="AN50" s="1865"/>
      <c r="AO50" s="1865"/>
      <c r="AP50" s="1865"/>
      <c r="AQ50" s="417"/>
      <c r="AR50" s="417"/>
      <c r="AS50" s="439"/>
      <c r="AT50" s="417"/>
      <c r="AU50" s="412"/>
      <c r="AV50" s="412"/>
      <c r="AW50" s="412"/>
      <c r="AY50" s="1885"/>
      <c r="BA50" s="1703">
        <v>16</v>
      </c>
      <c r="BB50" s="1703"/>
      <c r="BC50" s="1703"/>
      <c r="BD50" s="1703"/>
      <c r="BE50" s="1805">
        <v>35</v>
      </c>
      <c r="BF50" s="1805"/>
      <c r="BG50" s="1805"/>
      <c r="BH50" s="432" t="s">
        <v>533</v>
      </c>
      <c r="BI50" s="433"/>
      <c r="BJ50" s="422"/>
      <c r="BK50" s="447"/>
      <c r="BL50" s="442"/>
      <c r="BM50" s="1703">
        <v>16</v>
      </c>
      <c r="BN50" s="1703"/>
      <c r="BO50" s="1703"/>
      <c r="BP50" s="1703"/>
      <c r="BQ50" s="1806">
        <v>25</v>
      </c>
      <c r="BR50" s="1806"/>
      <c r="BS50" s="1806"/>
      <c r="BT50" s="432" t="s">
        <v>533</v>
      </c>
      <c r="BU50" s="433"/>
      <c r="BV50" s="422"/>
    </row>
    <row r="51" spans="1:74" ht="14.1" customHeight="1">
      <c r="A51" s="372"/>
      <c r="B51" s="386"/>
      <c r="C51" s="1886"/>
      <c r="D51" s="1887"/>
      <c r="E51" s="1887"/>
      <c r="F51" s="1887"/>
      <c r="G51" s="1887"/>
      <c r="H51" s="1887"/>
      <c r="I51" s="1887"/>
      <c r="J51" s="1887"/>
      <c r="K51" s="1887"/>
      <c r="L51" s="1887"/>
      <c r="M51" s="1887"/>
      <c r="N51" s="1887"/>
      <c r="O51" s="1887"/>
      <c r="P51" s="1887"/>
      <c r="Q51" s="1887"/>
      <c r="R51" s="1887"/>
      <c r="S51" s="1887"/>
      <c r="T51" s="1887"/>
      <c r="U51" s="1887"/>
      <c r="V51" s="1887"/>
      <c r="W51" s="1888"/>
      <c r="X51" s="1888"/>
      <c r="Y51" s="1888"/>
      <c r="Z51" s="1888"/>
      <c r="AA51" s="77"/>
      <c r="AB51" s="66"/>
      <c r="AC51" s="1865"/>
      <c r="AD51" s="1865"/>
      <c r="AE51" s="1865"/>
      <c r="AF51" s="1865"/>
      <c r="AG51" s="1865"/>
      <c r="AH51" s="1865"/>
      <c r="AI51" s="1865"/>
      <c r="AJ51" s="1865"/>
      <c r="AK51" s="1865"/>
      <c r="AL51" s="1865"/>
      <c r="AM51" s="1865"/>
      <c r="AN51" s="1865"/>
      <c r="AO51" s="1865"/>
      <c r="AP51" s="1865"/>
      <c r="AQ51" s="417"/>
      <c r="AR51" s="417"/>
      <c r="AS51" s="439"/>
      <c r="AT51" s="417"/>
      <c r="AU51" s="412"/>
      <c r="AV51" s="412"/>
      <c r="AW51" s="412"/>
      <c r="AY51" s="1885"/>
      <c r="BA51" s="1703">
        <v>17</v>
      </c>
      <c r="BB51" s="1703"/>
      <c r="BC51" s="1703"/>
      <c r="BD51" s="1703"/>
      <c r="BE51" s="1805">
        <v>35</v>
      </c>
      <c r="BF51" s="1805"/>
      <c r="BG51" s="1805"/>
      <c r="BH51" s="432" t="s">
        <v>533</v>
      </c>
      <c r="BI51" s="434"/>
      <c r="BJ51" s="435"/>
      <c r="BK51" s="443"/>
      <c r="BL51" s="442"/>
      <c r="BM51" s="1703">
        <v>17</v>
      </c>
      <c r="BN51" s="1703"/>
      <c r="BO51" s="1703"/>
      <c r="BP51" s="1703"/>
      <c r="BQ51" s="1806">
        <v>25</v>
      </c>
      <c r="BR51" s="1806"/>
      <c r="BS51" s="1806"/>
      <c r="BT51" s="432" t="s">
        <v>533</v>
      </c>
      <c r="BU51" s="434"/>
      <c r="BV51" s="435"/>
    </row>
    <row r="52" spans="1:74" ht="14.1" customHeight="1">
      <c r="A52" s="372"/>
      <c r="B52" s="386"/>
      <c r="C52" s="1889" t="s">
        <v>560</v>
      </c>
      <c r="D52" s="1890" t="s">
        <v>561</v>
      </c>
      <c r="E52" s="1891" t="s">
        <v>562</v>
      </c>
      <c r="F52" s="1891"/>
      <c r="G52" s="1891"/>
      <c r="H52" s="1892" t="s">
        <v>257</v>
      </c>
      <c r="I52" s="1892"/>
      <c r="J52" s="1892"/>
      <c r="K52" s="1893">
        <v>17</v>
      </c>
      <c r="L52" s="1893"/>
      <c r="M52" s="1894" t="s">
        <v>563</v>
      </c>
      <c r="N52" s="1894"/>
      <c r="O52" s="1895">
        <v>3</v>
      </c>
      <c r="P52" s="1895"/>
      <c r="Q52" s="1896" t="s">
        <v>564</v>
      </c>
      <c r="R52" s="1896"/>
      <c r="S52" s="1896"/>
      <c r="T52" s="1897">
        <f>IF(K52=0,"",ROUNDDOWN(K52/O52,1))</f>
        <v>5.6</v>
      </c>
      <c r="U52" s="1897"/>
      <c r="V52" s="1898" t="s">
        <v>297</v>
      </c>
      <c r="W52" s="1899" t="s">
        <v>565</v>
      </c>
      <c r="X52" s="1899"/>
      <c r="Y52" s="1899"/>
      <c r="Z52" s="1899"/>
      <c r="AA52" s="77"/>
      <c r="AB52" s="66"/>
      <c r="AC52" s="1865"/>
      <c r="AD52" s="1865"/>
      <c r="AE52" s="1865"/>
      <c r="AF52" s="1865"/>
      <c r="AG52" s="1865"/>
      <c r="AH52" s="1865"/>
      <c r="AI52" s="1865"/>
      <c r="AJ52" s="1865"/>
      <c r="AK52" s="1865"/>
      <c r="AL52" s="1865"/>
      <c r="AM52" s="1865"/>
      <c r="AN52" s="1865"/>
      <c r="AO52" s="1865"/>
      <c r="AP52" s="1865"/>
      <c r="AQ52" s="417"/>
      <c r="AR52" s="417"/>
      <c r="AS52" s="439"/>
      <c r="AT52" s="417"/>
      <c r="AU52" s="412"/>
      <c r="AV52" s="412"/>
      <c r="AW52" s="412"/>
      <c r="AX52" s="412"/>
      <c r="AY52" s="1885"/>
      <c r="BA52" s="1703">
        <v>18</v>
      </c>
      <c r="BB52" s="1703"/>
      <c r="BC52" s="1703"/>
      <c r="BD52" s="1703"/>
      <c r="BE52" s="1805">
        <v>35</v>
      </c>
      <c r="BF52" s="1805"/>
      <c r="BG52" s="1805"/>
      <c r="BH52" s="432" t="s">
        <v>533</v>
      </c>
      <c r="BI52" s="434"/>
      <c r="BJ52" s="435"/>
      <c r="BK52" s="443"/>
      <c r="BL52" s="442"/>
      <c r="BM52" s="1703">
        <v>18</v>
      </c>
      <c r="BN52" s="1703"/>
      <c r="BO52" s="1703"/>
      <c r="BP52" s="1703"/>
      <c r="BQ52" s="1806">
        <v>25</v>
      </c>
      <c r="BR52" s="1806"/>
      <c r="BS52" s="1806"/>
      <c r="BT52" s="432" t="s">
        <v>533</v>
      </c>
      <c r="BU52" s="434"/>
      <c r="BV52" s="435"/>
    </row>
    <row r="53" spans="1:74" ht="14.1" customHeight="1">
      <c r="A53" s="372"/>
      <c r="B53" s="386"/>
      <c r="C53" s="1889"/>
      <c r="D53" s="1890"/>
      <c r="E53" s="1891"/>
      <c r="F53" s="1891"/>
      <c r="G53" s="1891"/>
      <c r="H53" s="1892"/>
      <c r="I53" s="1892"/>
      <c r="J53" s="1892"/>
      <c r="K53" s="1893"/>
      <c r="L53" s="1893"/>
      <c r="M53" s="1894"/>
      <c r="N53" s="1894"/>
      <c r="O53" s="1895"/>
      <c r="P53" s="1895"/>
      <c r="Q53" s="1896"/>
      <c r="R53" s="1896"/>
      <c r="S53" s="1896"/>
      <c r="T53" s="1897"/>
      <c r="U53" s="1897"/>
      <c r="V53" s="1898"/>
      <c r="W53" s="1899"/>
      <c r="X53" s="1899"/>
      <c r="Y53" s="1899"/>
      <c r="Z53" s="1899"/>
      <c r="AA53" s="77"/>
      <c r="AB53" s="455"/>
      <c r="AC53" s="411" t="s">
        <v>566</v>
      </c>
      <c r="AD53" s="411"/>
      <c r="AE53" s="411"/>
      <c r="AF53" s="411"/>
      <c r="AG53" s="411"/>
      <c r="AH53" s="411"/>
      <c r="AI53" s="411"/>
      <c r="AJ53" s="411"/>
      <c r="AK53" s="411"/>
      <c r="AL53" s="411"/>
      <c r="AM53" s="411"/>
      <c r="AN53" s="411"/>
      <c r="AO53" s="411"/>
      <c r="AP53" s="411"/>
      <c r="AQ53" s="407"/>
      <c r="AR53" s="407"/>
      <c r="AS53" s="456"/>
      <c r="AT53" s="407"/>
      <c r="AU53" s="412"/>
      <c r="AV53" s="412"/>
      <c r="AW53" s="412"/>
      <c r="AX53" s="412"/>
      <c r="AZ53" s="457"/>
      <c r="BA53" s="1703">
        <v>19</v>
      </c>
      <c r="BB53" s="1703"/>
      <c r="BC53" s="1703"/>
      <c r="BD53" s="1703"/>
      <c r="BE53" s="1805">
        <v>35</v>
      </c>
      <c r="BF53" s="1805"/>
      <c r="BG53" s="1805"/>
      <c r="BH53" s="432" t="s">
        <v>533</v>
      </c>
      <c r="BI53" s="434"/>
      <c r="BJ53" s="435"/>
      <c r="BK53" s="443"/>
      <c r="BL53" s="442"/>
      <c r="BM53" s="1703">
        <v>19</v>
      </c>
      <c r="BN53" s="1703"/>
      <c r="BO53" s="1703"/>
      <c r="BP53" s="1703"/>
      <c r="BQ53" s="1806">
        <v>25</v>
      </c>
      <c r="BR53" s="1806"/>
      <c r="BS53" s="1806"/>
      <c r="BT53" s="432" t="s">
        <v>533</v>
      </c>
      <c r="BU53" s="434"/>
      <c r="BV53" s="435"/>
    </row>
    <row r="54" spans="1:74" ht="14.1" customHeight="1">
      <c r="A54" s="372"/>
      <c r="B54" s="386"/>
      <c r="C54" s="1889"/>
      <c r="D54" s="1890"/>
      <c r="E54" s="1831" t="s">
        <v>567</v>
      </c>
      <c r="F54" s="1831"/>
      <c r="G54" s="1831"/>
      <c r="H54" s="1878" t="s">
        <v>257</v>
      </c>
      <c r="I54" s="1878"/>
      <c r="J54" s="1878"/>
      <c r="K54" s="1879">
        <v>37</v>
      </c>
      <c r="L54" s="1879"/>
      <c r="M54" s="1880" t="s">
        <v>563</v>
      </c>
      <c r="N54" s="1880"/>
      <c r="O54" s="1881">
        <v>6</v>
      </c>
      <c r="P54" s="1881"/>
      <c r="Q54" s="1882" t="s">
        <v>564</v>
      </c>
      <c r="R54" s="1882"/>
      <c r="S54" s="1882"/>
      <c r="T54" s="1883">
        <f>IF(K54=0,"",ROUNDDOWN(K54/O54,1))</f>
        <v>6.1</v>
      </c>
      <c r="U54" s="1883"/>
      <c r="V54" s="1884" t="s">
        <v>297</v>
      </c>
      <c r="W54" s="1899"/>
      <c r="X54" s="1899"/>
      <c r="Y54" s="1899"/>
      <c r="Z54" s="1899"/>
      <c r="AA54" s="77"/>
      <c r="AB54" s="66"/>
      <c r="AC54" s="458" t="s">
        <v>568</v>
      </c>
      <c r="AD54" s="1865" t="s">
        <v>569</v>
      </c>
      <c r="AE54" s="1865"/>
      <c r="AF54" s="1865"/>
      <c r="AG54" s="1865"/>
      <c r="AH54" s="1865"/>
      <c r="AI54" s="1865"/>
      <c r="AJ54" s="1865"/>
      <c r="AK54" s="1865"/>
      <c r="AL54" s="1865"/>
      <c r="AM54" s="1865"/>
      <c r="AN54" s="1865"/>
      <c r="AO54" s="1865"/>
      <c r="AP54" s="1865"/>
      <c r="AQ54" s="417"/>
      <c r="AR54" s="417"/>
      <c r="AS54" s="439"/>
      <c r="AT54" s="417"/>
      <c r="AU54" s="412"/>
      <c r="AV54" s="412"/>
      <c r="AW54" s="412"/>
      <c r="AX54" s="412"/>
      <c r="AZ54" s="457"/>
      <c r="BA54" s="1703">
        <v>20</v>
      </c>
      <c r="BB54" s="1703"/>
      <c r="BC54" s="1703"/>
      <c r="BD54" s="1703"/>
      <c r="BE54" s="1805">
        <v>25</v>
      </c>
      <c r="BF54" s="1805"/>
      <c r="BG54" s="1805"/>
      <c r="BH54" s="432" t="s">
        <v>533</v>
      </c>
      <c r="BI54" s="434"/>
      <c r="BJ54" s="435"/>
      <c r="BK54" s="443"/>
      <c r="BL54" s="459"/>
      <c r="BM54" s="1703">
        <v>20</v>
      </c>
      <c r="BN54" s="1703"/>
      <c r="BO54" s="1703"/>
      <c r="BP54" s="1703"/>
      <c r="BQ54" s="1806">
        <v>25</v>
      </c>
      <c r="BR54" s="1806"/>
      <c r="BS54" s="1806"/>
      <c r="BT54" s="432" t="s">
        <v>533</v>
      </c>
      <c r="BU54" s="434"/>
      <c r="BV54" s="435"/>
    </row>
    <row r="55" spans="1:74" ht="14.1" customHeight="1">
      <c r="A55" s="372"/>
      <c r="B55" s="386"/>
      <c r="C55" s="1889"/>
      <c r="D55" s="1890"/>
      <c r="E55" s="1831"/>
      <c r="F55" s="1831"/>
      <c r="G55" s="1831"/>
      <c r="H55" s="1878"/>
      <c r="I55" s="1878"/>
      <c r="J55" s="1878"/>
      <c r="K55" s="1879"/>
      <c r="L55" s="1879"/>
      <c r="M55" s="1880"/>
      <c r="N55" s="1880"/>
      <c r="O55" s="1881"/>
      <c r="P55" s="1881"/>
      <c r="Q55" s="1882"/>
      <c r="R55" s="1882"/>
      <c r="S55" s="1882"/>
      <c r="T55" s="1883"/>
      <c r="U55" s="1883"/>
      <c r="V55" s="1884"/>
      <c r="W55" s="1899"/>
      <c r="X55" s="1899"/>
      <c r="Y55" s="1899"/>
      <c r="Z55" s="1899"/>
      <c r="AA55" s="77"/>
      <c r="AB55" s="66"/>
      <c r="AC55" s="458"/>
      <c r="AD55" s="1865"/>
      <c r="AE55" s="1865"/>
      <c r="AF55" s="1865"/>
      <c r="AG55" s="1865"/>
      <c r="AH55" s="1865"/>
      <c r="AI55" s="1865"/>
      <c r="AJ55" s="1865"/>
      <c r="AK55" s="1865"/>
      <c r="AL55" s="1865"/>
      <c r="AM55" s="1865"/>
      <c r="AN55" s="1865"/>
      <c r="AO55" s="1865"/>
      <c r="AP55" s="1865"/>
      <c r="AQ55" s="417"/>
      <c r="AR55" s="417"/>
      <c r="AS55" s="439"/>
      <c r="AT55" s="417"/>
      <c r="AU55" s="412"/>
      <c r="AV55" s="412"/>
      <c r="AW55" s="412"/>
      <c r="AX55" s="412"/>
      <c r="AY55" s="1885"/>
      <c r="AZ55" s="457"/>
      <c r="BA55" s="1703">
        <v>21</v>
      </c>
      <c r="BB55" s="1703"/>
      <c r="BC55" s="1703"/>
      <c r="BD55" s="1703"/>
      <c r="BE55" s="1805">
        <v>25</v>
      </c>
      <c r="BF55" s="1805"/>
      <c r="BG55" s="1805"/>
      <c r="BH55" s="432" t="s">
        <v>533</v>
      </c>
      <c r="BI55" s="433"/>
      <c r="BJ55" s="422"/>
      <c r="BK55" s="460"/>
      <c r="BL55" s="459"/>
      <c r="BM55" s="1703">
        <v>21</v>
      </c>
      <c r="BN55" s="1703"/>
      <c r="BO55" s="1703"/>
      <c r="BP55" s="1703"/>
      <c r="BQ55" s="1806"/>
      <c r="BR55" s="1806"/>
      <c r="BS55" s="1806"/>
      <c r="BT55" s="432" t="s">
        <v>533</v>
      </c>
      <c r="BU55" s="433"/>
      <c r="BV55" s="422"/>
    </row>
    <row r="56" spans="1:74" ht="14.1" customHeight="1">
      <c r="A56" s="372"/>
      <c r="B56" s="386"/>
      <c r="C56" s="1889"/>
      <c r="D56" s="1890"/>
      <c r="E56" s="1831" t="s">
        <v>570</v>
      </c>
      <c r="F56" s="1831"/>
      <c r="G56" s="1831"/>
      <c r="H56" s="1866" t="s">
        <v>571</v>
      </c>
      <c r="I56" s="1866"/>
      <c r="J56" s="1866"/>
      <c r="K56" s="1867"/>
      <c r="L56" s="1867"/>
      <c r="M56" s="1868" t="s">
        <v>563</v>
      </c>
      <c r="N56" s="1868"/>
      <c r="O56" s="1869">
        <v>20</v>
      </c>
      <c r="P56" s="1869"/>
      <c r="Q56" s="1870" t="s">
        <v>564</v>
      </c>
      <c r="R56" s="1870"/>
      <c r="S56" s="1870"/>
      <c r="T56" s="1871" t="str">
        <f>IF(K56=0,"",ROUNDDOWN(K56/O56,1))</f>
        <v/>
      </c>
      <c r="U56" s="1871"/>
      <c r="V56" s="1872" t="s">
        <v>297</v>
      </c>
      <c r="W56" s="1899"/>
      <c r="X56" s="1899"/>
      <c r="Y56" s="1899"/>
      <c r="Z56" s="1899"/>
      <c r="AA56" s="77"/>
      <c r="AB56" s="66"/>
      <c r="AC56" s="458"/>
      <c r="AD56" s="1865"/>
      <c r="AE56" s="1865"/>
      <c r="AF56" s="1865"/>
      <c r="AG56" s="1865"/>
      <c r="AH56" s="1865"/>
      <c r="AI56" s="1865"/>
      <c r="AJ56" s="1865"/>
      <c r="AK56" s="1865"/>
      <c r="AL56" s="1865"/>
      <c r="AM56" s="1865"/>
      <c r="AN56" s="1865"/>
      <c r="AO56" s="1865"/>
      <c r="AP56" s="1865"/>
      <c r="AQ56" s="417"/>
      <c r="AR56" s="417"/>
      <c r="AS56" s="439"/>
      <c r="AT56" s="417"/>
      <c r="AU56" s="412"/>
      <c r="AV56" s="412"/>
      <c r="AW56" s="412"/>
      <c r="AY56" s="1885"/>
      <c r="AZ56" s="457"/>
      <c r="BA56" s="1703">
        <v>22</v>
      </c>
      <c r="BB56" s="1703"/>
      <c r="BC56" s="1703"/>
      <c r="BD56" s="1703"/>
      <c r="BE56" s="1805">
        <v>25</v>
      </c>
      <c r="BF56" s="1805"/>
      <c r="BG56" s="1805"/>
      <c r="BH56" s="432" t="s">
        <v>533</v>
      </c>
      <c r="BI56" s="434"/>
      <c r="BJ56" s="435"/>
      <c r="BK56" s="460"/>
      <c r="BL56" s="459"/>
      <c r="BM56" s="1703">
        <v>22</v>
      </c>
      <c r="BN56" s="1703"/>
      <c r="BO56" s="1703"/>
      <c r="BP56" s="1703"/>
      <c r="BQ56" s="1806"/>
      <c r="BR56" s="1806"/>
      <c r="BS56" s="1806"/>
      <c r="BT56" s="432" t="s">
        <v>533</v>
      </c>
      <c r="BU56" s="434"/>
      <c r="BV56" s="435"/>
    </row>
    <row r="57" spans="1:74" ht="14.1" customHeight="1">
      <c r="A57" s="372"/>
      <c r="B57" s="386"/>
      <c r="C57" s="1889"/>
      <c r="D57" s="1890"/>
      <c r="E57" s="1831"/>
      <c r="F57" s="1831"/>
      <c r="G57" s="1831"/>
      <c r="H57" s="1866"/>
      <c r="I57" s="1866"/>
      <c r="J57" s="1866"/>
      <c r="K57" s="1867"/>
      <c r="L57" s="1867"/>
      <c r="M57" s="1868"/>
      <c r="N57" s="1868"/>
      <c r="O57" s="1869"/>
      <c r="P57" s="1869"/>
      <c r="Q57" s="1870"/>
      <c r="R57" s="1870"/>
      <c r="S57" s="1870"/>
      <c r="T57" s="1871"/>
      <c r="U57" s="1871"/>
      <c r="V57" s="1872"/>
      <c r="W57" s="1899"/>
      <c r="X57" s="1899"/>
      <c r="Y57" s="1899"/>
      <c r="Z57" s="1899"/>
      <c r="AA57" s="77"/>
      <c r="AB57" s="66"/>
      <c r="AC57" s="458" t="s">
        <v>568</v>
      </c>
      <c r="AD57" s="1873" t="s">
        <v>572</v>
      </c>
      <c r="AE57" s="1873"/>
      <c r="AF57" s="1873"/>
      <c r="AG57" s="1873"/>
      <c r="AH57" s="1873"/>
      <c r="AI57" s="1873"/>
      <c r="AJ57" s="1873"/>
      <c r="AK57" s="1873"/>
      <c r="AL57" s="1873"/>
      <c r="AM57" s="1873"/>
      <c r="AN57" s="1873"/>
      <c r="AO57" s="1873"/>
      <c r="AP57" s="1873"/>
      <c r="AQ57" s="407"/>
      <c r="AR57" s="407"/>
      <c r="AS57" s="456"/>
      <c r="AT57" s="407"/>
      <c r="AU57" s="126"/>
      <c r="AV57" s="126"/>
      <c r="AW57" s="126"/>
      <c r="AY57" s="1885"/>
      <c r="BA57" s="1703">
        <v>23</v>
      </c>
      <c r="BB57" s="1703"/>
      <c r="BC57" s="1703"/>
      <c r="BD57" s="1703"/>
      <c r="BE57" s="1805">
        <v>25</v>
      </c>
      <c r="BF57" s="1805"/>
      <c r="BG57" s="1805"/>
      <c r="BH57" s="432" t="s">
        <v>533</v>
      </c>
      <c r="BI57" s="434"/>
      <c r="BJ57" s="435"/>
      <c r="BK57" s="460"/>
      <c r="BL57" s="459"/>
      <c r="BM57" s="1703">
        <v>23</v>
      </c>
      <c r="BN57" s="1703"/>
      <c r="BO57" s="1703"/>
      <c r="BP57" s="1703"/>
      <c r="BQ57" s="1806"/>
      <c r="BR57" s="1806"/>
      <c r="BS57" s="1806"/>
      <c r="BT57" s="432" t="s">
        <v>533</v>
      </c>
      <c r="BU57" s="434"/>
      <c r="BV57" s="435"/>
    </row>
    <row r="58" spans="1:74" ht="14.1" customHeight="1">
      <c r="A58" s="372"/>
      <c r="B58" s="386"/>
      <c r="C58" s="1889"/>
      <c r="D58" s="1890"/>
      <c r="E58" s="1831"/>
      <c r="F58" s="1831"/>
      <c r="G58" s="1831"/>
      <c r="H58" s="1874" t="s">
        <v>573</v>
      </c>
      <c r="I58" s="1874"/>
      <c r="J58" s="1874"/>
      <c r="K58" s="1675">
        <v>21</v>
      </c>
      <c r="L58" s="1675"/>
      <c r="M58" s="1875" t="s">
        <v>563</v>
      </c>
      <c r="N58" s="1875"/>
      <c r="O58" s="1876">
        <v>15</v>
      </c>
      <c r="P58" s="1876"/>
      <c r="Q58" s="1877" t="s">
        <v>564</v>
      </c>
      <c r="R58" s="1877"/>
      <c r="S58" s="1877"/>
      <c r="T58" s="1863">
        <f>IF(K58=0,"",ROUNDDOWN(K58/O58,1))</f>
        <v>1.4</v>
      </c>
      <c r="U58" s="1863"/>
      <c r="V58" s="1864" t="s">
        <v>297</v>
      </c>
      <c r="W58" s="1899"/>
      <c r="X58" s="1899"/>
      <c r="Y58" s="1899"/>
      <c r="Z58" s="1899"/>
      <c r="AA58" s="77"/>
      <c r="AB58" s="66"/>
      <c r="AC58" s="458" t="s">
        <v>568</v>
      </c>
      <c r="AD58" s="1865" t="s">
        <v>574</v>
      </c>
      <c r="AE58" s="1865"/>
      <c r="AF58" s="1865"/>
      <c r="AG58" s="1865"/>
      <c r="AH58" s="1865"/>
      <c r="AI58" s="1865"/>
      <c r="AJ58" s="1865"/>
      <c r="AK58" s="1865"/>
      <c r="AL58" s="1865"/>
      <c r="AM58" s="1865"/>
      <c r="AN58" s="1865"/>
      <c r="AO58" s="1865"/>
      <c r="AP58" s="1865"/>
      <c r="AQ58" s="417"/>
      <c r="AR58" s="417"/>
      <c r="AS58" s="439"/>
      <c r="AT58" s="417"/>
      <c r="AU58" s="461"/>
      <c r="AV58" s="461"/>
      <c r="AW58" s="461"/>
      <c r="AY58" s="1885"/>
      <c r="BA58" s="1703">
        <v>24</v>
      </c>
      <c r="BB58" s="1703"/>
      <c r="BC58" s="1703"/>
      <c r="BD58" s="1703"/>
      <c r="BE58" s="1805">
        <v>25</v>
      </c>
      <c r="BF58" s="1805"/>
      <c r="BG58" s="1805"/>
      <c r="BH58" s="432" t="s">
        <v>533</v>
      </c>
      <c r="BI58" s="434"/>
      <c r="BJ58" s="435"/>
      <c r="BK58" s="460"/>
      <c r="BL58" s="459"/>
      <c r="BM58" s="1703">
        <v>24</v>
      </c>
      <c r="BN58" s="1703"/>
      <c r="BO58" s="1703"/>
      <c r="BP58" s="1703"/>
      <c r="BQ58" s="1806"/>
      <c r="BR58" s="1806"/>
      <c r="BS58" s="1806"/>
      <c r="BT58" s="432" t="s">
        <v>533</v>
      </c>
      <c r="BU58" s="434"/>
      <c r="BV58" s="435"/>
    </row>
    <row r="59" spans="1:74" ht="14.1" customHeight="1">
      <c r="A59" s="372"/>
      <c r="B59" s="386"/>
      <c r="C59" s="1889"/>
      <c r="D59" s="1890"/>
      <c r="E59" s="1831"/>
      <c r="F59" s="1831"/>
      <c r="G59" s="1831"/>
      <c r="H59" s="1874"/>
      <c r="I59" s="1874"/>
      <c r="J59" s="1874"/>
      <c r="K59" s="1675"/>
      <c r="L59" s="1675"/>
      <c r="M59" s="1875"/>
      <c r="N59" s="1875"/>
      <c r="O59" s="1876"/>
      <c r="P59" s="1876"/>
      <c r="Q59" s="1877"/>
      <c r="R59" s="1877"/>
      <c r="S59" s="1877"/>
      <c r="T59" s="1863"/>
      <c r="U59" s="1863"/>
      <c r="V59" s="1864"/>
      <c r="W59" s="1899"/>
      <c r="X59" s="1899"/>
      <c r="Y59" s="1899"/>
      <c r="Z59" s="1899"/>
      <c r="AA59" s="77"/>
      <c r="AB59" s="66"/>
      <c r="AC59" s="66"/>
      <c r="AD59" s="1865"/>
      <c r="AE59" s="1865"/>
      <c r="AF59" s="1865"/>
      <c r="AG59" s="1865"/>
      <c r="AH59" s="1865"/>
      <c r="AI59" s="1865"/>
      <c r="AJ59" s="1865"/>
      <c r="AK59" s="1865"/>
      <c r="AL59" s="1865"/>
      <c r="AM59" s="1865"/>
      <c r="AN59" s="1865"/>
      <c r="AO59" s="1865"/>
      <c r="AP59" s="1865"/>
      <c r="AQ59" s="417"/>
      <c r="AR59" s="417"/>
      <c r="AS59" s="439"/>
      <c r="AT59" s="417"/>
      <c r="AU59" s="462"/>
      <c r="AV59" s="412"/>
      <c r="AW59" s="412"/>
      <c r="BA59" s="1703">
        <v>25</v>
      </c>
      <c r="BB59" s="1703"/>
      <c r="BC59" s="1703"/>
      <c r="BD59" s="1703"/>
      <c r="BE59" s="1805"/>
      <c r="BF59" s="1805"/>
      <c r="BG59" s="1805"/>
      <c r="BH59" s="432" t="s">
        <v>533</v>
      </c>
      <c r="BI59" s="434"/>
      <c r="BJ59" s="435"/>
      <c r="BK59" s="460"/>
      <c r="BL59" s="459"/>
      <c r="BM59" s="1703">
        <v>25</v>
      </c>
      <c r="BN59" s="1703"/>
      <c r="BO59" s="1703"/>
      <c r="BP59" s="1703"/>
      <c r="BQ59" s="1806"/>
      <c r="BR59" s="1806"/>
      <c r="BS59" s="1806"/>
      <c r="BT59" s="432" t="s">
        <v>533</v>
      </c>
      <c r="BU59" s="434"/>
      <c r="BV59" s="435"/>
    </row>
    <row r="60" spans="1:74" ht="14.1" customHeight="1">
      <c r="A60" s="372"/>
      <c r="B60" s="386"/>
      <c r="C60" s="1889"/>
      <c r="D60" s="1890"/>
      <c r="E60" s="1855" t="s">
        <v>575</v>
      </c>
      <c r="F60" s="1855"/>
      <c r="G60" s="1855"/>
      <c r="H60" s="1856" t="s">
        <v>571</v>
      </c>
      <c r="I60" s="1856"/>
      <c r="J60" s="1856"/>
      <c r="K60" s="1857"/>
      <c r="L60" s="1857"/>
      <c r="M60" s="1858" t="s">
        <v>563</v>
      </c>
      <c r="N60" s="1858"/>
      <c r="O60" s="1859">
        <v>30</v>
      </c>
      <c r="P60" s="1859"/>
      <c r="Q60" s="1860" t="s">
        <v>564</v>
      </c>
      <c r="R60" s="1860"/>
      <c r="S60" s="1860"/>
      <c r="T60" s="1861" t="str">
        <f>IF(K60=0,"",ROUNDDOWN(K60/O60,1))</f>
        <v/>
      </c>
      <c r="U60" s="1861"/>
      <c r="V60" s="1862" t="s">
        <v>297</v>
      </c>
      <c r="W60" s="1899"/>
      <c r="X60" s="1899"/>
      <c r="Y60" s="1899"/>
      <c r="Z60" s="1899"/>
      <c r="AA60" s="77"/>
      <c r="AB60" s="66"/>
      <c r="AC60" s="458" t="s">
        <v>568</v>
      </c>
      <c r="AD60" s="108" t="s">
        <v>576</v>
      </c>
      <c r="AE60" s="463"/>
      <c r="AF60" s="463"/>
      <c r="AG60" s="463"/>
      <c r="AH60" s="463"/>
      <c r="AI60" s="463"/>
      <c r="AJ60" s="463"/>
      <c r="AK60" s="463"/>
      <c r="AL60" s="463"/>
      <c r="AM60" s="463"/>
      <c r="AN60" s="463"/>
      <c r="AO60" s="463"/>
      <c r="AP60" s="463"/>
      <c r="AQ60" s="417"/>
      <c r="AR60" s="417"/>
      <c r="AS60" s="439"/>
      <c r="AT60" s="417"/>
      <c r="AU60" s="462"/>
      <c r="AV60" s="412"/>
      <c r="AW60" s="412"/>
      <c r="BA60" s="1703">
        <v>26</v>
      </c>
      <c r="BB60" s="1703"/>
      <c r="BC60" s="1703"/>
      <c r="BD60" s="1703"/>
      <c r="BE60" s="1805"/>
      <c r="BF60" s="1805"/>
      <c r="BG60" s="1805"/>
      <c r="BH60" s="432" t="s">
        <v>533</v>
      </c>
      <c r="BI60" s="433"/>
      <c r="BJ60" s="422"/>
      <c r="BK60" s="460"/>
      <c r="BL60" s="459"/>
      <c r="BM60" s="1703">
        <v>26</v>
      </c>
      <c r="BN60" s="1703"/>
      <c r="BO60" s="1703"/>
      <c r="BP60" s="1703"/>
      <c r="BQ60" s="1806"/>
      <c r="BR60" s="1806"/>
      <c r="BS60" s="1806"/>
      <c r="BT60" s="432" t="s">
        <v>533</v>
      </c>
      <c r="BU60" s="433"/>
      <c r="BV60" s="422"/>
    </row>
    <row r="61" spans="1:74" ht="14.1" customHeight="1">
      <c r="A61" s="372"/>
      <c r="B61" s="386"/>
      <c r="C61" s="1889"/>
      <c r="D61" s="1890"/>
      <c r="E61" s="1855"/>
      <c r="F61" s="1855"/>
      <c r="G61" s="1855"/>
      <c r="H61" s="1856"/>
      <c r="I61" s="1856"/>
      <c r="J61" s="1856"/>
      <c r="K61" s="1857"/>
      <c r="L61" s="1857"/>
      <c r="M61" s="1858"/>
      <c r="N61" s="1858"/>
      <c r="O61" s="1859"/>
      <c r="P61" s="1859"/>
      <c r="Q61" s="1860"/>
      <c r="R61" s="1860"/>
      <c r="S61" s="1860"/>
      <c r="T61" s="1861"/>
      <c r="U61" s="1861"/>
      <c r="V61" s="1862"/>
      <c r="W61" s="1899"/>
      <c r="X61" s="1899"/>
      <c r="Y61" s="1899"/>
      <c r="Z61" s="1899"/>
      <c r="AA61" s="77"/>
      <c r="AB61" s="66"/>
      <c r="AC61" s="66"/>
      <c r="AD61" s="463"/>
      <c r="AE61" s="463"/>
      <c r="AF61" s="463"/>
      <c r="AG61" s="463"/>
      <c r="AH61" s="463"/>
      <c r="AI61" s="463"/>
      <c r="AJ61" s="463"/>
      <c r="AK61" s="463"/>
      <c r="AL61" s="463"/>
      <c r="AM61" s="463"/>
      <c r="AN61" s="463"/>
      <c r="AO61" s="463"/>
      <c r="AP61" s="463"/>
      <c r="AQ61" s="417"/>
      <c r="AR61" s="417"/>
      <c r="AS61" s="439"/>
      <c r="AT61" s="417"/>
      <c r="AU61" s="462"/>
      <c r="AV61" s="412"/>
      <c r="AW61" s="412"/>
      <c r="BA61" s="1703">
        <v>27</v>
      </c>
      <c r="BB61" s="1703"/>
      <c r="BC61" s="1703"/>
      <c r="BD61" s="1703"/>
      <c r="BE61" s="1805"/>
      <c r="BF61" s="1805"/>
      <c r="BG61" s="1805"/>
      <c r="BH61" s="432" t="s">
        <v>533</v>
      </c>
      <c r="BI61" s="434"/>
      <c r="BJ61" s="435"/>
      <c r="BK61" s="460"/>
      <c r="BL61" s="459"/>
      <c r="BM61" s="1703">
        <v>27</v>
      </c>
      <c r="BN61" s="1703"/>
      <c r="BO61" s="1703"/>
      <c r="BP61" s="1703"/>
      <c r="BQ61" s="1806"/>
      <c r="BR61" s="1806"/>
      <c r="BS61" s="1806"/>
      <c r="BT61" s="432" t="s">
        <v>533</v>
      </c>
      <c r="BU61" s="434"/>
      <c r="BV61" s="435"/>
    </row>
    <row r="62" spans="1:74" ht="14.1" customHeight="1">
      <c r="A62" s="372"/>
      <c r="B62" s="386"/>
      <c r="C62" s="1889"/>
      <c r="D62" s="1890"/>
      <c r="E62" s="1855"/>
      <c r="F62" s="1855"/>
      <c r="G62" s="1855"/>
      <c r="H62" s="1847" t="s">
        <v>573</v>
      </c>
      <c r="I62" s="1847"/>
      <c r="J62" s="1847"/>
      <c r="K62" s="1848"/>
      <c r="L62" s="1848"/>
      <c r="M62" s="1849" t="s">
        <v>563</v>
      </c>
      <c r="N62" s="1849"/>
      <c r="O62" s="1850">
        <v>25</v>
      </c>
      <c r="P62" s="1850"/>
      <c r="Q62" s="1851" t="s">
        <v>564</v>
      </c>
      <c r="R62" s="1851"/>
      <c r="S62" s="1851"/>
      <c r="T62" s="1852" t="str">
        <f>IF(K62=0,"",ROUNDDOWN(K62/O62,1))</f>
        <v/>
      </c>
      <c r="U62" s="1852"/>
      <c r="V62" s="1853" t="s">
        <v>297</v>
      </c>
      <c r="W62" s="1899"/>
      <c r="X62" s="1899"/>
      <c r="Y62" s="1899"/>
      <c r="Z62" s="1899"/>
      <c r="AA62" s="77"/>
      <c r="AB62" s="464" t="s">
        <v>577</v>
      </c>
      <c r="AC62" s="458"/>
      <c r="AD62" s="238"/>
      <c r="AE62" s="238"/>
      <c r="AF62" s="238"/>
      <c r="AG62" s="238"/>
      <c r="AH62" s="238"/>
      <c r="AI62" s="238"/>
      <c r="AJ62" s="238"/>
      <c r="AK62" s="238"/>
      <c r="AL62" s="238"/>
      <c r="AM62" s="238"/>
      <c r="AN62" s="238"/>
      <c r="AO62" s="238"/>
      <c r="AP62" s="238"/>
      <c r="AQ62" s="465"/>
      <c r="AR62" s="230"/>
      <c r="AS62" s="466"/>
      <c r="AT62" s="449"/>
      <c r="AU62" s="462"/>
      <c r="AV62" s="412"/>
      <c r="AW62" s="412"/>
      <c r="BA62" s="1703">
        <v>28</v>
      </c>
      <c r="BB62" s="1703"/>
      <c r="BC62" s="1703"/>
      <c r="BD62" s="1703"/>
      <c r="BE62" s="1805"/>
      <c r="BF62" s="1805"/>
      <c r="BG62" s="1805"/>
      <c r="BH62" s="432" t="s">
        <v>533</v>
      </c>
      <c r="BI62" s="434"/>
      <c r="BJ62" s="435"/>
      <c r="BK62" s="460"/>
      <c r="BL62" s="459"/>
      <c r="BM62" s="1703">
        <v>28</v>
      </c>
      <c r="BN62" s="1703"/>
      <c r="BO62" s="1703"/>
      <c r="BP62" s="1703"/>
      <c r="BQ62" s="1806"/>
      <c r="BR62" s="1806"/>
      <c r="BS62" s="1806"/>
      <c r="BT62" s="432" t="s">
        <v>533</v>
      </c>
      <c r="BU62" s="434"/>
      <c r="BV62" s="435"/>
    </row>
    <row r="63" spans="1:74" ht="14.1" customHeight="1">
      <c r="A63" s="372"/>
      <c r="B63" s="386"/>
      <c r="C63" s="1889"/>
      <c r="D63" s="1890"/>
      <c r="E63" s="1855"/>
      <c r="F63" s="1855"/>
      <c r="G63" s="1855"/>
      <c r="H63" s="1847"/>
      <c r="I63" s="1847"/>
      <c r="J63" s="1847"/>
      <c r="K63" s="1848"/>
      <c r="L63" s="1848"/>
      <c r="M63" s="1849"/>
      <c r="N63" s="1849"/>
      <c r="O63" s="1850"/>
      <c r="P63" s="1850"/>
      <c r="Q63" s="1851"/>
      <c r="R63" s="1851"/>
      <c r="S63" s="1851"/>
      <c r="T63" s="1852"/>
      <c r="U63" s="1852"/>
      <c r="V63" s="1853"/>
      <c r="W63" s="1899"/>
      <c r="X63" s="1899"/>
      <c r="Y63" s="1899"/>
      <c r="Z63" s="1899"/>
      <c r="AA63" s="77"/>
      <c r="AB63" s="66"/>
      <c r="AC63" s="1854" t="s">
        <v>578</v>
      </c>
      <c r="AD63" s="1854"/>
      <c r="AE63" s="1854"/>
      <c r="AF63" s="1854"/>
      <c r="AG63" s="1854"/>
      <c r="AH63" s="1854"/>
      <c r="AI63" s="1854"/>
      <c r="AJ63" s="1854"/>
      <c r="AK63" s="1854"/>
      <c r="AL63" s="1854"/>
      <c r="AM63" s="1854"/>
      <c r="AN63" s="1854"/>
      <c r="AO63" s="1854"/>
      <c r="AP63" s="1854"/>
      <c r="AQ63" s="1854"/>
      <c r="AR63" s="1854"/>
      <c r="AS63" s="466"/>
      <c r="AT63" s="449"/>
      <c r="AU63" s="462"/>
      <c r="AV63" s="412"/>
      <c r="AW63" s="412"/>
      <c r="BA63" s="1703">
        <v>29</v>
      </c>
      <c r="BB63" s="1703"/>
      <c r="BC63" s="1703"/>
      <c r="BD63" s="1703"/>
      <c r="BE63" s="1805"/>
      <c r="BF63" s="1805"/>
      <c r="BG63" s="1805"/>
      <c r="BH63" s="432" t="s">
        <v>533</v>
      </c>
      <c r="BI63" s="434"/>
      <c r="BJ63" s="435"/>
      <c r="BK63" s="460"/>
      <c r="BL63" s="459"/>
      <c r="BM63" s="1703">
        <v>29</v>
      </c>
      <c r="BN63" s="1703"/>
      <c r="BO63" s="1703"/>
      <c r="BP63" s="1703"/>
      <c r="BQ63" s="1806"/>
      <c r="BR63" s="1806"/>
      <c r="BS63" s="1806"/>
      <c r="BT63" s="432" t="s">
        <v>533</v>
      </c>
      <c r="BU63" s="434"/>
      <c r="BV63" s="435"/>
    </row>
    <row r="64" spans="1:74" ht="14.1" customHeight="1">
      <c r="A64" s="372"/>
      <c r="B64" s="386"/>
      <c r="C64" s="1889"/>
      <c r="D64" s="1890"/>
      <c r="E64" s="1839" t="s">
        <v>310</v>
      </c>
      <c r="F64" s="1839"/>
      <c r="G64" s="1839"/>
      <c r="H64" s="1840" t="s">
        <v>257</v>
      </c>
      <c r="I64" s="1840"/>
      <c r="J64" s="1840"/>
      <c r="K64" s="1841">
        <f>SUM(K52:L63)</f>
        <v>75</v>
      </c>
      <c r="L64" s="1841"/>
      <c r="M64" s="1842" t="s">
        <v>297</v>
      </c>
      <c r="N64" s="1842"/>
      <c r="O64" s="408"/>
      <c r="P64" s="467"/>
      <c r="Q64" s="1843" t="s">
        <v>579</v>
      </c>
      <c r="R64" s="1843"/>
      <c r="S64" s="1843"/>
      <c r="T64" s="1844">
        <f>ROUND(SUM(T52:U63),0)</f>
        <v>13</v>
      </c>
      <c r="U64" s="1844"/>
      <c r="V64" s="1845" t="s">
        <v>297</v>
      </c>
      <c r="W64" s="1846" t="s">
        <v>580</v>
      </c>
      <c r="X64" s="1846"/>
      <c r="Y64" s="1846"/>
      <c r="Z64" s="1846"/>
      <c r="AA64" s="77"/>
      <c r="AB64" s="66"/>
      <c r="AC64" s="1854"/>
      <c r="AD64" s="1854"/>
      <c r="AE64" s="1854"/>
      <c r="AF64" s="1854"/>
      <c r="AG64" s="1854"/>
      <c r="AH64" s="1854"/>
      <c r="AI64" s="1854"/>
      <c r="AJ64" s="1854"/>
      <c r="AK64" s="1854"/>
      <c r="AL64" s="1854"/>
      <c r="AM64" s="1854"/>
      <c r="AN64" s="1854"/>
      <c r="AO64" s="1854"/>
      <c r="AP64" s="1854"/>
      <c r="AQ64" s="1854"/>
      <c r="AR64" s="1854"/>
      <c r="AS64" s="99"/>
      <c r="AU64" s="462"/>
      <c r="AV64" s="412"/>
      <c r="AW64" s="412"/>
      <c r="BA64" s="1703">
        <v>30</v>
      </c>
      <c r="BB64" s="1703"/>
      <c r="BC64" s="1703"/>
      <c r="BD64" s="1703"/>
      <c r="BE64" s="1805"/>
      <c r="BF64" s="1805"/>
      <c r="BG64" s="1805"/>
      <c r="BH64" s="432" t="s">
        <v>533</v>
      </c>
      <c r="BI64" s="434"/>
      <c r="BJ64" s="435"/>
      <c r="BK64" s="460"/>
      <c r="BL64" s="459"/>
      <c r="BM64" s="1703">
        <v>30</v>
      </c>
      <c r="BN64" s="1703"/>
      <c r="BO64" s="1703"/>
      <c r="BP64" s="1703"/>
      <c r="BQ64" s="1806"/>
      <c r="BR64" s="1806"/>
      <c r="BS64" s="1806"/>
      <c r="BT64" s="432" t="s">
        <v>533</v>
      </c>
      <c r="BU64" s="434"/>
      <c r="BV64" s="435"/>
    </row>
    <row r="65" spans="1:74" ht="14.1" customHeight="1">
      <c r="A65" s="372"/>
      <c r="B65" s="386"/>
      <c r="C65" s="1889"/>
      <c r="D65" s="1890"/>
      <c r="E65" s="1839"/>
      <c r="F65" s="1839"/>
      <c r="G65" s="1839"/>
      <c r="H65" s="1840"/>
      <c r="I65" s="1840"/>
      <c r="J65" s="1840"/>
      <c r="K65" s="1841"/>
      <c r="L65" s="1841"/>
      <c r="M65" s="1842"/>
      <c r="N65" s="1842"/>
      <c r="O65" s="66"/>
      <c r="P65" s="66"/>
      <c r="Q65" s="1843"/>
      <c r="R65" s="1843"/>
      <c r="S65" s="1843"/>
      <c r="T65" s="1844"/>
      <c r="U65" s="1844"/>
      <c r="V65" s="1845"/>
      <c r="W65" s="1846"/>
      <c r="X65" s="1846"/>
      <c r="Y65" s="1846"/>
      <c r="Z65" s="1846"/>
      <c r="AA65" s="77"/>
      <c r="AB65" s="78"/>
      <c r="AC65" s="1854"/>
      <c r="AD65" s="1854"/>
      <c r="AE65" s="1854"/>
      <c r="AF65" s="1854"/>
      <c r="AG65" s="1854"/>
      <c r="AH65" s="1854"/>
      <c r="AI65" s="1854"/>
      <c r="AJ65" s="1854"/>
      <c r="AK65" s="1854"/>
      <c r="AL65" s="1854"/>
      <c r="AM65" s="1854"/>
      <c r="AN65" s="1854"/>
      <c r="AO65" s="1854"/>
      <c r="AP65" s="1854"/>
      <c r="AQ65" s="1854"/>
      <c r="AR65" s="1854"/>
      <c r="AS65" s="110"/>
      <c r="AT65" s="412"/>
      <c r="AU65" s="133"/>
      <c r="BA65" s="1703">
        <v>31</v>
      </c>
      <c r="BB65" s="1703"/>
      <c r="BC65" s="1703"/>
      <c r="BD65" s="1703"/>
      <c r="BE65" s="1805"/>
      <c r="BF65" s="1805"/>
      <c r="BG65" s="1805"/>
      <c r="BH65" s="432" t="s">
        <v>533</v>
      </c>
      <c r="BI65" s="433"/>
      <c r="BJ65" s="422"/>
      <c r="BK65" s="460"/>
      <c r="BL65" s="459"/>
      <c r="BM65" s="1703">
        <v>31</v>
      </c>
      <c r="BN65" s="1703"/>
      <c r="BO65" s="1703"/>
      <c r="BP65" s="1703"/>
      <c r="BQ65" s="1806"/>
      <c r="BR65" s="1806"/>
      <c r="BS65" s="1806"/>
      <c r="BT65" s="432" t="s">
        <v>533</v>
      </c>
      <c r="BU65" s="434"/>
      <c r="BV65" s="435"/>
    </row>
    <row r="66" spans="1:74" ht="14.1" customHeight="1">
      <c r="A66" s="372"/>
      <c r="B66" s="386"/>
      <c r="C66" s="1889"/>
      <c r="D66" s="1831" t="s">
        <v>581</v>
      </c>
      <c r="E66" s="1831"/>
      <c r="F66" s="1831"/>
      <c r="G66" s="1831"/>
      <c r="H66" s="1832" t="s">
        <v>582</v>
      </c>
      <c r="I66" s="1832"/>
      <c r="J66" s="1832"/>
      <c r="K66" s="1832"/>
      <c r="L66" s="1832"/>
      <c r="M66" s="1832"/>
      <c r="N66" s="1832"/>
      <c r="O66" s="1832"/>
      <c r="P66" s="1832"/>
      <c r="Q66" s="1833" t="s">
        <v>579</v>
      </c>
      <c r="R66" s="1833"/>
      <c r="S66" s="1833"/>
      <c r="T66" s="1834"/>
      <c r="U66" s="1834"/>
      <c r="V66" s="1835" t="s">
        <v>297</v>
      </c>
      <c r="W66" s="1836"/>
      <c r="X66" s="1836"/>
      <c r="Y66" s="1836"/>
      <c r="Z66" s="1836"/>
      <c r="AA66" s="77"/>
      <c r="AB66" s="78"/>
      <c r="AC66" s="1854"/>
      <c r="AD66" s="1854"/>
      <c r="AE66" s="1854"/>
      <c r="AF66" s="1854"/>
      <c r="AG66" s="1854"/>
      <c r="AH66" s="1854"/>
      <c r="AI66" s="1854"/>
      <c r="AJ66" s="1854"/>
      <c r="AK66" s="1854"/>
      <c r="AL66" s="1854"/>
      <c r="AM66" s="1854"/>
      <c r="AN66" s="1854"/>
      <c r="AO66" s="1854"/>
      <c r="AP66" s="1854"/>
      <c r="AQ66" s="1854"/>
      <c r="AR66" s="1854"/>
      <c r="AS66" s="110"/>
      <c r="AT66" s="412"/>
      <c r="AU66" s="469"/>
      <c r="AV66" s="470"/>
      <c r="AW66" s="470"/>
      <c r="AY66" s="471"/>
      <c r="BA66" s="1703">
        <v>32</v>
      </c>
      <c r="BB66" s="1703"/>
      <c r="BC66" s="1703"/>
      <c r="BD66" s="1703"/>
      <c r="BE66" s="1805"/>
      <c r="BF66" s="1805"/>
      <c r="BG66" s="1805"/>
      <c r="BH66" s="432" t="s">
        <v>533</v>
      </c>
      <c r="BI66" s="434"/>
      <c r="BJ66" s="435"/>
      <c r="BK66" s="460"/>
      <c r="BL66" s="459"/>
      <c r="BM66" s="1703">
        <v>32</v>
      </c>
      <c r="BN66" s="1703"/>
      <c r="BO66" s="1703"/>
      <c r="BP66" s="1703"/>
      <c r="BQ66" s="1806"/>
      <c r="BR66" s="1806"/>
      <c r="BS66" s="1806"/>
      <c r="BT66" s="432" t="s">
        <v>533</v>
      </c>
      <c r="BU66" s="434"/>
      <c r="BV66" s="435"/>
    </row>
    <row r="67" spans="1:74" ht="14.1" customHeight="1">
      <c r="A67" s="372"/>
      <c r="B67" s="386"/>
      <c r="C67" s="1889"/>
      <c r="D67" s="1831"/>
      <c r="E67" s="1831"/>
      <c r="F67" s="1831"/>
      <c r="G67" s="1831"/>
      <c r="H67" s="1832"/>
      <c r="I67" s="1832"/>
      <c r="J67" s="1832"/>
      <c r="K67" s="1832"/>
      <c r="L67" s="1832"/>
      <c r="M67" s="1832"/>
      <c r="N67" s="1832"/>
      <c r="O67" s="1832"/>
      <c r="P67" s="1832"/>
      <c r="Q67" s="1833"/>
      <c r="R67" s="1833"/>
      <c r="S67" s="1833"/>
      <c r="T67" s="1834"/>
      <c r="U67" s="1834"/>
      <c r="V67" s="1835"/>
      <c r="W67" s="1836"/>
      <c r="X67" s="1836"/>
      <c r="Y67" s="1836"/>
      <c r="Z67" s="1836"/>
      <c r="AA67" s="77"/>
      <c r="AB67" s="78"/>
      <c r="AC67" s="1854"/>
      <c r="AD67" s="1854"/>
      <c r="AE67" s="1854"/>
      <c r="AF67" s="1854"/>
      <c r="AG67" s="1854"/>
      <c r="AH67" s="1854"/>
      <c r="AI67" s="1854"/>
      <c r="AJ67" s="1854"/>
      <c r="AK67" s="1854"/>
      <c r="AL67" s="1854"/>
      <c r="AM67" s="1854"/>
      <c r="AN67" s="1854"/>
      <c r="AO67" s="1854"/>
      <c r="AP67" s="1854"/>
      <c r="AQ67" s="1854"/>
      <c r="AR67" s="1854"/>
      <c r="AS67" s="110"/>
      <c r="AT67" s="412"/>
      <c r="AU67" s="469"/>
      <c r="AV67" s="470"/>
      <c r="AW67" s="470"/>
      <c r="AY67" s="471"/>
      <c r="BA67" s="1703">
        <v>33</v>
      </c>
      <c r="BB67" s="1703"/>
      <c r="BC67" s="1703"/>
      <c r="BD67" s="1703"/>
      <c r="BE67" s="1805"/>
      <c r="BF67" s="1805"/>
      <c r="BG67" s="1805"/>
      <c r="BH67" s="432" t="s">
        <v>533</v>
      </c>
      <c r="BI67" s="434"/>
      <c r="BJ67" s="435"/>
      <c r="BK67" s="460"/>
      <c r="BL67" s="459"/>
      <c r="BM67" s="1703">
        <v>33</v>
      </c>
      <c r="BN67" s="1703"/>
      <c r="BO67" s="1703"/>
      <c r="BP67" s="1703"/>
      <c r="BQ67" s="1806"/>
      <c r="BR67" s="1806"/>
      <c r="BS67" s="1806"/>
      <c r="BT67" s="432" t="s">
        <v>533</v>
      </c>
      <c r="BU67" s="434"/>
      <c r="BV67" s="435"/>
    </row>
    <row r="68" spans="1:74" ht="14.1" customHeight="1">
      <c r="B68" s="386"/>
      <c r="C68" s="1889"/>
      <c r="D68" s="1831"/>
      <c r="E68" s="1831"/>
      <c r="F68" s="1831"/>
      <c r="G68" s="1831"/>
      <c r="H68" s="1837" t="s">
        <v>583</v>
      </c>
      <c r="I68" s="1837"/>
      <c r="J68" s="1837"/>
      <c r="K68" s="1837"/>
      <c r="L68" s="1837"/>
      <c r="M68" s="1837"/>
      <c r="N68" s="1837"/>
      <c r="O68" s="1837"/>
      <c r="P68" s="1837"/>
      <c r="Q68" s="1833" t="s">
        <v>579</v>
      </c>
      <c r="R68" s="1833"/>
      <c r="S68" s="1833"/>
      <c r="T68" s="1838">
        <v>1</v>
      </c>
      <c r="U68" s="1838"/>
      <c r="V68" s="1835" t="s">
        <v>297</v>
      </c>
      <c r="W68" s="1836"/>
      <c r="X68" s="1836"/>
      <c r="Y68" s="1836"/>
      <c r="Z68" s="1836"/>
      <c r="AA68" s="77"/>
      <c r="AB68" s="472" t="s">
        <v>584</v>
      </c>
      <c r="AC68" s="238"/>
      <c r="AD68" s="238"/>
      <c r="AE68" s="238"/>
      <c r="AF68" s="238"/>
      <c r="AG68" s="238"/>
      <c r="AH68" s="238"/>
      <c r="AI68" s="238"/>
      <c r="AJ68" s="238"/>
      <c r="AK68" s="238"/>
      <c r="AL68" s="238"/>
      <c r="AM68" s="238"/>
      <c r="AN68" s="238"/>
      <c r="AO68" s="238"/>
      <c r="AP68" s="238"/>
      <c r="AQ68" s="238"/>
      <c r="AR68" s="238"/>
      <c r="AS68" s="110"/>
      <c r="AT68" s="412"/>
      <c r="AU68" s="469"/>
      <c r="AV68" s="470"/>
      <c r="AW68" s="470"/>
      <c r="AY68" s="471"/>
      <c r="BA68" s="1703">
        <v>34</v>
      </c>
      <c r="BB68" s="1703"/>
      <c r="BC68" s="1703"/>
      <c r="BD68" s="1703"/>
      <c r="BE68" s="1805"/>
      <c r="BF68" s="1805"/>
      <c r="BG68" s="1805"/>
      <c r="BH68" s="432" t="s">
        <v>533</v>
      </c>
      <c r="BI68" s="434"/>
      <c r="BJ68" s="435"/>
      <c r="BK68" s="460"/>
      <c r="BL68" s="459"/>
      <c r="BM68" s="1703">
        <v>34</v>
      </c>
      <c r="BN68" s="1703"/>
      <c r="BO68" s="1703"/>
      <c r="BP68" s="1703"/>
      <c r="BQ68" s="1806"/>
      <c r="BR68" s="1806"/>
      <c r="BS68" s="1806"/>
      <c r="BT68" s="432" t="s">
        <v>533</v>
      </c>
      <c r="BU68" s="433"/>
      <c r="BV68" s="422"/>
    </row>
    <row r="69" spans="1:74" ht="14.1" customHeight="1">
      <c r="B69" s="386"/>
      <c r="C69" s="1889"/>
      <c r="D69" s="1831"/>
      <c r="E69" s="1831"/>
      <c r="F69" s="1831"/>
      <c r="G69" s="1831"/>
      <c r="H69" s="1837"/>
      <c r="I69" s="1837"/>
      <c r="J69" s="1837"/>
      <c r="K69" s="1837"/>
      <c r="L69" s="1837"/>
      <c r="M69" s="1837"/>
      <c r="N69" s="1837"/>
      <c r="O69" s="1837"/>
      <c r="P69" s="1837"/>
      <c r="Q69" s="1833"/>
      <c r="R69" s="1833"/>
      <c r="S69" s="1833"/>
      <c r="T69" s="1838"/>
      <c r="U69" s="1838"/>
      <c r="V69" s="1835"/>
      <c r="W69" s="1836"/>
      <c r="X69" s="1836"/>
      <c r="Y69" s="1836"/>
      <c r="Z69" s="1836"/>
      <c r="AA69" s="77"/>
      <c r="AB69" s="78"/>
      <c r="AC69" s="1830" t="s">
        <v>585</v>
      </c>
      <c r="AD69" s="1830"/>
      <c r="AE69" s="1830"/>
      <c r="AF69" s="1830"/>
      <c r="AG69" s="1830"/>
      <c r="AH69" s="1830"/>
      <c r="AI69" s="1830"/>
      <c r="AJ69" s="1830"/>
      <c r="AK69" s="1830"/>
      <c r="AL69" s="1830"/>
      <c r="AM69" s="1830"/>
      <c r="AN69" s="1830"/>
      <c r="AO69" s="1830"/>
      <c r="AP69" s="1830"/>
      <c r="AQ69" s="1830"/>
      <c r="AR69" s="1830"/>
      <c r="AS69" s="110"/>
      <c r="AT69" s="412"/>
      <c r="AU69" s="469"/>
      <c r="AV69" s="470"/>
      <c r="AW69" s="470"/>
      <c r="AY69" s="471"/>
      <c r="BA69" s="1703">
        <v>35</v>
      </c>
      <c r="BB69" s="1703"/>
      <c r="BC69" s="1703"/>
      <c r="BD69" s="1703"/>
      <c r="BE69" s="1805"/>
      <c r="BF69" s="1805"/>
      <c r="BG69" s="1805"/>
      <c r="BH69" s="432" t="s">
        <v>533</v>
      </c>
      <c r="BI69" s="434"/>
      <c r="BJ69" s="435"/>
      <c r="BK69" s="460"/>
      <c r="BL69" s="459"/>
      <c r="BM69" s="1703">
        <v>35</v>
      </c>
      <c r="BN69" s="1703"/>
      <c r="BO69" s="1703"/>
      <c r="BP69" s="1703"/>
      <c r="BQ69" s="1806"/>
      <c r="BR69" s="1806"/>
      <c r="BS69" s="1806"/>
      <c r="BT69" s="432" t="s">
        <v>533</v>
      </c>
      <c r="BU69" s="434"/>
      <c r="BV69" s="435"/>
    </row>
    <row r="70" spans="1:74" ht="14.1" customHeight="1">
      <c r="B70" s="386"/>
      <c r="C70" s="1825" t="s">
        <v>586</v>
      </c>
      <c r="D70" s="1825"/>
      <c r="E70" s="1825"/>
      <c r="F70" s="1825"/>
      <c r="G70" s="1825"/>
      <c r="H70" s="1826" t="s">
        <v>587</v>
      </c>
      <c r="I70" s="1826"/>
      <c r="J70" s="1826"/>
      <c r="K70" s="1826"/>
      <c r="L70" s="1826"/>
      <c r="M70" s="1826"/>
      <c r="N70" s="1826"/>
      <c r="O70" s="1826"/>
      <c r="P70" s="1826"/>
      <c r="Q70" s="1827" t="s">
        <v>579</v>
      </c>
      <c r="R70" s="1827"/>
      <c r="S70" s="1827"/>
      <c r="T70" s="1828">
        <v>1</v>
      </c>
      <c r="U70" s="1828"/>
      <c r="V70" s="1829" t="s">
        <v>297</v>
      </c>
      <c r="W70" s="473"/>
      <c r="X70" s="79"/>
      <c r="Y70" s="79"/>
      <c r="Z70" s="474"/>
      <c r="AA70" s="77"/>
      <c r="AB70" s="78"/>
      <c r="AC70" s="1830"/>
      <c r="AD70" s="1830"/>
      <c r="AE70" s="1830"/>
      <c r="AF70" s="1830"/>
      <c r="AG70" s="1830"/>
      <c r="AH70" s="1830"/>
      <c r="AI70" s="1830"/>
      <c r="AJ70" s="1830"/>
      <c r="AK70" s="1830"/>
      <c r="AL70" s="1830"/>
      <c r="AM70" s="1830"/>
      <c r="AN70" s="1830"/>
      <c r="AO70" s="1830"/>
      <c r="AP70" s="1830"/>
      <c r="AQ70" s="1830"/>
      <c r="AR70" s="1830"/>
      <c r="AS70" s="110"/>
      <c r="AT70" s="412"/>
      <c r="AU70" s="469"/>
      <c r="AV70" s="470"/>
      <c r="AW70" s="470"/>
      <c r="AY70" s="471"/>
      <c r="BA70" s="1703">
        <v>36</v>
      </c>
      <c r="BB70" s="1703"/>
      <c r="BC70" s="1703"/>
      <c r="BD70" s="1703"/>
      <c r="BE70" s="1805"/>
      <c r="BF70" s="1805"/>
      <c r="BG70" s="1805"/>
      <c r="BH70" s="432" t="s">
        <v>533</v>
      </c>
      <c r="BI70" s="433"/>
      <c r="BJ70" s="422"/>
      <c r="BK70" s="460"/>
      <c r="BL70" s="459"/>
      <c r="BM70" s="1703">
        <v>36</v>
      </c>
      <c r="BN70" s="1703"/>
      <c r="BO70" s="1703"/>
      <c r="BP70" s="1703"/>
      <c r="BQ70" s="1806"/>
      <c r="BR70" s="1806"/>
      <c r="BS70" s="1806"/>
      <c r="BT70" s="432" t="s">
        <v>533</v>
      </c>
      <c r="BU70" s="434"/>
      <c r="BV70" s="435"/>
    </row>
    <row r="71" spans="1:74" ht="14.1" customHeight="1">
      <c r="B71" s="386"/>
      <c r="C71" s="1825"/>
      <c r="D71" s="1825"/>
      <c r="E71" s="1825"/>
      <c r="F71" s="1825"/>
      <c r="G71" s="1825"/>
      <c r="H71" s="1826"/>
      <c r="I71" s="1826"/>
      <c r="J71" s="1826"/>
      <c r="K71" s="1826"/>
      <c r="L71" s="1826"/>
      <c r="M71" s="1826"/>
      <c r="N71" s="1826"/>
      <c r="O71" s="1826"/>
      <c r="P71" s="1826"/>
      <c r="Q71" s="1827"/>
      <c r="R71" s="1827"/>
      <c r="S71" s="1827"/>
      <c r="T71" s="1828"/>
      <c r="U71" s="1828"/>
      <c r="V71" s="1829"/>
      <c r="W71" s="475"/>
      <c r="X71" s="272"/>
      <c r="Y71" s="272"/>
      <c r="Z71" s="476"/>
      <c r="AA71" s="77"/>
      <c r="AB71" s="78"/>
      <c r="AC71" s="1830"/>
      <c r="AD71" s="1830"/>
      <c r="AE71" s="1830"/>
      <c r="AF71" s="1830"/>
      <c r="AG71" s="1830"/>
      <c r="AH71" s="1830"/>
      <c r="AI71" s="1830"/>
      <c r="AJ71" s="1830"/>
      <c r="AK71" s="1830"/>
      <c r="AL71" s="1830"/>
      <c r="AM71" s="1830"/>
      <c r="AN71" s="1830"/>
      <c r="AO71" s="1830"/>
      <c r="AP71" s="1830"/>
      <c r="AQ71" s="1830"/>
      <c r="AR71" s="1830"/>
      <c r="AS71" s="110"/>
      <c r="AT71" s="412"/>
      <c r="AU71" s="469"/>
      <c r="AV71" s="470"/>
      <c r="AW71" s="470"/>
      <c r="AY71" s="471"/>
      <c r="BA71" s="1703">
        <v>37</v>
      </c>
      <c r="BB71" s="1703"/>
      <c r="BC71" s="1703"/>
      <c r="BD71" s="1703"/>
      <c r="BE71" s="1805"/>
      <c r="BF71" s="1805"/>
      <c r="BG71" s="1805"/>
      <c r="BH71" s="432" t="s">
        <v>533</v>
      </c>
      <c r="BI71" s="434"/>
      <c r="BJ71" s="435"/>
      <c r="BK71" s="460"/>
      <c r="BL71" s="459"/>
      <c r="BM71" s="1703">
        <v>37</v>
      </c>
      <c r="BN71" s="1703"/>
      <c r="BO71" s="1703"/>
      <c r="BP71" s="1703"/>
      <c r="BQ71" s="1806"/>
      <c r="BR71" s="1806"/>
      <c r="BS71" s="1806"/>
      <c r="BT71" s="432" t="s">
        <v>533</v>
      </c>
      <c r="BU71" s="434"/>
      <c r="BV71" s="435"/>
    </row>
    <row r="72" spans="1:74" ht="14.1" customHeight="1">
      <c r="A72" s="372"/>
      <c r="B72" s="386"/>
      <c r="C72" s="1819" t="s">
        <v>255</v>
      </c>
      <c r="D72" s="1819"/>
      <c r="E72" s="1819"/>
      <c r="F72" s="1819"/>
      <c r="G72" s="1819"/>
      <c r="H72" s="1820"/>
      <c r="I72" s="1820"/>
      <c r="J72" s="1820"/>
      <c r="K72" s="1820"/>
      <c r="L72" s="1820"/>
      <c r="M72" s="1820"/>
      <c r="N72" s="1820"/>
      <c r="O72" s="1820"/>
      <c r="P72" s="1820"/>
      <c r="Q72" s="1821" t="s">
        <v>579</v>
      </c>
      <c r="R72" s="1821"/>
      <c r="S72" s="1821"/>
      <c r="T72" s="1822">
        <f>SUM(T64:U71)</f>
        <v>15</v>
      </c>
      <c r="U72" s="1822"/>
      <c r="V72" s="1823" t="s">
        <v>297</v>
      </c>
      <c r="W72" s="1824" t="s">
        <v>588</v>
      </c>
      <c r="X72" s="1824"/>
      <c r="Y72" s="1824"/>
      <c r="Z72" s="1824"/>
      <c r="AA72" s="77"/>
      <c r="AB72" s="66"/>
      <c r="AC72" s="1830"/>
      <c r="AD72" s="1830"/>
      <c r="AE72" s="1830"/>
      <c r="AF72" s="1830"/>
      <c r="AG72" s="1830"/>
      <c r="AH72" s="1830"/>
      <c r="AI72" s="1830"/>
      <c r="AJ72" s="1830"/>
      <c r="AK72" s="1830"/>
      <c r="AL72" s="1830"/>
      <c r="AM72" s="1830"/>
      <c r="AN72" s="1830"/>
      <c r="AO72" s="1830"/>
      <c r="AP72" s="1830"/>
      <c r="AQ72" s="1830"/>
      <c r="AR72" s="1830"/>
      <c r="AS72" s="110"/>
      <c r="AT72" s="412"/>
      <c r="AU72" s="469"/>
      <c r="AV72" s="470"/>
      <c r="AW72" s="470"/>
      <c r="AY72" s="471"/>
      <c r="BA72" s="1703">
        <v>38</v>
      </c>
      <c r="BB72" s="1703"/>
      <c r="BC72" s="1703"/>
      <c r="BD72" s="1703"/>
      <c r="BE72" s="1805"/>
      <c r="BF72" s="1805"/>
      <c r="BG72" s="1805"/>
      <c r="BH72" s="432" t="s">
        <v>533</v>
      </c>
      <c r="BI72" s="434"/>
      <c r="BJ72" s="435"/>
      <c r="BK72" s="460"/>
      <c r="BL72" s="459"/>
      <c r="BM72" s="1703">
        <v>38</v>
      </c>
      <c r="BN72" s="1703"/>
      <c r="BO72" s="1703"/>
      <c r="BP72" s="1703"/>
      <c r="BQ72" s="1806"/>
      <c r="BR72" s="1806"/>
      <c r="BS72" s="1806"/>
      <c r="BT72" s="432" t="s">
        <v>533</v>
      </c>
      <c r="BU72" s="434"/>
      <c r="BV72" s="435"/>
    </row>
    <row r="73" spans="1:74" ht="14.1" customHeight="1">
      <c r="A73" s="372"/>
      <c r="B73" s="386"/>
      <c r="C73" s="1819"/>
      <c r="D73" s="1819"/>
      <c r="E73" s="1819"/>
      <c r="F73" s="1819"/>
      <c r="G73" s="1819"/>
      <c r="H73" s="1820"/>
      <c r="I73" s="1820"/>
      <c r="J73" s="1820"/>
      <c r="K73" s="1820"/>
      <c r="L73" s="1820"/>
      <c r="M73" s="1820"/>
      <c r="N73" s="1820"/>
      <c r="O73" s="1820"/>
      <c r="P73" s="1820"/>
      <c r="Q73" s="1821"/>
      <c r="R73" s="1821"/>
      <c r="S73" s="1821"/>
      <c r="T73" s="1822"/>
      <c r="U73" s="1822"/>
      <c r="V73" s="1823"/>
      <c r="W73" s="1824"/>
      <c r="X73" s="1824"/>
      <c r="Y73" s="1824"/>
      <c r="Z73" s="1824"/>
      <c r="AA73" s="77"/>
      <c r="AD73" s="238"/>
      <c r="AE73" s="238"/>
      <c r="AF73" s="238"/>
      <c r="AG73" s="238"/>
      <c r="AH73" s="238"/>
      <c r="AI73" s="238"/>
      <c r="AJ73" s="238"/>
      <c r="AK73" s="238"/>
      <c r="AL73" s="238"/>
      <c r="AM73" s="238"/>
      <c r="AN73" s="238"/>
      <c r="AO73" s="238"/>
      <c r="AP73" s="238"/>
      <c r="AQ73" s="238"/>
      <c r="AR73" s="126"/>
      <c r="AS73" s="127"/>
      <c r="AT73" s="126"/>
      <c r="AU73" s="469"/>
      <c r="AV73" s="470"/>
      <c r="AW73" s="470"/>
      <c r="AY73" s="471"/>
      <c r="BA73" s="1703">
        <v>39</v>
      </c>
      <c r="BB73" s="1703"/>
      <c r="BC73" s="1703"/>
      <c r="BD73" s="1703"/>
      <c r="BE73" s="1805"/>
      <c r="BF73" s="1805"/>
      <c r="BG73" s="1805"/>
      <c r="BH73" s="432" t="s">
        <v>533</v>
      </c>
      <c r="BI73" s="434"/>
      <c r="BJ73" s="435"/>
      <c r="BK73" s="460"/>
      <c r="BL73" s="459"/>
      <c r="BM73" s="1703">
        <v>39</v>
      </c>
      <c r="BN73" s="1703"/>
      <c r="BO73" s="1703"/>
      <c r="BP73" s="1703"/>
      <c r="BQ73" s="1806"/>
      <c r="BR73" s="1806"/>
      <c r="BS73" s="1806"/>
      <c r="BT73" s="432" t="s">
        <v>533</v>
      </c>
      <c r="BU73" s="433"/>
      <c r="BV73" s="422"/>
    </row>
    <row r="74" spans="1:74" ht="14.1" customHeight="1">
      <c r="B74" s="386"/>
      <c r="C74" s="1813" t="s">
        <v>589</v>
      </c>
      <c r="D74" s="1813"/>
      <c r="E74" s="1813"/>
      <c r="F74" s="1813"/>
      <c r="G74" s="1813"/>
      <c r="H74" s="1814" t="s">
        <v>590</v>
      </c>
      <c r="I74" s="1814"/>
      <c r="J74" s="1814"/>
      <c r="K74" s="1814"/>
      <c r="L74" s="1814"/>
      <c r="M74" s="1814"/>
      <c r="N74" s="1814"/>
      <c r="O74" s="1814"/>
      <c r="P74" s="1814"/>
      <c r="Q74" s="1815" t="s">
        <v>579</v>
      </c>
      <c r="R74" s="1815"/>
      <c r="S74" s="1815"/>
      <c r="T74" s="1816">
        <v>1</v>
      </c>
      <c r="U74" s="1816"/>
      <c r="V74" s="1817" t="s">
        <v>297</v>
      </c>
      <c r="W74" s="477"/>
      <c r="Z74" s="478"/>
      <c r="AA74" s="121"/>
      <c r="AB74" s="78"/>
      <c r="AC74" s="238"/>
      <c r="AD74" s="238"/>
      <c r="AE74" s="238"/>
      <c r="AF74" s="238"/>
      <c r="AG74" s="238"/>
      <c r="AH74" s="238"/>
      <c r="AI74" s="238"/>
      <c r="AJ74" s="238"/>
      <c r="AK74" s="238"/>
      <c r="AL74" s="238"/>
      <c r="AM74" s="238"/>
      <c r="AN74" s="238"/>
      <c r="AO74" s="238"/>
      <c r="AP74" s="238"/>
      <c r="AQ74" s="238"/>
      <c r="AR74" s="461"/>
      <c r="AS74" s="479"/>
      <c r="AT74" s="461"/>
      <c r="AU74" s="469"/>
      <c r="AV74" s="470"/>
      <c r="AW74" s="470"/>
      <c r="AY74" s="471"/>
      <c r="BA74" s="1703">
        <v>40</v>
      </c>
      <c r="BB74" s="1703"/>
      <c r="BC74" s="1703"/>
      <c r="BD74" s="1703"/>
      <c r="BE74" s="1805"/>
      <c r="BF74" s="1805"/>
      <c r="BG74" s="1805"/>
      <c r="BH74" s="432" t="s">
        <v>533</v>
      </c>
      <c r="BI74" s="434"/>
      <c r="BJ74" s="435"/>
      <c r="BK74" s="460"/>
      <c r="BL74" s="459"/>
      <c r="BM74" s="1703">
        <v>40</v>
      </c>
      <c r="BN74" s="1703"/>
      <c r="BO74" s="1703"/>
      <c r="BP74" s="1703"/>
      <c r="BQ74" s="1806"/>
      <c r="BR74" s="1806"/>
      <c r="BS74" s="1806"/>
      <c r="BT74" s="432" t="s">
        <v>533</v>
      </c>
      <c r="BU74" s="434"/>
      <c r="BV74" s="435"/>
    </row>
    <row r="75" spans="1:74" ht="14.1" customHeight="1">
      <c r="B75" s="386"/>
      <c r="C75" s="1813"/>
      <c r="D75" s="1813"/>
      <c r="E75" s="1813"/>
      <c r="F75" s="1813"/>
      <c r="G75" s="1813"/>
      <c r="H75" s="1814"/>
      <c r="I75" s="1814"/>
      <c r="J75" s="1814"/>
      <c r="K75" s="1814"/>
      <c r="L75" s="1814"/>
      <c r="M75" s="1814"/>
      <c r="N75" s="1814"/>
      <c r="O75" s="1814"/>
      <c r="P75" s="1814"/>
      <c r="Q75" s="1815"/>
      <c r="R75" s="1815"/>
      <c r="S75" s="1815"/>
      <c r="T75" s="1816"/>
      <c r="U75" s="1816"/>
      <c r="V75" s="1817"/>
      <c r="W75" s="480"/>
      <c r="X75" s="444"/>
      <c r="Y75" s="444"/>
      <c r="Z75" s="481"/>
      <c r="AA75" s="482"/>
      <c r="AB75" s="483" t="s">
        <v>14</v>
      </c>
      <c r="AC75" s="1818" t="s">
        <v>591</v>
      </c>
      <c r="AD75" s="1818"/>
      <c r="AE75" s="1818"/>
      <c r="AF75" s="1818"/>
      <c r="AG75" s="1818"/>
      <c r="AH75" s="1818"/>
      <c r="AI75" s="1818"/>
      <c r="AJ75" s="1818"/>
      <c r="AK75" s="1818"/>
      <c r="AL75" s="1818"/>
      <c r="AM75" s="1818"/>
      <c r="AN75" s="1818"/>
      <c r="AO75" s="1818"/>
      <c r="AP75" s="1818"/>
      <c r="AQ75" s="1818"/>
      <c r="AR75" s="1818"/>
      <c r="AS75" s="484"/>
      <c r="AT75" s="462"/>
      <c r="AU75" s="469"/>
      <c r="AV75" s="470"/>
      <c r="AW75" s="470"/>
      <c r="AY75" s="471"/>
      <c r="BA75" s="1703">
        <v>41</v>
      </c>
      <c r="BB75" s="1703"/>
      <c r="BC75" s="1703"/>
      <c r="BD75" s="1703"/>
      <c r="BE75" s="1805"/>
      <c r="BF75" s="1805"/>
      <c r="BG75" s="1805"/>
      <c r="BH75" s="432" t="s">
        <v>533</v>
      </c>
      <c r="BI75" s="433"/>
      <c r="BJ75" s="422"/>
      <c r="BK75" s="460"/>
      <c r="BL75" s="459"/>
      <c r="BM75" s="1703">
        <v>41</v>
      </c>
      <c r="BN75" s="1703"/>
      <c r="BO75" s="1703"/>
      <c r="BP75" s="1703"/>
      <c r="BQ75" s="1806"/>
      <c r="BR75" s="1806"/>
      <c r="BS75" s="1806"/>
      <c r="BT75" s="432" t="s">
        <v>533</v>
      </c>
      <c r="BU75" s="434"/>
      <c r="BV75" s="435"/>
    </row>
    <row r="76" spans="1:74" ht="14.1" customHeight="1">
      <c r="B76" s="386"/>
      <c r="C76" s="1808" t="s">
        <v>255</v>
      </c>
      <c r="D76" s="1808"/>
      <c r="E76" s="1808"/>
      <c r="F76" s="1808"/>
      <c r="G76" s="1808"/>
      <c r="H76" s="485"/>
      <c r="I76" s="485"/>
      <c r="J76" s="485"/>
      <c r="K76" s="485"/>
      <c r="L76" s="485"/>
      <c r="M76" s="485"/>
      <c r="N76" s="485"/>
      <c r="O76" s="485"/>
      <c r="P76" s="485"/>
      <c r="Q76" s="1809" t="s">
        <v>579</v>
      </c>
      <c r="R76" s="1809"/>
      <c r="S76" s="1809"/>
      <c r="T76" s="1810">
        <f>SUM(T72:U75)</f>
        <v>16</v>
      </c>
      <c r="U76" s="1810"/>
      <c r="V76" s="1811" t="s">
        <v>297</v>
      </c>
      <c r="W76" s="1703"/>
      <c r="X76" s="1703"/>
      <c r="Y76" s="1703"/>
      <c r="Z76" s="1703"/>
      <c r="AA76" s="482"/>
      <c r="AB76" s="487"/>
      <c r="AC76" s="488"/>
      <c r="AD76" s="488"/>
      <c r="AE76" s="488"/>
      <c r="AF76" s="488"/>
      <c r="AG76" s="488"/>
      <c r="AH76" s="488"/>
      <c r="AI76" s="488"/>
      <c r="AJ76" s="488"/>
      <c r="AK76" s="488"/>
      <c r="AL76" s="488"/>
      <c r="AM76" s="488"/>
      <c r="AN76" s="488"/>
      <c r="AO76" s="488"/>
      <c r="AP76" s="488"/>
      <c r="AQ76" s="488"/>
      <c r="AR76" s="488"/>
      <c r="AS76" s="484"/>
      <c r="AT76" s="462"/>
      <c r="AY76" s="471"/>
      <c r="BA76" s="1703">
        <v>42</v>
      </c>
      <c r="BB76" s="1703"/>
      <c r="BC76" s="1703"/>
      <c r="BD76" s="1703"/>
      <c r="BE76" s="1805"/>
      <c r="BF76" s="1805"/>
      <c r="BG76" s="1805"/>
      <c r="BH76" s="432" t="s">
        <v>533</v>
      </c>
      <c r="BI76" s="434"/>
      <c r="BJ76" s="435"/>
      <c r="BK76" s="460"/>
      <c r="BL76" s="459"/>
      <c r="BM76" s="1703">
        <v>42</v>
      </c>
      <c r="BN76" s="1703"/>
      <c r="BO76" s="1703"/>
      <c r="BP76" s="1703"/>
      <c r="BQ76" s="1806"/>
      <c r="BR76" s="1806"/>
      <c r="BS76" s="1806"/>
      <c r="BT76" s="432" t="s">
        <v>533</v>
      </c>
      <c r="BU76" s="434"/>
      <c r="BV76" s="435"/>
    </row>
    <row r="77" spans="1:74" ht="14.1" customHeight="1">
      <c r="B77" s="386"/>
      <c r="C77" s="1808"/>
      <c r="D77" s="1808"/>
      <c r="E77" s="1808"/>
      <c r="F77" s="1808"/>
      <c r="G77" s="1808"/>
      <c r="H77" s="444"/>
      <c r="I77" s="444"/>
      <c r="J77" s="444"/>
      <c r="K77" s="444"/>
      <c r="L77" s="444"/>
      <c r="M77" s="444"/>
      <c r="N77" s="444"/>
      <c r="O77" s="444"/>
      <c r="P77" s="444"/>
      <c r="Q77" s="1809"/>
      <c r="R77" s="1809"/>
      <c r="S77" s="1809"/>
      <c r="T77" s="1810"/>
      <c r="U77" s="1810"/>
      <c r="V77" s="1811"/>
      <c r="W77" s="1703"/>
      <c r="X77" s="1703"/>
      <c r="Y77" s="1703"/>
      <c r="Z77" s="1703"/>
      <c r="AA77" s="482"/>
      <c r="AB77" s="489" t="s">
        <v>14</v>
      </c>
      <c r="AC77" s="1812" t="s">
        <v>592</v>
      </c>
      <c r="AD77" s="1812"/>
      <c r="AE77" s="1812"/>
      <c r="AF77" s="1812"/>
      <c r="AG77" s="1812"/>
      <c r="AH77" s="1812"/>
      <c r="AI77" s="1812"/>
      <c r="AJ77" s="1812"/>
      <c r="AK77" s="1812"/>
      <c r="AL77" s="1812"/>
      <c r="AM77" s="1812"/>
      <c r="AN77" s="1812"/>
      <c r="AO77" s="1812"/>
      <c r="AP77" s="1812"/>
      <c r="AQ77" s="1812"/>
      <c r="AR77" s="488"/>
      <c r="AS77" s="484"/>
      <c r="AT77" s="462"/>
      <c r="AY77" s="471"/>
      <c r="BA77" s="1703">
        <v>43</v>
      </c>
      <c r="BB77" s="1703"/>
      <c r="BC77" s="1703"/>
      <c r="BD77" s="1703"/>
      <c r="BE77" s="1805"/>
      <c r="BF77" s="1805"/>
      <c r="BG77" s="1805"/>
      <c r="BH77" s="432" t="s">
        <v>533</v>
      </c>
      <c r="BI77" s="434"/>
      <c r="BJ77" s="435"/>
      <c r="BK77" s="460"/>
      <c r="BL77" s="459"/>
      <c r="BM77" s="1703">
        <v>43</v>
      </c>
      <c r="BN77" s="1703"/>
      <c r="BO77" s="1703"/>
      <c r="BP77" s="1703"/>
      <c r="BQ77" s="1806"/>
      <c r="BR77" s="1806"/>
      <c r="BS77" s="1806"/>
      <c r="BT77" s="432" t="s">
        <v>533</v>
      </c>
      <c r="BU77" s="434"/>
      <c r="BV77" s="435"/>
    </row>
    <row r="78" spans="1:74" ht="14.1" customHeight="1">
      <c r="B78" s="386"/>
      <c r="E78" s="379"/>
      <c r="F78" s="379"/>
      <c r="G78" s="379"/>
      <c r="H78" s="379"/>
      <c r="I78" s="379"/>
      <c r="J78" s="379"/>
      <c r="K78" s="379"/>
      <c r="L78" s="379"/>
      <c r="M78" s="379"/>
      <c r="N78" s="379"/>
      <c r="O78" s="379"/>
      <c r="P78" s="379"/>
      <c r="Q78" s="379"/>
      <c r="R78" s="379"/>
      <c r="S78" s="396"/>
      <c r="T78" s="396"/>
      <c r="U78" s="396"/>
      <c r="V78" s="396"/>
      <c r="W78" s="396"/>
      <c r="X78" s="396"/>
      <c r="Y78" s="396"/>
      <c r="Z78" s="396"/>
      <c r="AA78" s="482"/>
      <c r="AB78" s="383"/>
      <c r="AC78" s="488"/>
      <c r="AD78" s="488"/>
      <c r="AE78" s="488"/>
      <c r="AF78" s="488"/>
      <c r="AG78" s="488"/>
      <c r="AH78" s="488"/>
      <c r="AI78" s="488"/>
      <c r="AJ78" s="488"/>
      <c r="AK78" s="488"/>
      <c r="AL78" s="488"/>
      <c r="AM78" s="488"/>
      <c r="AN78" s="488"/>
      <c r="AO78" s="488"/>
      <c r="AP78" s="488"/>
      <c r="AQ78" s="488"/>
      <c r="AR78" s="488"/>
      <c r="AS78" s="484"/>
      <c r="AT78" s="462"/>
      <c r="BA78" s="1703">
        <v>44</v>
      </c>
      <c r="BB78" s="1703"/>
      <c r="BC78" s="1703"/>
      <c r="BD78" s="1703"/>
      <c r="BE78" s="1805"/>
      <c r="BF78" s="1805"/>
      <c r="BG78" s="1805"/>
      <c r="BH78" s="432" t="s">
        <v>533</v>
      </c>
      <c r="BI78" s="434"/>
      <c r="BJ78" s="435"/>
      <c r="BK78" s="460"/>
      <c r="BL78" s="459"/>
      <c r="BM78" s="1703">
        <v>44</v>
      </c>
      <c r="BN78" s="1703"/>
      <c r="BO78" s="1703"/>
      <c r="BP78" s="1703"/>
      <c r="BQ78" s="1806"/>
      <c r="BR78" s="1806"/>
      <c r="BS78" s="1806"/>
      <c r="BT78" s="432" t="s">
        <v>533</v>
      </c>
      <c r="BU78" s="433"/>
      <c r="BV78" s="422"/>
    </row>
    <row r="79" spans="1:74" ht="14.1" customHeight="1">
      <c r="B79" s="386"/>
      <c r="D79" s="372" t="s">
        <v>593</v>
      </c>
      <c r="S79" s="372"/>
      <c r="T79" s="128"/>
      <c r="U79" s="128"/>
      <c r="V79" s="197"/>
      <c r="W79" s="198"/>
      <c r="X79" s="198"/>
      <c r="Y79" s="372"/>
      <c r="Z79" s="372"/>
      <c r="AA79" s="482"/>
      <c r="AB79" s="490" t="s">
        <v>594</v>
      </c>
      <c r="AC79" s="490"/>
      <c r="AS79" s="99"/>
      <c r="BA79" s="1703">
        <v>45</v>
      </c>
      <c r="BB79" s="1703"/>
      <c r="BC79" s="1703"/>
      <c r="BD79" s="1703"/>
      <c r="BE79" s="1805"/>
      <c r="BF79" s="1805"/>
      <c r="BG79" s="1805"/>
      <c r="BH79" s="432" t="s">
        <v>533</v>
      </c>
      <c r="BI79" s="434"/>
      <c r="BJ79" s="435"/>
      <c r="BK79" s="460"/>
      <c r="BL79" s="459"/>
      <c r="BM79" s="1703">
        <v>45</v>
      </c>
      <c r="BN79" s="1703"/>
      <c r="BO79" s="1703"/>
      <c r="BP79" s="1703"/>
      <c r="BQ79" s="1806"/>
      <c r="BR79" s="1806"/>
      <c r="BS79" s="1806"/>
      <c r="BT79" s="432" t="s">
        <v>533</v>
      </c>
      <c r="BU79" s="434"/>
      <c r="BV79" s="435"/>
    </row>
    <row r="80" spans="1:74" ht="14.1" customHeight="1">
      <c r="B80" s="386"/>
      <c r="T80" s="372"/>
      <c r="U80" s="372"/>
      <c r="V80" s="372"/>
      <c r="AA80" s="482"/>
      <c r="AC80" s="1807" t="s">
        <v>595</v>
      </c>
      <c r="AD80" s="1807"/>
      <c r="AE80" s="1807"/>
      <c r="AF80" s="1807"/>
      <c r="AG80" s="1807"/>
      <c r="AH80" s="1807"/>
      <c r="AI80" s="1807"/>
      <c r="AJ80" s="1807"/>
      <c r="AK80" s="1807"/>
      <c r="AL80" s="1807"/>
      <c r="AM80" s="1807"/>
      <c r="AN80" s="1807"/>
      <c r="AO80" s="1807"/>
      <c r="AP80" s="1807"/>
      <c r="AQ80" s="1807"/>
      <c r="AR80" s="1807"/>
      <c r="AS80" s="1807"/>
      <c r="AT80" s="412"/>
      <c r="BA80" s="1703">
        <v>46</v>
      </c>
      <c r="BB80" s="1703"/>
      <c r="BC80" s="1703"/>
      <c r="BD80" s="1703"/>
      <c r="BE80" s="1805"/>
      <c r="BF80" s="1805"/>
      <c r="BG80" s="1805"/>
      <c r="BH80" s="432" t="s">
        <v>533</v>
      </c>
      <c r="BI80" s="433"/>
      <c r="BJ80" s="422"/>
      <c r="BK80" s="460"/>
      <c r="BL80" s="459"/>
      <c r="BM80" s="1703">
        <v>46</v>
      </c>
      <c r="BN80" s="1703"/>
      <c r="BO80" s="1703"/>
      <c r="BP80" s="1703"/>
      <c r="BQ80" s="1806"/>
      <c r="BR80" s="1806"/>
      <c r="BS80" s="1806"/>
      <c r="BT80" s="432" t="s">
        <v>533</v>
      </c>
      <c r="BU80" s="434"/>
      <c r="BV80" s="435"/>
    </row>
    <row r="81" spans="2:74" ht="14.1" customHeight="1">
      <c r="B81" s="491"/>
      <c r="D81" s="372" t="s">
        <v>596</v>
      </c>
      <c r="S81" s="372"/>
      <c r="T81" s="128"/>
      <c r="U81" s="128"/>
      <c r="V81" s="197"/>
      <c r="W81" s="198"/>
      <c r="X81" s="198"/>
      <c r="Y81" s="372"/>
      <c r="Z81" s="372"/>
      <c r="AA81" s="482"/>
      <c r="AB81" s="383"/>
      <c r="AC81" s="1807"/>
      <c r="AD81" s="1807"/>
      <c r="AE81" s="1807"/>
      <c r="AF81" s="1807"/>
      <c r="AG81" s="1807"/>
      <c r="AH81" s="1807"/>
      <c r="AI81" s="1807"/>
      <c r="AJ81" s="1807"/>
      <c r="AK81" s="1807"/>
      <c r="AL81" s="1807"/>
      <c r="AM81" s="1807"/>
      <c r="AN81" s="1807"/>
      <c r="AO81" s="1807"/>
      <c r="AP81" s="1807"/>
      <c r="AQ81" s="1807"/>
      <c r="AR81" s="1807"/>
      <c r="AS81" s="1807"/>
      <c r="AT81" s="412"/>
      <c r="BA81" s="1703">
        <v>47</v>
      </c>
      <c r="BB81" s="1703"/>
      <c r="BC81" s="1703"/>
      <c r="BD81" s="1703"/>
      <c r="BE81" s="1805"/>
      <c r="BF81" s="1805"/>
      <c r="BG81" s="1805"/>
      <c r="BH81" s="432" t="s">
        <v>533</v>
      </c>
      <c r="BI81" s="434"/>
      <c r="BJ81" s="435"/>
      <c r="BK81" s="460"/>
      <c r="BL81" s="459"/>
      <c r="BM81" s="1703">
        <v>47</v>
      </c>
      <c r="BN81" s="1703"/>
      <c r="BO81" s="1703"/>
      <c r="BP81" s="1703"/>
      <c r="BQ81" s="1806"/>
      <c r="BR81" s="1806"/>
      <c r="BS81" s="1806"/>
      <c r="BT81" s="432" t="s">
        <v>533</v>
      </c>
      <c r="BU81" s="434"/>
      <c r="BV81" s="435"/>
    </row>
    <row r="82" spans="2:74" ht="14.1" customHeight="1">
      <c r="B82" s="491"/>
      <c r="S82" s="372"/>
      <c r="T82" s="128"/>
      <c r="U82" s="128"/>
      <c r="V82" s="197"/>
      <c r="W82" s="198"/>
      <c r="X82" s="198"/>
      <c r="Y82" s="372"/>
      <c r="Z82" s="372"/>
      <c r="AA82" s="482"/>
      <c r="AB82" s="125"/>
      <c r="AC82" s="1807"/>
      <c r="AD82" s="1807"/>
      <c r="AE82" s="1807"/>
      <c r="AF82" s="1807"/>
      <c r="AG82" s="1807"/>
      <c r="AH82" s="1807"/>
      <c r="AI82" s="1807"/>
      <c r="AJ82" s="1807"/>
      <c r="AK82" s="1807"/>
      <c r="AL82" s="1807"/>
      <c r="AM82" s="1807"/>
      <c r="AN82" s="1807"/>
      <c r="AO82" s="1807"/>
      <c r="AP82" s="1807"/>
      <c r="AQ82" s="1807"/>
      <c r="AR82" s="1807"/>
      <c r="AS82" s="1807"/>
      <c r="AT82" s="412"/>
      <c r="BA82" s="1703">
        <v>48</v>
      </c>
      <c r="BB82" s="1703"/>
      <c r="BC82" s="1703"/>
      <c r="BD82" s="1703"/>
      <c r="BE82" s="1805"/>
      <c r="BF82" s="1805"/>
      <c r="BG82" s="1805"/>
      <c r="BH82" s="432" t="s">
        <v>533</v>
      </c>
      <c r="BI82" s="434"/>
      <c r="BJ82" s="435"/>
      <c r="BK82" s="460"/>
      <c r="BL82" s="459"/>
      <c r="BM82" s="1703">
        <v>48</v>
      </c>
      <c r="BN82" s="1703"/>
      <c r="BO82" s="1703"/>
      <c r="BP82" s="1703"/>
      <c r="BQ82" s="1806"/>
      <c r="BR82" s="1806"/>
      <c r="BS82" s="1806"/>
      <c r="BT82" s="432" t="s">
        <v>533</v>
      </c>
      <c r="BU82" s="434"/>
      <c r="BV82" s="435"/>
    </row>
    <row r="83" spans="2:74" ht="14.1" customHeight="1">
      <c r="B83" s="491"/>
      <c r="AA83" s="121"/>
      <c r="AB83" s="125"/>
      <c r="AC83" s="1807"/>
      <c r="AD83" s="1807"/>
      <c r="AE83" s="1807"/>
      <c r="AF83" s="1807"/>
      <c r="AG83" s="1807"/>
      <c r="AH83" s="1807"/>
      <c r="AI83" s="1807"/>
      <c r="AJ83" s="1807"/>
      <c r="AK83" s="1807"/>
      <c r="AL83" s="1807"/>
      <c r="AM83" s="1807"/>
      <c r="AN83" s="1807"/>
      <c r="AO83" s="1807"/>
      <c r="AP83" s="1807"/>
      <c r="AQ83" s="1807"/>
      <c r="AR83" s="1807"/>
      <c r="AS83" s="1807"/>
      <c r="AT83" s="412"/>
      <c r="BA83" s="1703">
        <v>49</v>
      </c>
      <c r="BB83" s="1703"/>
      <c r="BC83" s="1703"/>
      <c r="BD83" s="1703"/>
      <c r="BE83" s="1805"/>
      <c r="BF83" s="1805"/>
      <c r="BG83" s="1805"/>
      <c r="BH83" s="432" t="s">
        <v>533</v>
      </c>
      <c r="BI83" s="434"/>
      <c r="BJ83" s="435"/>
      <c r="BK83" s="460"/>
      <c r="BL83" s="459"/>
      <c r="BM83" s="1703">
        <v>49</v>
      </c>
      <c r="BN83" s="1703"/>
      <c r="BO83" s="1703"/>
      <c r="BP83" s="1703"/>
      <c r="BQ83" s="1806"/>
      <c r="BR83" s="1806"/>
      <c r="BS83" s="1806"/>
      <c r="BT83" s="432" t="s">
        <v>533</v>
      </c>
      <c r="BU83" s="433"/>
      <c r="BV83" s="422"/>
    </row>
    <row r="84" spans="2:74" ht="14.1" customHeight="1">
      <c r="B84" s="491"/>
      <c r="C84" s="387"/>
      <c r="AB84" s="125"/>
      <c r="AC84" s="1807"/>
      <c r="AD84" s="1807"/>
      <c r="AE84" s="1807"/>
      <c r="AF84" s="1807"/>
      <c r="AG84" s="1807"/>
      <c r="AH84" s="1807"/>
      <c r="AI84" s="1807"/>
      <c r="AJ84" s="1807"/>
      <c r="AK84" s="1807"/>
      <c r="AL84" s="1807"/>
      <c r="AM84" s="1807"/>
      <c r="AN84" s="1807"/>
      <c r="AO84" s="1807"/>
      <c r="AP84" s="1807"/>
      <c r="AQ84" s="1807"/>
      <c r="AR84" s="1807"/>
      <c r="AS84" s="1807"/>
      <c r="AT84" s="412"/>
      <c r="BA84" s="1703">
        <v>50</v>
      </c>
      <c r="BB84" s="1703"/>
      <c r="BC84" s="1703"/>
      <c r="BD84" s="1703"/>
      <c r="BE84" s="1805"/>
      <c r="BF84" s="1805"/>
      <c r="BG84" s="1805"/>
      <c r="BH84" s="432" t="s">
        <v>533</v>
      </c>
      <c r="BI84" s="434"/>
      <c r="BJ84" s="435"/>
      <c r="BK84" s="460"/>
      <c r="BL84" s="459"/>
      <c r="BM84" s="1703">
        <v>50</v>
      </c>
      <c r="BN84" s="1703"/>
      <c r="BO84" s="1703"/>
      <c r="BP84" s="1703"/>
      <c r="BQ84" s="1806"/>
      <c r="BR84" s="1806"/>
      <c r="BS84" s="1806"/>
      <c r="BT84" s="432" t="s">
        <v>533</v>
      </c>
      <c r="BU84" s="434"/>
      <c r="BV84" s="435"/>
    </row>
    <row r="85" spans="2:74" ht="14.1" customHeight="1">
      <c r="B85" s="386"/>
      <c r="AB85" s="125"/>
      <c r="AC85" s="1807"/>
      <c r="AD85" s="1807"/>
      <c r="AE85" s="1807"/>
      <c r="AF85" s="1807"/>
      <c r="AG85" s="1807"/>
      <c r="AH85" s="1807"/>
      <c r="AI85" s="1807"/>
      <c r="AJ85" s="1807"/>
      <c r="AK85" s="1807"/>
      <c r="AL85" s="1807"/>
      <c r="AM85" s="1807"/>
      <c r="AN85" s="1807"/>
      <c r="AO85" s="1807"/>
      <c r="AP85" s="1807"/>
      <c r="AQ85" s="1807"/>
      <c r="AR85" s="1807"/>
      <c r="AS85" s="1807"/>
      <c r="AT85" s="412"/>
      <c r="BA85" s="1703">
        <v>51</v>
      </c>
      <c r="BB85" s="1703"/>
      <c r="BC85" s="1703"/>
      <c r="BD85" s="1703"/>
      <c r="BE85" s="1805"/>
      <c r="BF85" s="1805"/>
      <c r="BG85" s="1805"/>
      <c r="BH85" s="432" t="s">
        <v>533</v>
      </c>
      <c r="BI85" s="433"/>
      <c r="BJ85" s="422"/>
      <c r="BK85" s="460"/>
      <c r="BL85" s="459"/>
      <c r="BM85" s="1703">
        <v>51</v>
      </c>
      <c r="BN85" s="1703"/>
      <c r="BO85" s="1703"/>
      <c r="BP85" s="1703"/>
      <c r="BQ85" s="1806"/>
      <c r="BR85" s="1806"/>
      <c r="BS85" s="1806"/>
      <c r="BT85" s="432" t="s">
        <v>533</v>
      </c>
      <c r="BU85" s="434"/>
      <c r="BV85" s="435"/>
    </row>
    <row r="86" spans="2:74" ht="14.1" customHeight="1">
      <c r="B86" s="491"/>
      <c r="AB86" s="125"/>
      <c r="AC86" s="1807"/>
      <c r="AD86" s="1807"/>
      <c r="AE86" s="1807"/>
      <c r="AF86" s="1807"/>
      <c r="AG86" s="1807"/>
      <c r="AH86" s="1807"/>
      <c r="AI86" s="1807"/>
      <c r="AJ86" s="1807"/>
      <c r="AK86" s="1807"/>
      <c r="AL86" s="1807"/>
      <c r="AM86" s="1807"/>
      <c r="AN86" s="1807"/>
      <c r="AO86" s="1807"/>
      <c r="AP86" s="1807"/>
      <c r="AQ86" s="1807"/>
      <c r="AR86" s="1807"/>
      <c r="AS86" s="1807"/>
      <c r="AT86" s="412"/>
      <c r="BA86" s="1703">
        <v>52</v>
      </c>
      <c r="BB86" s="1703"/>
      <c r="BC86" s="1703"/>
      <c r="BD86" s="1703"/>
      <c r="BE86" s="1805"/>
      <c r="BF86" s="1805"/>
      <c r="BG86" s="1805"/>
      <c r="BH86" s="432" t="s">
        <v>533</v>
      </c>
      <c r="BI86" s="434"/>
      <c r="BJ86" s="435"/>
      <c r="BK86" s="460"/>
      <c r="BL86" s="459"/>
      <c r="BM86" s="1703">
        <v>52</v>
      </c>
      <c r="BN86" s="1703"/>
      <c r="BO86" s="1703"/>
      <c r="BP86" s="1703"/>
      <c r="BQ86" s="1806"/>
      <c r="BR86" s="1806"/>
      <c r="BS86" s="1806"/>
      <c r="BT86" s="432" t="s">
        <v>533</v>
      </c>
      <c r="BU86" s="434"/>
      <c r="BV86" s="435"/>
    </row>
    <row r="87" spans="2:74" ht="14.1" customHeight="1">
      <c r="B87" s="492"/>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493"/>
      <c r="AC87" s="1807"/>
      <c r="AD87" s="1807"/>
      <c r="AE87" s="1807"/>
      <c r="AF87" s="1807"/>
      <c r="AG87" s="1807"/>
      <c r="AH87" s="1807"/>
      <c r="AI87" s="1807"/>
      <c r="AJ87" s="1807"/>
      <c r="AK87" s="1807"/>
      <c r="AL87" s="1807"/>
      <c r="AM87" s="1807"/>
      <c r="AN87" s="1807"/>
      <c r="AO87" s="1807"/>
      <c r="AP87" s="1807"/>
      <c r="AQ87" s="1807"/>
      <c r="AR87" s="1807"/>
      <c r="AS87" s="1807"/>
      <c r="AT87" s="412"/>
      <c r="BA87" s="1703">
        <v>53</v>
      </c>
      <c r="BB87" s="1703"/>
      <c r="BC87" s="1703"/>
      <c r="BD87" s="1703"/>
      <c r="BE87" s="1805"/>
      <c r="BF87" s="1805"/>
      <c r="BG87" s="1805"/>
      <c r="BH87" s="432" t="s">
        <v>533</v>
      </c>
      <c r="BI87" s="434"/>
      <c r="BJ87" s="435"/>
      <c r="BK87" s="460"/>
      <c r="BL87" s="459"/>
      <c r="BM87" s="1703">
        <v>53</v>
      </c>
      <c r="BN87" s="1703"/>
      <c r="BO87" s="1703"/>
      <c r="BP87" s="1703"/>
      <c r="BQ87" s="1806"/>
      <c r="BR87" s="1806"/>
      <c r="BS87" s="1806"/>
      <c r="BT87" s="432" t="s">
        <v>533</v>
      </c>
      <c r="BU87" s="434"/>
      <c r="BV87" s="435"/>
    </row>
    <row r="88" spans="2:74" ht="14.1" customHeight="1">
      <c r="AT88" s="412"/>
      <c r="BA88" s="1703">
        <v>54</v>
      </c>
      <c r="BB88" s="1703"/>
      <c r="BC88" s="1703"/>
      <c r="BD88" s="1703"/>
      <c r="BE88" s="1805"/>
      <c r="BF88" s="1805"/>
      <c r="BG88" s="1805"/>
      <c r="BH88" s="432" t="s">
        <v>533</v>
      </c>
      <c r="BI88" s="434"/>
      <c r="BJ88" s="435"/>
      <c r="BK88" s="460"/>
      <c r="BL88" s="459"/>
      <c r="BM88" s="1703">
        <v>54</v>
      </c>
      <c r="BN88" s="1703"/>
      <c r="BO88" s="1703"/>
      <c r="BP88" s="1703"/>
      <c r="BQ88" s="1806"/>
      <c r="BR88" s="1806"/>
      <c r="BS88" s="1806"/>
      <c r="BT88" s="432" t="s">
        <v>533</v>
      </c>
      <c r="BU88" s="433"/>
      <c r="BV88" s="422"/>
    </row>
    <row r="89" spans="2:74" ht="14.1" customHeight="1">
      <c r="AT89" s="412"/>
      <c r="BA89" s="1703">
        <v>55</v>
      </c>
      <c r="BB89" s="1703"/>
      <c r="BC89" s="1703"/>
      <c r="BD89" s="1703"/>
      <c r="BE89" s="1805"/>
      <c r="BF89" s="1805"/>
      <c r="BG89" s="1805"/>
      <c r="BH89" s="432" t="s">
        <v>533</v>
      </c>
      <c r="BI89" s="434"/>
      <c r="BJ89" s="435"/>
      <c r="BK89" s="460"/>
      <c r="BL89" s="459"/>
      <c r="BM89" s="1703">
        <v>55</v>
      </c>
      <c r="BN89" s="1703"/>
      <c r="BO89" s="1703"/>
      <c r="BP89" s="1703"/>
      <c r="BQ89" s="1806"/>
      <c r="BR89" s="1806"/>
      <c r="BS89" s="1806"/>
      <c r="BT89" s="432" t="s">
        <v>533</v>
      </c>
      <c r="BU89" s="434"/>
      <c r="BV89" s="435"/>
    </row>
    <row r="90" spans="2:74" ht="14.1" customHeight="1">
      <c r="BA90" s="1703">
        <v>56</v>
      </c>
      <c r="BB90" s="1703"/>
      <c r="BC90" s="1703"/>
      <c r="BD90" s="1703"/>
      <c r="BE90" s="1805"/>
      <c r="BF90" s="1805"/>
      <c r="BG90" s="1805"/>
      <c r="BH90" s="432" t="s">
        <v>533</v>
      </c>
      <c r="BI90" s="433"/>
      <c r="BJ90" s="422"/>
      <c r="BK90" s="460"/>
      <c r="BL90" s="459"/>
      <c r="BM90" s="1703">
        <v>56</v>
      </c>
      <c r="BN90" s="1703"/>
      <c r="BO90" s="1703"/>
      <c r="BP90" s="1703"/>
      <c r="BQ90" s="1806"/>
      <c r="BR90" s="1806"/>
      <c r="BS90" s="1806"/>
      <c r="BT90" s="432" t="s">
        <v>533</v>
      </c>
      <c r="BU90" s="434"/>
      <c r="BV90" s="435"/>
    </row>
    <row r="91" spans="2:74" ht="14.1" customHeight="1">
      <c r="BA91" s="1703">
        <v>57</v>
      </c>
      <c r="BB91" s="1703"/>
      <c r="BC91" s="1703"/>
      <c r="BD91" s="1703"/>
      <c r="BE91" s="1805"/>
      <c r="BF91" s="1805"/>
      <c r="BG91" s="1805"/>
      <c r="BH91" s="432" t="s">
        <v>533</v>
      </c>
      <c r="BI91" s="434"/>
      <c r="BJ91" s="435"/>
      <c r="BK91" s="460"/>
      <c r="BL91" s="459"/>
      <c r="BM91" s="1703">
        <v>57</v>
      </c>
      <c r="BN91" s="1703"/>
      <c r="BO91" s="1703"/>
      <c r="BP91" s="1703"/>
      <c r="BQ91" s="1806"/>
      <c r="BR91" s="1806"/>
      <c r="BS91" s="1806"/>
      <c r="BT91" s="432" t="s">
        <v>533</v>
      </c>
      <c r="BU91" s="434"/>
      <c r="BV91" s="435"/>
    </row>
    <row r="92" spans="2:74" ht="14.1" customHeight="1">
      <c r="BA92" s="1703">
        <v>58</v>
      </c>
      <c r="BB92" s="1703"/>
      <c r="BC92" s="1703"/>
      <c r="BD92" s="1703"/>
      <c r="BE92" s="1805"/>
      <c r="BF92" s="1805"/>
      <c r="BG92" s="1805"/>
      <c r="BH92" s="432" t="s">
        <v>533</v>
      </c>
      <c r="BI92" s="434"/>
      <c r="BJ92" s="435"/>
      <c r="BK92" s="460"/>
      <c r="BL92" s="459"/>
      <c r="BM92" s="1703">
        <v>58</v>
      </c>
      <c r="BN92" s="1703"/>
      <c r="BO92" s="1703"/>
      <c r="BP92" s="1703"/>
      <c r="BQ92" s="1806"/>
      <c r="BR92" s="1806"/>
      <c r="BS92" s="1806"/>
      <c r="BT92" s="432" t="s">
        <v>533</v>
      </c>
      <c r="BU92" s="434"/>
      <c r="BV92" s="435"/>
    </row>
    <row r="93" spans="2:74" ht="14.1" customHeight="1">
      <c r="BA93" s="1703">
        <v>59</v>
      </c>
      <c r="BB93" s="1703"/>
      <c r="BC93" s="1703"/>
      <c r="BD93" s="1703"/>
      <c r="BE93" s="1805"/>
      <c r="BF93" s="1805"/>
      <c r="BG93" s="1805"/>
      <c r="BH93" s="432" t="s">
        <v>533</v>
      </c>
      <c r="BI93" s="434"/>
      <c r="BJ93" s="435"/>
      <c r="BK93" s="460"/>
      <c r="BM93" s="1703">
        <v>59</v>
      </c>
      <c r="BN93" s="1703"/>
      <c r="BO93" s="1703"/>
      <c r="BP93" s="1703"/>
      <c r="BQ93" s="1806"/>
      <c r="BR93" s="1806"/>
      <c r="BS93" s="1806"/>
      <c r="BT93" s="432" t="s">
        <v>533</v>
      </c>
      <c r="BU93" s="434"/>
      <c r="BV93" s="435"/>
    </row>
    <row r="94" spans="2:74" ht="14.1" customHeight="1">
      <c r="BA94" s="1703">
        <v>60</v>
      </c>
      <c r="BB94" s="1703"/>
      <c r="BC94" s="1703"/>
      <c r="BD94" s="1703"/>
      <c r="BE94" s="1805"/>
      <c r="BF94" s="1805"/>
      <c r="BG94" s="1805"/>
      <c r="BH94" s="432" t="s">
        <v>533</v>
      </c>
      <c r="BI94" s="434"/>
      <c r="BJ94" s="435"/>
      <c r="BK94" s="460"/>
      <c r="BM94" s="1703">
        <v>60</v>
      </c>
      <c r="BN94" s="1703"/>
      <c r="BO94" s="1703"/>
      <c r="BP94" s="1703"/>
      <c r="BQ94" s="1806"/>
      <c r="BR94" s="1806"/>
      <c r="BS94" s="1806"/>
      <c r="BT94" s="432" t="s">
        <v>533</v>
      </c>
      <c r="BU94" s="434"/>
      <c r="BV94" s="435"/>
    </row>
    <row r="95" spans="2:74" ht="14.1" customHeight="1"/>
    <row r="96" spans="2:74" ht="14.1" customHeight="1"/>
    <row r="97" spans="58:60" ht="14.1" customHeight="1"/>
    <row r="98" spans="58:60" ht="14.1" customHeight="1"/>
    <row r="99" spans="58:60" ht="14.1" customHeight="1">
      <c r="BF99" s="1635"/>
      <c r="BG99" s="1635"/>
      <c r="BH99" s="1635"/>
    </row>
    <row r="100" spans="58:60" s="107" customFormat="1" ht="14.1" customHeight="1"/>
    <row r="101" spans="58:60" s="107" customFormat="1" ht="14.1" customHeight="1"/>
    <row r="102" spans="58:60" s="107" customFormat="1" ht="14.1" customHeight="1">
      <c r="BF102" s="128"/>
      <c r="BG102" s="128"/>
    </row>
    <row r="103" spans="58:60" s="107" customFormat="1" ht="14.1" customHeight="1"/>
    <row r="104" spans="58:60" s="107" customFormat="1" ht="14.1" customHeight="1"/>
    <row r="105" spans="58:60" s="107" customFormat="1" ht="12"/>
    <row r="106" spans="58:60" s="107" customFormat="1" ht="12"/>
    <row r="107" spans="58:60" s="107" customFormat="1" ht="12"/>
    <row r="108" spans="58:60" s="107" customFormat="1" ht="12"/>
    <row r="109" spans="58:60" s="107" customFormat="1" ht="12"/>
    <row r="110" spans="58:60" s="107" customFormat="1" ht="12"/>
    <row r="111" spans="58:60" s="107" customFormat="1" ht="12"/>
    <row r="112" spans="58:60" s="107" customFormat="1" ht="12"/>
    <row r="113" s="107" customFormat="1" ht="12"/>
    <row r="114" s="107" customFormat="1" ht="12"/>
    <row r="115" s="107" customFormat="1" ht="12"/>
    <row r="116" s="107" customFormat="1" ht="12"/>
    <row r="117" s="107" customFormat="1" ht="12"/>
    <row r="118" s="107" customFormat="1" ht="12"/>
    <row r="119" s="107" customFormat="1" ht="12"/>
    <row r="123" s="107" customFormat="1" ht="12"/>
    <row r="126" s="107" customFormat="1" ht="12"/>
  </sheetData>
  <mergeCells count="453">
    <mergeCell ref="B1:I2"/>
    <mergeCell ref="O1:AC1"/>
    <mergeCell ref="AF1:AP2"/>
    <mergeCell ref="AU1:AX1"/>
    <mergeCell ref="B3:AA3"/>
    <mergeCell ref="AB3:AP3"/>
    <mergeCell ref="AB4:AC4"/>
    <mergeCell ref="AC8:AH8"/>
    <mergeCell ref="AI8:AJ8"/>
    <mergeCell ref="AK8:AP8"/>
    <mergeCell ref="S13:V14"/>
    <mergeCell ref="W13:Z14"/>
    <mergeCell ref="AA13:AE14"/>
    <mergeCell ref="D9:F12"/>
    <mergeCell ref="G9:AE9"/>
    <mergeCell ref="G10:N10"/>
    <mergeCell ref="O10:V10"/>
    <mergeCell ref="W10:AE10"/>
    <mergeCell ref="G11:J11"/>
    <mergeCell ref="K11:N12"/>
    <mergeCell ref="O11:R11"/>
    <mergeCell ref="S11:V12"/>
    <mergeCell ref="W11:Z12"/>
    <mergeCell ref="AA11:AE12"/>
    <mergeCell ref="I12:J12"/>
    <mergeCell ref="Q12:R12"/>
    <mergeCell ref="Q19:V20"/>
    <mergeCell ref="W19:Y20"/>
    <mergeCell ref="Z19:AC20"/>
    <mergeCell ref="AD19:AG20"/>
    <mergeCell ref="AZ14:CK14"/>
    <mergeCell ref="D16:M16"/>
    <mergeCell ref="N16:Y16"/>
    <mergeCell ref="Z16:AG16"/>
    <mergeCell ref="AH16:AK18"/>
    <mergeCell ref="D17:F18"/>
    <mergeCell ref="G17:J18"/>
    <mergeCell ref="K17:L18"/>
    <mergeCell ref="M17:M18"/>
    <mergeCell ref="N17:P18"/>
    <mergeCell ref="Q17:V18"/>
    <mergeCell ref="W17:Y18"/>
    <mergeCell ref="Z17:AC18"/>
    <mergeCell ref="AD17:AG18"/>
    <mergeCell ref="D13:F14"/>
    <mergeCell ref="G13:H14"/>
    <mergeCell ref="I13:J14"/>
    <mergeCell ref="K13:N14"/>
    <mergeCell ref="O13:P14"/>
    <mergeCell ref="Q13:R14"/>
    <mergeCell ref="AH19:AK20"/>
    <mergeCell ref="AL20:AQ22"/>
    <mergeCell ref="E22:AA22"/>
    <mergeCell ref="E23:AS25"/>
    <mergeCell ref="BA23:BJ24"/>
    <mergeCell ref="BM23:BV24"/>
    <mergeCell ref="BA25:BD26"/>
    <mergeCell ref="BE25:BG26"/>
    <mergeCell ref="BH25:BJ26"/>
    <mergeCell ref="BM25:BP26"/>
    <mergeCell ref="BQ25:BS26"/>
    <mergeCell ref="BT25:BV26"/>
    <mergeCell ref="E26:AS27"/>
    <mergeCell ref="BA27:BD28"/>
    <mergeCell ref="BE27:BG28"/>
    <mergeCell ref="BH27:BJ28"/>
    <mergeCell ref="BM27:BP28"/>
    <mergeCell ref="BQ27:BS28"/>
    <mergeCell ref="BT27:BV28"/>
    <mergeCell ref="D19:F20"/>
    <mergeCell ref="G19:J20"/>
    <mergeCell ref="K19:L20"/>
    <mergeCell ref="M19:M20"/>
    <mergeCell ref="N19:P20"/>
    <mergeCell ref="F29:AS30"/>
    <mergeCell ref="BA29:BD30"/>
    <mergeCell ref="BE29:BG30"/>
    <mergeCell ref="BH29:BJ30"/>
    <mergeCell ref="BM29:BP30"/>
    <mergeCell ref="BQ29:BS30"/>
    <mergeCell ref="BT29:BV30"/>
    <mergeCell ref="BA31:BJ32"/>
    <mergeCell ref="BM31:BV32"/>
    <mergeCell ref="E32:AS35"/>
    <mergeCell ref="BA33:BD33"/>
    <mergeCell ref="BE33:BJ33"/>
    <mergeCell ref="BM33:BP33"/>
    <mergeCell ref="BQ33:BV33"/>
    <mergeCell ref="BA34:BD34"/>
    <mergeCell ref="BE34:BG34"/>
    <mergeCell ref="BM34:BP34"/>
    <mergeCell ref="BQ34:BS34"/>
    <mergeCell ref="AY35:AY41"/>
    <mergeCell ref="BA35:BD35"/>
    <mergeCell ref="BE35:BG35"/>
    <mergeCell ref="BM35:BP35"/>
    <mergeCell ref="BQ35:BS35"/>
    <mergeCell ref="BA36:BD36"/>
    <mergeCell ref="BE36:BG36"/>
    <mergeCell ref="BM36:BP36"/>
    <mergeCell ref="BQ36:BS36"/>
    <mergeCell ref="AB37:AP37"/>
    <mergeCell ref="BA37:BD37"/>
    <mergeCell ref="BE37:BG37"/>
    <mergeCell ref="BM37:BP37"/>
    <mergeCell ref="BQ37:BS37"/>
    <mergeCell ref="AC38:AP42"/>
    <mergeCell ref="BA38:BD38"/>
    <mergeCell ref="BE38:BG38"/>
    <mergeCell ref="BM38:BP38"/>
    <mergeCell ref="BQ38:BS38"/>
    <mergeCell ref="F39:L39"/>
    <mergeCell ref="N39:O39"/>
    <mergeCell ref="S39:W39"/>
    <mergeCell ref="BA39:BD39"/>
    <mergeCell ref="BE39:BG39"/>
    <mergeCell ref="BM39:BP39"/>
    <mergeCell ref="BQ39:BS39"/>
    <mergeCell ref="F40:L40"/>
    <mergeCell ref="N40:O40"/>
    <mergeCell ref="BA40:BD40"/>
    <mergeCell ref="BE40:BG40"/>
    <mergeCell ref="BM40:BP40"/>
    <mergeCell ref="BQ40:BS40"/>
    <mergeCell ref="F41:L41"/>
    <mergeCell ref="N41:O41"/>
    <mergeCell ref="BA41:BD41"/>
    <mergeCell ref="BE41:BG41"/>
    <mergeCell ref="BM41:BP41"/>
    <mergeCell ref="BQ41:BS41"/>
    <mergeCell ref="BA42:BD42"/>
    <mergeCell ref="BE42:BG42"/>
    <mergeCell ref="BM42:BP42"/>
    <mergeCell ref="BQ42:BS42"/>
    <mergeCell ref="C43:Q47"/>
    <mergeCell ref="X43:AA44"/>
    <mergeCell ref="BA43:BD43"/>
    <mergeCell ref="BE43:BG43"/>
    <mergeCell ref="BM43:BP43"/>
    <mergeCell ref="BQ43:BS43"/>
    <mergeCell ref="AF44:AO46"/>
    <mergeCell ref="BA44:BD44"/>
    <mergeCell ref="BE44:BG44"/>
    <mergeCell ref="BM44:BP44"/>
    <mergeCell ref="BQ44:BS44"/>
    <mergeCell ref="AY45:AY52"/>
    <mergeCell ref="BA45:BD45"/>
    <mergeCell ref="BE45:BG45"/>
    <mergeCell ref="BM45:BP45"/>
    <mergeCell ref="BQ45:BS45"/>
    <mergeCell ref="X46:AA47"/>
    <mergeCell ref="AB46:AE47"/>
    <mergeCell ref="BA46:BD46"/>
    <mergeCell ref="BE46:BG46"/>
    <mergeCell ref="BM46:BP46"/>
    <mergeCell ref="BQ46:BS46"/>
    <mergeCell ref="T47:W47"/>
    <mergeCell ref="AF47:AO47"/>
    <mergeCell ref="BA47:BD47"/>
    <mergeCell ref="BE47:BG47"/>
    <mergeCell ref="BM47:BP47"/>
    <mergeCell ref="BQ47:BS47"/>
    <mergeCell ref="BA48:BD48"/>
    <mergeCell ref="BE48:BG48"/>
    <mergeCell ref="BM48:BP48"/>
    <mergeCell ref="BQ48:BS48"/>
    <mergeCell ref="BA49:BD49"/>
    <mergeCell ref="BE49:BG49"/>
    <mergeCell ref="BM49:BP49"/>
    <mergeCell ref="BQ49:BS49"/>
    <mergeCell ref="C50:C51"/>
    <mergeCell ref="D50:G51"/>
    <mergeCell ref="H50:V51"/>
    <mergeCell ref="W50:Z51"/>
    <mergeCell ref="AC50:AP52"/>
    <mergeCell ref="BA50:BD50"/>
    <mergeCell ref="BE50:BG50"/>
    <mergeCell ref="BM50:BP50"/>
    <mergeCell ref="BQ50:BS50"/>
    <mergeCell ref="BA51:BD51"/>
    <mergeCell ref="BE51:BG51"/>
    <mergeCell ref="BM51:BP51"/>
    <mergeCell ref="BQ51:BS51"/>
    <mergeCell ref="C52:C69"/>
    <mergeCell ref="D52:D65"/>
    <mergeCell ref="E52:G53"/>
    <mergeCell ref="H52:J53"/>
    <mergeCell ref="K52:L53"/>
    <mergeCell ref="M52:N53"/>
    <mergeCell ref="O52:P53"/>
    <mergeCell ref="Q52:S53"/>
    <mergeCell ref="T52:U53"/>
    <mergeCell ref="V52:V53"/>
    <mergeCell ref="W52:Z63"/>
    <mergeCell ref="BA52:BD52"/>
    <mergeCell ref="BE52:BG52"/>
    <mergeCell ref="BM52:BP52"/>
    <mergeCell ref="BQ52:BS52"/>
    <mergeCell ref="BA53:BD53"/>
    <mergeCell ref="BE53:BG53"/>
    <mergeCell ref="BM53:BP53"/>
    <mergeCell ref="BQ53:BS53"/>
    <mergeCell ref="E54:G55"/>
    <mergeCell ref="H54:J55"/>
    <mergeCell ref="K54:L55"/>
    <mergeCell ref="M54:N55"/>
    <mergeCell ref="O54:P55"/>
    <mergeCell ref="Q54:S55"/>
    <mergeCell ref="T54:U55"/>
    <mergeCell ref="V54:V55"/>
    <mergeCell ref="AD54:AP56"/>
    <mergeCell ref="BA54:BD54"/>
    <mergeCell ref="BE54:BG54"/>
    <mergeCell ref="BM54:BP54"/>
    <mergeCell ref="BQ54:BS54"/>
    <mergeCell ref="AY55:AY58"/>
    <mergeCell ref="BA55:BD55"/>
    <mergeCell ref="BE55:BG55"/>
    <mergeCell ref="BM55:BP55"/>
    <mergeCell ref="BQ55:BS55"/>
    <mergeCell ref="E56:G59"/>
    <mergeCell ref="H56:J57"/>
    <mergeCell ref="K56:L57"/>
    <mergeCell ref="M56:N57"/>
    <mergeCell ref="O56:P57"/>
    <mergeCell ref="Q56:S57"/>
    <mergeCell ref="T56:U57"/>
    <mergeCell ref="V56:V57"/>
    <mergeCell ref="BA56:BD56"/>
    <mergeCell ref="BE56:BG56"/>
    <mergeCell ref="BM56:BP56"/>
    <mergeCell ref="BQ56:BS56"/>
    <mergeCell ref="AD57:AP57"/>
    <mergeCell ref="BA57:BD57"/>
    <mergeCell ref="BE57:BG57"/>
    <mergeCell ref="BM57:BP57"/>
    <mergeCell ref="BQ57:BS57"/>
    <mergeCell ref="H58:J59"/>
    <mergeCell ref="K58:L59"/>
    <mergeCell ref="M58:N59"/>
    <mergeCell ref="O58:P59"/>
    <mergeCell ref="Q58:S59"/>
    <mergeCell ref="T58:U59"/>
    <mergeCell ref="V58:V59"/>
    <mergeCell ref="AD58:AP59"/>
    <mergeCell ref="BA58:BD58"/>
    <mergeCell ref="BE58:BG58"/>
    <mergeCell ref="BM58:BP58"/>
    <mergeCell ref="BQ58:BS58"/>
    <mergeCell ref="BA59:BD59"/>
    <mergeCell ref="BE59:BG59"/>
    <mergeCell ref="BM59:BP59"/>
    <mergeCell ref="BQ59:BS59"/>
    <mergeCell ref="E60:G63"/>
    <mergeCell ref="H60:J61"/>
    <mergeCell ref="K60:L61"/>
    <mergeCell ref="M60:N61"/>
    <mergeCell ref="O60:P61"/>
    <mergeCell ref="Q60:S61"/>
    <mergeCell ref="T60:U61"/>
    <mergeCell ref="V60:V61"/>
    <mergeCell ref="BA60:BD60"/>
    <mergeCell ref="BE60:BG60"/>
    <mergeCell ref="BM60:BP60"/>
    <mergeCell ref="BQ60:BS60"/>
    <mergeCell ref="BA61:BD61"/>
    <mergeCell ref="BE61:BG61"/>
    <mergeCell ref="BM61:BP61"/>
    <mergeCell ref="BQ61:BS61"/>
    <mergeCell ref="H62:J63"/>
    <mergeCell ref="K62:L63"/>
    <mergeCell ref="M62:N63"/>
    <mergeCell ref="O62:P63"/>
    <mergeCell ref="Q62:S63"/>
    <mergeCell ref="T62:U63"/>
    <mergeCell ref="V62:V63"/>
    <mergeCell ref="BA62:BD62"/>
    <mergeCell ref="BE62:BG62"/>
    <mergeCell ref="BM62:BP62"/>
    <mergeCell ref="BQ62:BS62"/>
    <mergeCell ref="AC63:AR67"/>
    <mergeCell ref="BA63:BD63"/>
    <mergeCell ref="BE63:BG63"/>
    <mergeCell ref="BM63:BP63"/>
    <mergeCell ref="BQ63:BS63"/>
    <mergeCell ref="BE64:BG64"/>
    <mergeCell ref="E64:G65"/>
    <mergeCell ref="H64:J65"/>
    <mergeCell ref="K64:L65"/>
    <mergeCell ref="M64:N65"/>
    <mergeCell ref="Q64:S65"/>
    <mergeCell ref="T64:U65"/>
    <mergeCell ref="V64:V65"/>
    <mergeCell ref="W64:Z65"/>
    <mergeCell ref="BA64:BD64"/>
    <mergeCell ref="BQ72:BS72"/>
    <mergeCell ref="BM64:BP64"/>
    <mergeCell ref="BQ64:BS64"/>
    <mergeCell ref="BA65:BD65"/>
    <mergeCell ref="BE65:BG65"/>
    <mergeCell ref="BM65:BP65"/>
    <mergeCell ref="BQ65:BS65"/>
    <mergeCell ref="D66:G69"/>
    <mergeCell ref="H66:P67"/>
    <mergeCell ref="Q66:S67"/>
    <mergeCell ref="T66:U67"/>
    <mergeCell ref="V66:V67"/>
    <mergeCell ref="W66:Z69"/>
    <mergeCell ref="BA66:BD66"/>
    <mergeCell ref="BE66:BG66"/>
    <mergeCell ref="BM66:BP66"/>
    <mergeCell ref="BQ66:BS66"/>
    <mergeCell ref="BA67:BD67"/>
    <mergeCell ref="BE67:BG67"/>
    <mergeCell ref="BM67:BP67"/>
    <mergeCell ref="BQ67:BS67"/>
    <mergeCell ref="H68:P69"/>
    <mergeCell ref="Q68:S69"/>
    <mergeCell ref="T68:U69"/>
    <mergeCell ref="BQ70:BS70"/>
    <mergeCell ref="BA71:BD71"/>
    <mergeCell ref="BE71:BG71"/>
    <mergeCell ref="BM71:BP71"/>
    <mergeCell ref="BQ71:BS71"/>
    <mergeCell ref="BA68:BD68"/>
    <mergeCell ref="BE68:BG68"/>
    <mergeCell ref="BM68:BP68"/>
    <mergeCell ref="BQ68:BS68"/>
    <mergeCell ref="BA69:BD69"/>
    <mergeCell ref="BE69:BG69"/>
    <mergeCell ref="BM69:BP69"/>
    <mergeCell ref="BQ69:BS69"/>
    <mergeCell ref="BA73:BD73"/>
    <mergeCell ref="BE73:BG73"/>
    <mergeCell ref="BM73:BP73"/>
    <mergeCell ref="C70:G71"/>
    <mergeCell ref="H70:P71"/>
    <mergeCell ref="Q70:S71"/>
    <mergeCell ref="T70:U71"/>
    <mergeCell ref="V70:V71"/>
    <mergeCell ref="BA70:BD70"/>
    <mergeCell ref="BE70:BG70"/>
    <mergeCell ref="BM70:BP70"/>
    <mergeCell ref="AC69:AR72"/>
    <mergeCell ref="V68:V69"/>
    <mergeCell ref="BQ73:BS73"/>
    <mergeCell ref="C74:G75"/>
    <mergeCell ref="H74:P75"/>
    <mergeCell ref="Q74:S75"/>
    <mergeCell ref="T74:U75"/>
    <mergeCell ref="V74:V75"/>
    <mergeCell ref="BA74:BD74"/>
    <mergeCell ref="BE74:BG74"/>
    <mergeCell ref="BM74:BP74"/>
    <mergeCell ref="BQ74:BS74"/>
    <mergeCell ref="AC75:AR75"/>
    <mergeCell ref="BA75:BD75"/>
    <mergeCell ref="BE75:BG75"/>
    <mergeCell ref="BM75:BP75"/>
    <mergeCell ref="BQ75:BS75"/>
    <mergeCell ref="C72:G73"/>
    <mergeCell ref="H72:P73"/>
    <mergeCell ref="Q72:S73"/>
    <mergeCell ref="T72:U73"/>
    <mergeCell ref="V72:V73"/>
    <mergeCell ref="W72:Z73"/>
    <mergeCell ref="BA72:BD72"/>
    <mergeCell ref="BE72:BG72"/>
    <mergeCell ref="BM72:BP72"/>
    <mergeCell ref="C76:G77"/>
    <mergeCell ref="Q76:S77"/>
    <mergeCell ref="T76:U77"/>
    <mergeCell ref="V76:V77"/>
    <mergeCell ref="W76:Z77"/>
    <mergeCell ref="BA76:BD76"/>
    <mergeCell ref="BE76:BG76"/>
    <mergeCell ref="BM76:BP76"/>
    <mergeCell ref="BQ76:BS76"/>
    <mergeCell ref="AC77:AQ77"/>
    <mergeCell ref="BA77:BD77"/>
    <mergeCell ref="BE77:BG77"/>
    <mergeCell ref="BM77:BP77"/>
    <mergeCell ref="BQ77:BS77"/>
    <mergeCell ref="BA78:BD78"/>
    <mergeCell ref="BE78:BG78"/>
    <mergeCell ref="BM78:BP78"/>
    <mergeCell ref="BQ78:BS78"/>
    <mergeCell ref="BA79:BD79"/>
    <mergeCell ref="BE79:BG79"/>
    <mergeCell ref="BM79:BP79"/>
    <mergeCell ref="BQ79:BS79"/>
    <mergeCell ref="AC80:AS87"/>
    <mergeCell ref="BA80:BD80"/>
    <mergeCell ref="BE80:BG80"/>
    <mergeCell ref="BM80:BP80"/>
    <mergeCell ref="BQ80:BS80"/>
    <mergeCell ref="BA81:BD81"/>
    <mergeCell ref="BE81:BG81"/>
    <mergeCell ref="BM81:BP81"/>
    <mergeCell ref="BQ81:BS81"/>
    <mergeCell ref="BA82:BD82"/>
    <mergeCell ref="BE82:BG82"/>
    <mergeCell ref="BM82:BP82"/>
    <mergeCell ref="BQ82:BS82"/>
    <mergeCell ref="BA83:BD83"/>
    <mergeCell ref="BE83:BG83"/>
    <mergeCell ref="BM83:BP83"/>
    <mergeCell ref="BQ83:BS83"/>
    <mergeCell ref="BA84:BD84"/>
    <mergeCell ref="BE84:BG84"/>
    <mergeCell ref="BM84:BP84"/>
    <mergeCell ref="BQ84:BS84"/>
    <mergeCell ref="BA85:BD85"/>
    <mergeCell ref="BE85:BG85"/>
    <mergeCell ref="BM85:BP85"/>
    <mergeCell ref="BQ85:BS85"/>
    <mergeCell ref="BA86:BD86"/>
    <mergeCell ref="BE86:BG86"/>
    <mergeCell ref="BM86:BP86"/>
    <mergeCell ref="BQ86:BS86"/>
    <mergeCell ref="BA87:BD87"/>
    <mergeCell ref="BE87:BG87"/>
    <mergeCell ref="BM87:BP87"/>
    <mergeCell ref="BQ87:BS87"/>
    <mergeCell ref="BA88:BD88"/>
    <mergeCell ref="BE88:BG88"/>
    <mergeCell ref="BM88:BP88"/>
    <mergeCell ref="BQ88:BS88"/>
    <mergeCell ref="BA89:BD89"/>
    <mergeCell ref="BE89:BG89"/>
    <mergeCell ref="BM89:BP89"/>
    <mergeCell ref="BQ89:BS89"/>
    <mergeCell ref="BA90:BD90"/>
    <mergeCell ref="BE90:BG90"/>
    <mergeCell ref="BM90:BP90"/>
    <mergeCell ref="BQ90:BS90"/>
    <mergeCell ref="BA91:BD91"/>
    <mergeCell ref="BE91:BG91"/>
    <mergeCell ref="BM91:BP91"/>
    <mergeCell ref="BQ91:BS91"/>
    <mergeCell ref="BF99:BH99"/>
    <mergeCell ref="BA92:BD92"/>
    <mergeCell ref="BE92:BG92"/>
    <mergeCell ref="BM92:BP92"/>
    <mergeCell ref="BQ92:BS92"/>
    <mergeCell ref="BA93:BD93"/>
    <mergeCell ref="BE93:BG93"/>
    <mergeCell ref="BM93:BP93"/>
    <mergeCell ref="BQ93:BS93"/>
    <mergeCell ref="BA94:BD94"/>
    <mergeCell ref="BE94:BG94"/>
    <mergeCell ref="BM94:BP94"/>
    <mergeCell ref="BQ94:BS94"/>
  </mergeCells>
  <phoneticPr fontId="109"/>
  <conditionalFormatting sqref="AI8:AJ8">
    <cfRule type="expression" dxfId="13" priority="2">
      <formula>LEN(TRIM(AI8))=0</formula>
    </cfRule>
  </conditionalFormatting>
  <dataValidations count="1">
    <dataValidation type="list" allowBlank="1" showInputMessage="1" showErrorMessage="1" sqref="AI8:AJ8" xr:uid="{00000000-0002-0000-0600-000000000000}">
      <formula1>"6,7,8,9,10,11,12,1,2,3"</formula1>
      <formula2>0</formula2>
    </dataValidation>
  </dataValidations>
  <hyperlinks>
    <hyperlink ref="AU1" location="'目次（保）'!A1" display="目次に戻る" xr:uid="{00000000-0004-0000-0600-000000000000}"/>
  </hyperlinks>
  <printOptions horizontalCentered="1"/>
  <pageMargins left="0.70833333333333304" right="0.31527777777777799" top="0.39374999999999999" bottom="0.39374999999999999" header="0.51180555555555496" footer="0.51180555555555496"/>
  <pageSetup paperSize="9" scale="68" firstPageNumber="0" orientation="portrait" horizontalDpi="300" verticalDpi="300" r:id="rId1"/>
  <colBreaks count="1" manualBreakCount="1">
    <brk id="45" max="86"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AMK115"/>
  <sheetViews>
    <sheetView showGridLines="0" view="pageBreakPreview" topLeftCell="A53" zoomScale="80" zoomScaleNormal="100" zoomScalePageLayoutView="80" workbookViewId="0">
      <selection activeCell="AD58" sqref="AD58:AP58"/>
    </sheetView>
  </sheetViews>
  <sheetFormatPr defaultRowHeight="13.2"/>
  <cols>
    <col min="1" max="2" width="1.44140625" style="66" customWidth="1"/>
    <col min="3" max="3" width="2.33203125" style="66" customWidth="1"/>
    <col min="4" max="4" width="3" style="66" customWidth="1"/>
    <col min="5" max="5" width="2.77734375" style="66" customWidth="1"/>
    <col min="6" max="12" width="2.33203125" style="66" customWidth="1"/>
    <col min="13" max="13" width="4.33203125" style="66" customWidth="1"/>
    <col min="14" max="14" width="3" style="66" customWidth="1"/>
    <col min="15" max="15" width="6.21875" style="66" customWidth="1"/>
    <col min="16" max="21" width="2.33203125" style="66" customWidth="1"/>
    <col min="22" max="22" width="1.88671875" style="66" customWidth="1"/>
    <col min="23" max="26" width="2.6640625" style="66" customWidth="1"/>
    <col min="27" max="29" width="2.33203125" style="66" customWidth="1"/>
    <col min="30" max="30" width="2.33203125" style="79" customWidth="1"/>
    <col min="31" max="41" width="2.33203125" style="66" customWidth="1"/>
    <col min="42" max="47" width="4.33203125" style="66" customWidth="1"/>
    <col min="48" max="100" width="2.33203125" style="66" customWidth="1"/>
    <col min="101" max="1025" width="8" style="66" customWidth="1"/>
  </cols>
  <sheetData>
    <row r="1" spans="1:91" ht="14.1" customHeight="1">
      <c r="B1" s="1746" t="s">
        <v>472</v>
      </c>
      <c r="C1" s="1746"/>
      <c r="D1" s="1746"/>
      <c r="E1" s="1746"/>
      <c r="F1" s="1746"/>
      <c r="G1" s="1746"/>
      <c r="H1" s="1746"/>
      <c r="I1" s="1746"/>
      <c r="J1" s="1746"/>
      <c r="K1" s="1746"/>
      <c r="L1" s="1746"/>
      <c r="M1" s="1746"/>
      <c r="N1" s="1746"/>
      <c r="O1" s="1746"/>
      <c r="P1" s="1746"/>
      <c r="Q1" s="1746"/>
      <c r="R1" s="1746"/>
      <c r="S1" s="1746"/>
      <c r="T1" s="1746"/>
      <c r="U1" s="1746"/>
      <c r="V1" s="1746"/>
      <c r="W1" s="1746"/>
      <c r="X1" s="1746"/>
      <c r="Y1" s="1746"/>
      <c r="Z1" s="1746"/>
      <c r="AA1" s="1746"/>
      <c r="AB1" s="1746"/>
      <c r="AC1" s="1746"/>
      <c r="AD1" s="1746"/>
      <c r="AE1" s="1746"/>
      <c r="AF1" s="1746"/>
      <c r="AG1" s="1746"/>
      <c r="AH1" s="1746"/>
      <c r="AI1" s="1746"/>
      <c r="AJ1" s="1746"/>
      <c r="AK1" s="1746"/>
      <c r="AL1" s="1746"/>
      <c r="AM1" s="1746"/>
      <c r="AN1" s="1746"/>
      <c r="AO1" s="1746"/>
      <c r="AP1" s="1746"/>
      <c r="AQ1" s="67"/>
      <c r="AR1" s="67"/>
      <c r="AS1" s="2052" t="s">
        <v>241</v>
      </c>
      <c r="AT1" s="2052"/>
      <c r="AU1" s="2052"/>
      <c r="AV1" s="2052"/>
      <c r="AW1" s="372" t="s">
        <v>473</v>
      </c>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row>
    <row r="2" spans="1:91" ht="5.0999999999999996" customHeight="1">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row>
    <row r="3" spans="1:91" ht="14.1" customHeight="1">
      <c r="B3" s="2053" t="s">
        <v>474</v>
      </c>
      <c r="C3" s="2053"/>
      <c r="D3" s="2053"/>
      <c r="E3" s="2053"/>
      <c r="F3" s="2053"/>
      <c r="G3" s="2053"/>
      <c r="H3" s="2053"/>
      <c r="I3" s="2053"/>
      <c r="J3" s="2053"/>
      <c r="K3" s="2053"/>
      <c r="L3" s="2053"/>
      <c r="M3" s="2053"/>
      <c r="N3" s="2053"/>
      <c r="O3" s="2053"/>
      <c r="P3" s="2053"/>
      <c r="Q3" s="2053"/>
      <c r="R3" s="2053"/>
      <c r="S3" s="2053"/>
      <c r="T3" s="2053"/>
      <c r="U3" s="2053"/>
      <c r="V3" s="2053"/>
      <c r="W3" s="2053"/>
      <c r="X3" s="2053"/>
      <c r="Y3" s="2053"/>
      <c r="Z3" s="2053"/>
      <c r="AA3" s="2053"/>
      <c r="AB3" s="2054" t="s">
        <v>243</v>
      </c>
      <c r="AC3" s="2054"/>
      <c r="AD3" s="2054"/>
      <c r="AE3" s="2054"/>
      <c r="AF3" s="2054"/>
      <c r="AG3" s="2054"/>
      <c r="AH3" s="2054"/>
      <c r="AI3" s="2054"/>
      <c r="AJ3" s="2054"/>
      <c r="AK3" s="2054"/>
      <c r="AL3" s="2054"/>
      <c r="AM3" s="2054"/>
      <c r="AN3" s="2054"/>
      <c r="AO3" s="2054"/>
      <c r="AP3" s="2054"/>
      <c r="AQ3" s="68"/>
      <c r="AR3" s="494"/>
      <c r="AS3" s="375"/>
      <c r="AT3" s="375"/>
      <c r="AU3" s="375"/>
      <c r="AV3" s="107"/>
      <c r="AW3" s="107"/>
      <c r="AX3" s="379"/>
      <c r="AY3" s="379"/>
      <c r="AZ3" s="379"/>
      <c r="BA3" s="438"/>
      <c r="BB3" s="438"/>
      <c r="BC3" s="438"/>
      <c r="BD3" s="438"/>
      <c r="BE3" s="379"/>
      <c r="BF3" s="379"/>
      <c r="BG3" s="379"/>
      <c r="BH3" s="379"/>
      <c r="BI3" s="379"/>
      <c r="BJ3" s="379"/>
      <c r="BK3" s="379"/>
      <c r="BL3" s="379"/>
      <c r="BM3" s="379"/>
      <c r="BN3" s="379"/>
      <c r="BO3" s="379"/>
      <c r="BP3" s="379"/>
      <c r="BQ3" s="379"/>
      <c r="BR3" s="379"/>
      <c r="BS3" s="379"/>
      <c r="BT3" s="379"/>
      <c r="BU3" s="379"/>
      <c r="BV3" s="379"/>
      <c r="BW3" s="379"/>
      <c r="BX3" s="379"/>
      <c r="BY3" s="413"/>
      <c r="BZ3" s="413"/>
      <c r="CA3" s="413"/>
      <c r="CB3" s="379"/>
      <c r="CC3" s="107"/>
      <c r="CD3" s="107"/>
    </row>
    <row r="4" spans="1:91" ht="14.1" customHeight="1">
      <c r="B4" s="49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496"/>
      <c r="AC4" s="215"/>
      <c r="AD4" s="215"/>
      <c r="AE4" s="215"/>
      <c r="AF4" s="215"/>
      <c r="AG4" s="215"/>
      <c r="AH4" s="215"/>
      <c r="AI4" s="215"/>
      <c r="AJ4" s="215"/>
      <c r="AK4" s="215"/>
      <c r="AL4" s="215"/>
      <c r="AM4" s="215"/>
      <c r="AN4" s="215"/>
      <c r="AO4" s="215"/>
      <c r="AP4" s="215"/>
      <c r="AQ4" s="215"/>
      <c r="AR4" s="497"/>
      <c r="AS4" s="380"/>
      <c r="AT4" s="380"/>
      <c r="AU4" s="380"/>
      <c r="AV4" s="107"/>
      <c r="AW4" s="372"/>
      <c r="AX4" s="372"/>
      <c r="AY4" s="379"/>
      <c r="AZ4" s="379"/>
      <c r="BA4" s="379"/>
      <c r="BB4" s="379"/>
      <c r="BC4" s="379"/>
      <c r="BD4" s="379"/>
      <c r="BE4" s="379"/>
      <c r="BF4" s="379"/>
      <c r="BG4" s="379"/>
      <c r="BH4" s="379"/>
      <c r="BI4" s="379"/>
      <c r="BJ4" s="379"/>
      <c r="BK4" s="379"/>
      <c r="BL4" s="379"/>
      <c r="BM4" s="384"/>
      <c r="BN4" s="384"/>
      <c r="BO4" s="379"/>
      <c r="BP4" s="379"/>
      <c r="BQ4" s="379"/>
      <c r="BR4" s="379"/>
      <c r="BS4" s="379"/>
      <c r="BT4" s="379"/>
      <c r="BU4" s="379"/>
      <c r="BV4" s="379"/>
      <c r="BW4" s="379"/>
      <c r="BX4" s="379"/>
      <c r="BY4" s="379"/>
      <c r="BZ4" s="379"/>
      <c r="CA4" s="128"/>
      <c r="CB4" s="128"/>
      <c r="CC4" s="107"/>
      <c r="CD4" s="107"/>
    </row>
    <row r="5" spans="1:91" ht="13.5" customHeight="1">
      <c r="A5" s="393"/>
      <c r="B5" s="498" t="s">
        <v>597</v>
      </c>
      <c r="K5" s="393"/>
      <c r="L5" s="393"/>
      <c r="M5" s="393"/>
      <c r="N5" s="393"/>
      <c r="O5" s="393"/>
      <c r="P5" s="393"/>
      <c r="Q5" s="393"/>
      <c r="R5" s="393"/>
      <c r="S5" s="393"/>
      <c r="T5" s="393"/>
      <c r="U5" s="499"/>
      <c r="V5" s="499"/>
      <c r="W5" s="393"/>
      <c r="X5" s="499"/>
      <c r="Y5" s="499"/>
      <c r="Z5" s="499"/>
      <c r="AA5" s="393"/>
      <c r="AB5" s="2055"/>
      <c r="AC5" s="2055"/>
      <c r="AD5" s="404"/>
      <c r="AE5" s="393"/>
      <c r="AF5" s="393"/>
      <c r="AG5" s="393"/>
      <c r="AH5" s="393"/>
      <c r="AI5" s="393"/>
      <c r="AJ5" s="393"/>
      <c r="AK5" s="393"/>
      <c r="AL5" s="393"/>
      <c r="AM5" s="393"/>
      <c r="AN5" s="393"/>
      <c r="AO5" s="393"/>
      <c r="AP5" s="416"/>
      <c r="AQ5" s="416"/>
      <c r="AR5" s="501"/>
      <c r="AS5" s="380"/>
      <c r="AT5" s="380"/>
      <c r="AU5" s="380"/>
      <c r="AV5" s="107"/>
      <c r="AW5" s="107" t="s">
        <v>475</v>
      </c>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row>
    <row r="6" spans="1:91" ht="14.1" customHeight="1">
      <c r="A6" s="393"/>
      <c r="B6" s="106"/>
      <c r="C6" s="502" t="s">
        <v>479</v>
      </c>
      <c r="D6" s="502"/>
      <c r="E6" s="502"/>
      <c r="F6" s="502"/>
      <c r="G6" s="502"/>
      <c r="H6" s="502"/>
      <c r="I6" s="502"/>
      <c r="J6" s="502"/>
      <c r="K6" s="502"/>
      <c r="L6" s="502"/>
      <c r="M6" s="502"/>
      <c r="N6" s="502"/>
      <c r="O6" s="502"/>
      <c r="P6" s="502"/>
      <c r="Q6" s="502"/>
      <c r="R6" s="502"/>
      <c r="S6" s="502"/>
      <c r="T6" s="502"/>
      <c r="U6" s="502"/>
      <c r="V6" s="502"/>
      <c r="W6" s="502"/>
      <c r="X6" s="502"/>
      <c r="Y6" s="502"/>
      <c r="Z6" s="502"/>
      <c r="AA6" s="503"/>
      <c r="AB6" s="455"/>
      <c r="AC6" s="393"/>
      <c r="AD6" s="404"/>
      <c r="AE6" s="393"/>
      <c r="AF6" s="393"/>
      <c r="AG6" s="393"/>
      <c r="AH6" s="393"/>
      <c r="AI6" s="393"/>
      <c r="AJ6" s="393"/>
      <c r="AK6" s="393"/>
      <c r="AL6" s="393"/>
      <c r="AM6" s="393"/>
      <c r="AN6" s="393"/>
      <c r="AO6" s="393"/>
      <c r="AP6" s="416"/>
      <c r="AQ6" s="416"/>
      <c r="AR6" s="501"/>
      <c r="AS6" s="380"/>
      <c r="AT6" s="380"/>
      <c r="AU6" s="380"/>
      <c r="AV6" s="107"/>
      <c r="AW6" s="372" t="s">
        <v>477</v>
      </c>
      <c r="AX6" s="379"/>
      <c r="AY6" s="379"/>
      <c r="AZ6" s="379"/>
      <c r="BA6" s="379"/>
      <c r="BB6" s="379"/>
      <c r="BC6" s="379"/>
      <c r="BD6" s="379"/>
      <c r="BE6" s="379"/>
      <c r="BF6" s="379"/>
      <c r="BG6" s="379"/>
      <c r="BH6" s="379"/>
      <c r="BI6" s="379"/>
      <c r="BJ6" s="379"/>
      <c r="BK6" s="379"/>
      <c r="BL6" s="379"/>
      <c r="BM6" s="384"/>
      <c r="BN6" s="384"/>
      <c r="BO6" s="379"/>
      <c r="BP6" s="379"/>
      <c r="BQ6" s="379"/>
      <c r="BR6" s="379"/>
      <c r="BS6" s="379"/>
      <c r="BT6" s="379"/>
      <c r="BU6" s="379"/>
      <c r="BV6" s="379"/>
      <c r="BW6" s="379"/>
      <c r="BX6" s="379"/>
      <c r="BY6" s="379"/>
      <c r="BZ6" s="379"/>
      <c r="CA6" s="128"/>
      <c r="CB6" s="128"/>
      <c r="CC6" s="107"/>
      <c r="CD6" s="379"/>
    </row>
    <row r="7" spans="1:91" ht="13.5" customHeight="1">
      <c r="A7" s="393"/>
      <c r="B7" s="504"/>
      <c r="D7" s="66" t="s">
        <v>481</v>
      </c>
      <c r="AB7" s="455"/>
      <c r="AC7" s="2056" t="s">
        <v>482</v>
      </c>
      <c r="AD7" s="2056"/>
      <c r="AE7" s="2056"/>
      <c r="AF7" s="2056"/>
      <c r="AG7" s="2056"/>
      <c r="AH7" s="2056"/>
      <c r="AI7" s="2057"/>
      <c r="AJ7" s="2057"/>
      <c r="AK7" s="2058" t="s">
        <v>483</v>
      </c>
      <c r="AL7" s="2058"/>
      <c r="AM7" s="2058"/>
      <c r="AN7" s="2058"/>
      <c r="AO7" s="2058"/>
      <c r="AP7" s="2058"/>
      <c r="AQ7" s="89"/>
      <c r="AR7" s="505"/>
      <c r="AS7" s="107"/>
      <c r="AT7" s="107"/>
      <c r="AU7" s="107"/>
      <c r="AV7" s="107"/>
      <c r="AW7" s="379"/>
      <c r="AX7" s="372" t="s">
        <v>478</v>
      </c>
      <c r="AY7" s="379"/>
      <c r="AZ7" s="379"/>
      <c r="BA7" s="379"/>
      <c r="BB7" s="379"/>
      <c r="BC7" s="379"/>
      <c r="BD7" s="379"/>
      <c r="BE7" s="379"/>
      <c r="BF7" s="379"/>
      <c r="BG7" s="379"/>
      <c r="BH7" s="379"/>
      <c r="BI7" s="379"/>
      <c r="BJ7" s="379"/>
      <c r="BK7" s="379"/>
      <c r="BL7" s="379"/>
      <c r="BM7" s="385"/>
      <c r="BN7" s="385"/>
      <c r="BO7" s="379"/>
      <c r="BP7" s="379"/>
      <c r="BQ7" s="379"/>
      <c r="BR7" s="379"/>
      <c r="BS7" s="379"/>
      <c r="BT7" s="379"/>
      <c r="BU7" s="379"/>
      <c r="BV7" s="379"/>
      <c r="BW7" s="379"/>
      <c r="BX7" s="379"/>
      <c r="BY7" s="379"/>
      <c r="BZ7" s="379"/>
      <c r="CA7" s="95"/>
      <c r="CB7" s="95"/>
      <c r="CC7" s="107"/>
      <c r="CD7" s="107"/>
    </row>
    <row r="8" spans="1:91" ht="14.1" customHeight="1">
      <c r="A8" s="393"/>
      <c r="B8" s="504"/>
      <c r="D8" s="1940" t="s">
        <v>485</v>
      </c>
      <c r="E8" s="1940"/>
      <c r="F8" s="1940"/>
      <c r="G8" s="1947" t="s">
        <v>486</v>
      </c>
      <c r="H8" s="1947"/>
      <c r="I8" s="1947"/>
      <c r="J8" s="1947"/>
      <c r="K8" s="1947"/>
      <c r="L8" s="1947"/>
      <c r="M8" s="1947"/>
      <c r="N8" s="1947"/>
      <c r="O8" s="1947"/>
      <c r="P8" s="1947"/>
      <c r="Q8" s="1947"/>
      <c r="R8" s="1947"/>
      <c r="S8" s="1947"/>
      <c r="T8" s="1947"/>
      <c r="U8" s="1947"/>
      <c r="V8" s="1947"/>
      <c r="W8" s="1947"/>
      <c r="X8" s="1947"/>
      <c r="Y8" s="1947"/>
      <c r="Z8" s="1947"/>
      <c r="AA8" s="1947"/>
      <c r="AB8" s="1947"/>
      <c r="AC8" s="1947"/>
      <c r="AD8" s="1947"/>
      <c r="AE8" s="1947"/>
      <c r="AF8" s="394"/>
      <c r="AG8" s="395"/>
      <c r="AH8" s="395"/>
      <c r="AI8" s="395"/>
      <c r="AJ8" s="395"/>
      <c r="AK8" s="395"/>
      <c r="AL8" s="395"/>
      <c r="AM8" s="395"/>
      <c r="AN8" s="395"/>
      <c r="AO8" s="395"/>
      <c r="AP8" s="416"/>
      <c r="AQ8" s="416"/>
      <c r="AR8" s="501"/>
      <c r="AS8" s="107"/>
      <c r="AT8" s="107"/>
      <c r="AU8" s="107"/>
      <c r="AV8" s="107"/>
      <c r="AW8" s="379"/>
      <c r="AX8" s="372" t="s">
        <v>480</v>
      </c>
      <c r="AY8" s="379"/>
      <c r="AZ8" s="379"/>
      <c r="BA8" s="379"/>
      <c r="BB8" s="379"/>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row>
    <row r="9" spans="1:91" ht="26.25" customHeight="1">
      <c r="A9" s="393"/>
      <c r="B9" s="504"/>
      <c r="D9" s="1940"/>
      <c r="E9" s="1940"/>
      <c r="F9" s="1940"/>
      <c r="G9" s="1943" t="s">
        <v>488</v>
      </c>
      <c r="H9" s="1943"/>
      <c r="I9" s="1943"/>
      <c r="J9" s="1943"/>
      <c r="K9" s="1943"/>
      <c r="L9" s="1943"/>
      <c r="M9" s="1943"/>
      <c r="N9" s="1943"/>
      <c r="O9" s="1948" t="s">
        <v>489</v>
      </c>
      <c r="P9" s="1948"/>
      <c r="Q9" s="1948"/>
      <c r="R9" s="1948"/>
      <c r="S9" s="1948"/>
      <c r="T9" s="1948"/>
      <c r="U9" s="1948"/>
      <c r="V9" s="1948"/>
      <c r="W9" s="1949" t="s">
        <v>490</v>
      </c>
      <c r="X9" s="1949"/>
      <c r="Y9" s="1949"/>
      <c r="Z9" s="1949"/>
      <c r="AA9" s="1949"/>
      <c r="AB9" s="1949"/>
      <c r="AC9" s="1949"/>
      <c r="AD9" s="1949"/>
      <c r="AE9" s="1949"/>
      <c r="AF9" s="395"/>
      <c r="AG9" s="395"/>
      <c r="AH9" s="395"/>
      <c r="AI9" s="395"/>
      <c r="AJ9" s="395"/>
      <c r="AK9" s="395"/>
      <c r="AL9" s="395"/>
      <c r="AM9" s="395"/>
      <c r="AN9" s="395"/>
      <c r="AO9" s="395"/>
      <c r="AP9" s="506"/>
      <c r="AQ9" s="506"/>
      <c r="AR9" s="507"/>
      <c r="AS9" s="107"/>
      <c r="AT9" s="107"/>
      <c r="AU9" s="107"/>
      <c r="AV9" s="107"/>
      <c r="AW9" s="107" t="s">
        <v>484</v>
      </c>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row>
    <row r="10" spans="1:91" ht="14.1" customHeight="1">
      <c r="A10" s="393"/>
      <c r="B10" s="504"/>
      <c r="D10" s="1940"/>
      <c r="E10" s="1940"/>
      <c r="F10" s="1940"/>
      <c r="G10" s="1950" t="s">
        <v>492</v>
      </c>
      <c r="H10" s="1950"/>
      <c r="I10" s="1950"/>
      <c r="J10" s="1950"/>
      <c r="K10" s="1751" t="s">
        <v>493</v>
      </c>
      <c r="L10" s="1751"/>
      <c r="M10" s="1751"/>
      <c r="N10" s="1751"/>
      <c r="O10" s="1950" t="s">
        <v>492</v>
      </c>
      <c r="P10" s="1950"/>
      <c r="Q10" s="1950"/>
      <c r="R10" s="1950"/>
      <c r="S10" s="1751" t="s">
        <v>493</v>
      </c>
      <c r="T10" s="1751"/>
      <c r="U10" s="1751"/>
      <c r="V10" s="1751"/>
      <c r="W10" s="1943" t="s">
        <v>492</v>
      </c>
      <c r="X10" s="1943"/>
      <c r="Y10" s="1943"/>
      <c r="Z10" s="1943"/>
      <c r="AA10" s="1752" t="s">
        <v>493</v>
      </c>
      <c r="AB10" s="1752"/>
      <c r="AC10" s="1752"/>
      <c r="AD10" s="1752"/>
      <c r="AE10" s="1752"/>
      <c r="AF10" s="399"/>
      <c r="AG10" s="399"/>
      <c r="AH10" s="399"/>
      <c r="AI10" s="399"/>
      <c r="AJ10" s="399"/>
      <c r="AK10" s="399"/>
      <c r="AL10" s="399"/>
      <c r="AM10" s="399"/>
      <c r="AN10" s="399"/>
      <c r="AO10" s="399"/>
      <c r="AP10" s="416"/>
      <c r="AQ10" s="416"/>
      <c r="AR10" s="501"/>
      <c r="AS10" s="107"/>
      <c r="AT10" s="107"/>
      <c r="AU10" s="107"/>
      <c r="AV10" s="107"/>
      <c r="AW10" s="107"/>
      <c r="AX10" s="107" t="s">
        <v>487</v>
      </c>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row>
    <row r="11" spans="1:91" ht="14.1" customHeight="1">
      <c r="A11" s="393"/>
      <c r="B11" s="504"/>
      <c r="D11" s="1940"/>
      <c r="E11" s="1940"/>
      <c r="F11" s="1940"/>
      <c r="G11" s="402"/>
      <c r="H11" s="403"/>
      <c r="I11" s="1943" t="s">
        <v>495</v>
      </c>
      <c r="J11" s="1943"/>
      <c r="K11" s="1751"/>
      <c r="L11" s="1751"/>
      <c r="M11" s="1751"/>
      <c r="N11" s="1751"/>
      <c r="O11" s="402"/>
      <c r="P11" s="403"/>
      <c r="Q11" s="1943" t="s">
        <v>495</v>
      </c>
      <c r="R11" s="1943"/>
      <c r="S11" s="1751"/>
      <c r="T11" s="1751"/>
      <c r="U11" s="1751"/>
      <c r="V11" s="1751"/>
      <c r="W11" s="1943"/>
      <c r="X11" s="1943"/>
      <c r="Y11" s="1943"/>
      <c r="Z11" s="1943"/>
      <c r="AA11" s="1752"/>
      <c r="AB11" s="1752"/>
      <c r="AC11" s="1752"/>
      <c r="AD11" s="1752"/>
      <c r="AE11" s="1752"/>
      <c r="AF11" s="399"/>
      <c r="AG11" s="399"/>
      <c r="AH11" s="399"/>
      <c r="AI11" s="399"/>
      <c r="AJ11" s="399"/>
      <c r="AK11" s="399"/>
      <c r="AL11" s="399"/>
      <c r="AM11" s="399"/>
      <c r="AN11" s="399"/>
      <c r="AO11" s="399"/>
      <c r="AP11" s="416"/>
      <c r="AQ11" s="416"/>
      <c r="AR11" s="501"/>
      <c r="AS11" s="107"/>
      <c r="AT11" s="107"/>
      <c r="AU11" s="107"/>
      <c r="AV11" s="107"/>
      <c r="AW11" s="107" t="s">
        <v>491</v>
      </c>
      <c r="AX11" s="379"/>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28"/>
      <c r="CD11" s="107"/>
      <c r="CE11" s="404"/>
      <c r="CF11" s="404"/>
      <c r="CG11" s="404"/>
      <c r="CH11" s="79"/>
      <c r="CI11" s="79"/>
      <c r="CJ11" s="79"/>
      <c r="CK11" s="79"/>
      <c r="CL11" s="79"/>
      <c r="CM11" s="79"/>
    </row>
    <row r="12" spans="1:91" ht="14.1" customHeight="1">
      <c r="A12" s="393"/>
      <c r="B12" s="504"/>
      <c r="D12" s="1935"/>
      <c r="E12" s="1935"/>
      <c r="F12" s="1935"/>
      <c r="G12" s="1934"/>
      <c r="H12" s="1934"/>
      <c r="I12" s="1936"/>
      <c r="J12" s="1936"/>
      <c r="K12" s="1935"/>
      <c r="L12" s="1935"/>
      <c r="M12" s="1935"/>
      <c r="N12" s="1935"/>
      <c r="O12" s="1934"/>
      <c r="P12" s="1934"/>
      <c r="Q12" s="1936"/>
      <c r="R12" s="1936"/>
      <c r="S12" s="508"/>
      <c r="T12" s="509"/>
      <c r="U12" s="509"/>
      <c r="V12" s="509"/>
      <c r="W12" s="1934"/>
      <c r="X12" s="1934"/>
      <c r="Y12" s="1934"/>
      <c r="Z12" s="1934"/>
      <c r="AA12" s="1934"/>
      <c r="AB12" s="1934"/>
      <c r="AC12" s="1934"/>
      <c r="AD12" s="1934"/>
      <c r="AE12" s="1934"/>
      <c r="AF12" s="405"/>
      <c r="AG12" s="405"/>
      <c r="AH12" s="405"/>
      <c r="AI12" s="405"/>
      <c r="AJ12" s="405"/>
      <c r="AK12" s="405"/>
      <c r="AL12" s="405"/>
      <c r="AM12" s="405"/>
      <c r="AN12" s="405"/>
      <c r="AO12" s="405"/>
      <c r="AP12" s="416"/>
      <c r="AQ12" s="416"/>
      <c r="AR12" s="501"/>
      <c r="AS12" s="107"/>
      <c r="AT12" s="107"/>
      <c r="AU12" s="107"/>
      <c r="AV12" s="107"/>
      <c r="AW12" s="107"/>
      <c r="AX12" s="80" t="s">
        <v>598</v>
      </c>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row>
    <row r="13" spans="1:91" ht="14.1" customHeight="1">
      <c r="A13" s="393"/>
      <c r="B13" s="504"/>
      <c r="D13" s="1935"/>
      <c r="E13" s="1935"/>
      <c r="F13" s="1935"/>
      <c r="G13" s="1934"/>
      <c r="H13" s="1934"/>
      <c r="I13" s="1936"/>
      <c r="J13" s="1936"/>
      <c r="K13" s="1935"/>
      <c r="L13" s="1935"/>
      <c r="M13" s="1935"/>
      <c r="N13" s="1935"/>
      <c r="O13" s="1934"/>
      <c r="P13" s="1934"/>
      <c r="Q13" s="1936"/>
      <c r="R13" s="1936"/>
      <c r="S13" s="510"/>
      <c r="T13" s="511"/>
      <c r="U13" s="511"/>
      <c r="V13" s="511"/>
      <c r="W13" s="1934"/>
      <c r="X13" s="1934"/>
      <c r="Y13" s="1934"/>
      <c r="Z13" s="1934"/>
      <c r="AA13" s="1934"/>
      <c r="AB13" s="1934"/>
      <c r="AC13" s="1934"/>
      <c r="AD13" s="1934"/>
      <c r="AE13" s="1934"/>
      <c r="AF13" s="405"/>
      <c r="AG13" s="405"/>
      <c r="AH13" s="405"/>
      <c r="AI13" s="405"/>
      <c r="AJ13" s="405"/>
      <c r="AK13" s="405"/>
      <c r="AL13" s="405"/>
      <c r="AM13" s="405"/>
      <c r="AN13" s="405"/>
      <c r="AO13" s="405"/>
      <c r="AP13" s="416"/>
      <c r="AQ13" s="416"/>
      <c r="AR13" s="501"/>
      <c r="AS13" s="107"/>
      <c r="AT13" s="107"/>
      <c r="AU13" s="107"/>
      <c r="AV13" s="107"/>
      <c r="AW13" s="107"/>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row>
    <row r="14" spans="1:91" ht="14.1" customHeight="1">
      <c r="A14" s="393"/>
      <c r="B14" s="504"/>
      <c r="C14" s="393"/>
      <c r="D14" s="393"/>
      <c r="E14" s="393"/>
      <c r="F14" s="408"/>
      <c r="G14" s="408"/>
      <c r="H14" s="393"/>
      <c r="I14" s="393"/>
      <c r="J14" s="408"/>
      <c r="K14" s="408"/>
      <c r="L14" s="408"/>
      <c r="M14" s="408"/>
      <c r="N14" s="408"/>
      <c r="O14" s="408"/>
      <c r="P14" s="408"/>
      <c r="Q14" s="408"/>
      <c r="R14" s="408"/>
      <c r="S14" s="408"/>
      <c r="T14" s="408"/>
      <c r="U14" s="164"/>
      <c r="V14" s="409"/>
      <c r="W14" s="408"/>
      <c r="X14" s="409"/>
      <c r="Y14" s="164"/>
      <c r="Z14" s="408"/>
      <c r="AA14" s="408"/>
      <c r="AB14" s="410"/>
      <c r="AC14" s="411"/>
      <c r="AD14" s="411"/>
      <c r="AE14" s="411"/>
      <c r="AF14" s="411"/>
      <c r="AG14" s="411"/>
      <c r="AH14" s="411"/>
      <c r="AI14" s="411"/>
      <c r="AJ14" s="411"/>
      <c r="AR14" s="84"/>
      <c r="AS14" s="380"/>
      <c r="AT14" s="380"/>
      <c r="AU14" s="380"/>
      <c r="AV14" s="107"/>
      <c r="AW14" s="107" t="s">
        <v>496</v>
      </c>
      <c r="AX14" s="379"/>
      <c r="AY14" s="379"/>
      <c r="AZ14" s="379"/>
      <c r="BA14" s="379"/>
      <c r="BB14" s="407"/>
      <c r="BC14" s="407"/>
      <c r="BD14" s="407"/>
      <c r="BE14" s="407"/>
      <c r="BF14" s="407"/>
      <c r="BG14" s="407"/>
      <c r="BH14" s="407"/>
      <c r="BI14" s="407"/>
      <c r="BJ14" s="407"/>
      <c r="BK14" s="407"/>
      <c r="BL14" s="107"/>
      <c r="BM14" s="107"/>
      <c r="BN14" s="107"/>
      <c r="BO14" s="107"/>
      <c r="BP14" s="131"/>
      <c r="BQ14" s="131"/>
      <c r="BR14" s="131"/>
      <c r="BS14" s="131"/>
      <c r="BT14" s="131"/>
      <c r="BU14" s="131"/>
      <c r="BV14" s="131"/>
      <c r="BW14" s="131"/>
      <c r="BX14" s="131"/>
      <c r="BY14" s="131"/>
      <c r="BZ14" s="131"/>
      <c r="CA14" s="131"/>
      <c r="CB14" s="131"/>
      <c r="CC14" s="131"/>
      <c r="CD14" s="131"/>
    </row>
    <row r="15" spans="1:91" ht="14.1" customHeight="1">
      <c r="A15" s="393"/>
      <c r="B15" s="504"/>
      <c r="C15" s="393"/>
      <c r="D15" s="1940" t="s">
        <v>499</v>
      </c>
      <c r="E15" s="1940"/>
      <c r="F15" s="1940"/>
      <c r="G15" s="1940"/>
      <c r="H15" s="1940"/>
      <c r="I15" s="1940"/>
      <c r="J15" s="1940"/>
      <c r="K15" s="1940"/>
      <c r="L15" s="1940"/>
      <c r="M15" s="1940"/>
      <c r="N15" s="1752" t="s">
        <v>500</v>
      </c>
      <c r="O15" s="1752"/>
      <c r="P15" s="1752"/>
      <c r="Q15" s="1752"/>
      <c r="R15" s="1752"/>
      <c r="S15" s="1752"/>
      <c r="T15" s="1752"/>
      <c r="U15" s="1752"/>
      <c r="V15" s="1752"/>
      <c r="W15" s="1752"/>
      <c r="X15" s="1752"/>
      <c r="Y15" s="1752"/>
      <c r="Z15" s="1941" t="s">
        <v>501</v>
      </c>
      <c r="AA15" s="1941"/>
      <c r="AB15" s="1941"/>
      <c r="AC15" s="1941"/>
      <c r="AD15" s="1941"/>
      <c r="AE15" s="1941"/>
      <c r="AF15" s="1941"/>
      <c r="AG15" s="1941"/>
      <c r="AH15" s="2051" t="s">
        <v>255</v>
      </c>
      <c r="AI15" s="2051"/>
      <c r="AJ15" s="2051"/>
      <c r="AK15" s="2051"/>
      <c r="AR15" s="84"/>
      <c r="AS15" s="449"/>
      <c r="AT15" s="449"/>
      <c r="AU15" s="449"/>
      <c r="AV15" s="107"/>
      <c r="AW15" s="1939" t="s">
        <v>497</v>
      </c>
      <c r="AX15" s="1939"/>
      <c r="AY15" s="1939"/>
      <c r="AZ15" s="1939"/>
      <c r="BA15" s="1939"/>
      <c r="BB15" s="1939"/>
      <c r="BC15" s="1939"/>
      <c r="BD15" s="1939"/>
      <c r="BE15" s="1939"/>
      <c r="BF15" s="1939"/>
      <c r="BG15" s="1939"/>
      <c r="BH15" s="1939"/>
      <c r="BI15" s="1939"/>
      <c r="BJ15" s="1939"/>
      <c r="BK15" s="1939"/>
      <c r="BL15" s="1939"/>
      <c r="BM15" s="1939"/>
      <c r="BN15" s="1939"/>
      <c r="BO15" s="1939"/>
      <c r="BP15" s="1939"/>
      <c r="BQ15" s="1939"/>
      <c r="BR15" s="1939"/>
      <c r="BS15" s="1939"/>
      <c r="BT15" s="1939"/>
      <c r="BU15" s="1939"/>
      <c r="BV15" s="1939"/>
      <c r="BW15" s="1939"/>
      <c r="BX15" s="1939"/>
      <c r="BY15" s="1939"/>
      <c r="BZ15" s="1939"/>
      <c r="CA15" s="1939"/>
      <c r="CB15" s="1939"/>
      <c r="CC15" s="1939"/>
      <c r="CD15" s="1939"/>
    </row>
    <row r="16" spans="1:91" ht="14.1" customHeight="1">
      <c r="A16" s="393"/>
      <c r="B16" s="504"/>
      <c r="C16" s="393"/>
      <c r="D16" s="1943" t="s">
        <v>492</v>
      </c>
      <c r="E16" s="1943"/>
      <c r="F16" s="1943"/>
      <c r="G16" s="1751" t="s">
        <v>493</v>
      </c>
      <c r="H16" s="1751"/>
      <c r="I16" s="1751"/>
      <c r="J16" s="1751"/>
      <c r="K16" s="1944" t="s">
        <v>503</v>
      </c>
      <c r="L16" s="1944"/>
      <c r="M16" s="1945" t="s">
        <v>504</v>
      </c>
      <c r="N16" s="1943" t="s">
        <v>492</v>
      </c>
      <c r="O16" s="1943"/>
      <c r="P16" s="1943"/>
      <c r="Q16" s="1752" t="s">
        <v>493</v>
      </c>
      <c r="R16" s="1752"/>
      <c r="S16" s="1752"/>
      <c r="T16" s="1752"/>
      <c r="U16" s="1752"/>
      <c r="V16" s="1752"/>
      <c r="W16" s="1946" t="s">
        <v>505</v>
      </c>
      <c r="X16" s="1946"/>
      <c r="Y16" s="1946"/>
      <c r="Z16" s="1780" t="s">
        <v>506</v>
      </c>
      <c r="AA16" s="1780"/>
      <c r="AB16" s="1780"/>
      <c r="AC16" s="1780"/>
      <c r="AD16" s="1752" t="s">
        <v>493</v>
      </c>
      <c r="AE16" s="1752"/>
      <c r="AF16" s="1752"/>
      <c r="AG16" s="1752"/>
      <c r="AH16" s="2051"/>
      <c r="AI16" s="2051"/>
      <c r="AJ16" s="2051"/>
      <c r="AK16" s="2051"/>
      <c r="AR16" s="84"/>
      <c r="AS16" s="449"/>
      <c r="AT16" s="449"/>
      <c r="AU16" s="449"/>
      <c r="AV16" s="107"/>
      <c r="AW16" s="107" t="s">
        <v>498</v>
      </c>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row>
    <row r="17" spans="1:100" ht="14.1" customHeight="1">
      <c r="A17" s="393"/>
      <c r="B17" s="504"/>
      <c r="C17" s="393"/>
      <c r="D17" s="1943"/>
      <c r="E17" s="1943"/>
      <c r="F17" s="1943"/>
      <c r="G17" s="1751"/>
      <c r="H17" s="1751"/>
      <c r="I17" s="1751"/>
      <c r="J17" s="1751"/>
      <c r="K17" s="1944"/>
      <c r="L17" s="1944"/>
      <c r="M17" s="1945"/>
      <c r="N17" s="1943"/>
      <c r="O17" s="1943"/>
      <c r="P17" s="1943"/>
      <c r="Q17" s="1752"/>
      <c r="R17" s="1752"/>
      <c r="S17" s="1752"/>
      <c r="T17" s="1752"/>
      <c r="U17" s="1752"/>
      <c r="V17" s="1752"/>
      <c r="W17" s="1946"/>
      <c r="X17" s="1946"/>
      <c r="Y17" s="1946"/>
      <c r="Z17" s="1780"/>
      <c r="AA17" s="1780"/>
      <c r="AB17" s="1780"/>
      <c r="AC17" s="1780"/>
      <c r="AD17" s="1752"/>
      <c r="AE17" s="1752"/>
      <c r="AF17" s="1752"/>
      <c r="AG17" s="1752"/>
      <c r="AH17" s="2051"/>
      <c r="AI17" s="2051"/>
      <c r="AJ17" s="2051"/>
      <c r="AK17" s="2051"/>
      <c r="AR17" s="84"/>
      <c r="AS17" s="449"/>
      <c r="AT17" s="449"/>
      <c r="AU17" s="449"/>
      <c r="AV17" s="107"/>
      <c r="AW17" s="107"/>
      <c r="AX17" s="107" t="s">
        <v>502</v>
      </c>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row>
    <row r="18" spans="1:100" ht="14.1" customHeight="1">
      <c r="A18" s="393"/>
      <c r="B18" s="504"/>
      <c r="D18" s="1934"/>
      <c r="E18" s="1934"/>
      <c r="F18" s="1934"/>
      <c r="G18" s="1935"/>
      <c r="H18" s="1935"/>
      <c r="I18" s="1935"/>
      <c r="J18" s="1935"/>
      <c r="K18" s="1936"/>
      <c r="L18" s="1936"/>
      <c r="M18" s="1937"/>
      <c r="N18" s="1938"/>
      <c r="O18" s="1938"/>
      <c r="P18" s="1938"/>
      <c r="Q18" s="1934"/>
      <c r="R18" s="1934"/>
      <c r="S18" s="1934"/>
      <c r="T18" s="1934"/>
      <c r="U18" s="1934"/>
      <c r="V18" s="1934"/>
      <c r="W18" s="1936"/>
      <c r="X18" s="1936"/>
      <c r="Y18" s="1936"/>
      <c r="Z18" s="1935"/>
      <c r="AA18" s="1935"/>
      <c r="AB18" s="1935"/>
      <c r="AC18" s="1935"/>
      <c r="AD18" s="1935"/>
      <c r="AE18" s="1935"/>
      <c r="AF18" s="1935"/>
      <c r="AG18" s="1935"/>
      <c r="AH18" s="1785">
        <f>SUM(D12:AE13)+SUM(D18:AE19)-I12-Q12-K18-W18-M18</f>
        <v>0</v>
      </c>
      <c r="AI18" s="1785"/>
      <c r="AJ18" s="1785"/>
      <c r="AK18" s="1785"/>
      <c r="AR18" s="84"/>
      <c r="AS18" s="449"/>
      <c r="AT18" s="449"/>
      <c r="AU18" s="449"/>
      <c r="AV18" s="107"/>
      <c r="AW18" s="107"/>
      <c r="AX18" s="107"/>
      <c r="AY18" s="107" t="s">
        <v>507</v>
      </c>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244"/>
      <c r="CF18" s="244"/>
      <c r="CG18" s="244"/>
      <c r="CH18" s="244"/>
      <c r="CI18" s="244"/>
      <c r="CJ18" s="244"/>
      <c r="CK18" s="244"/>
      <c r="CL18" s="244"/>
      <c r="CM18" s="244"/>
      <c r="CN18" s="244"/>
      <c r="CO18" s="244"/>
      <c r="CP18" s="244"/>
      <c r="CQ18" s="244"/>
      <c r="CR18" s="244"/>
      <c r="CS18" s="244"/>
      <c r="CT18" s="244"/>
    </row>
    <row r="19" spans="1:100" ht="14.1" customHeight="1">
      <c r="A19" s="393"/>
      <c r="B19" s="504"/>
      <c r="C19" s="393"/>
      <c r="D19" s="1934"/>
      <c r="E19" s="1934"/>
      <c r="F19" s="1934"/>
      <c r="G19" s="1935"/>
      <c r="H19" s="1935"/>
      <c r="I19" s="1935"/>
      <c r="J19" s="1935"/>
      <c r="K19" s="1936"/>
      <c r="L19" s="1936"/>
      <c r="M19" s="1937"/>
      <c r="N19" s="1938"/>
      <c r="O19" s="1938"/>
      <c r="P19" s="1938"/>
      <c r="Q19" s="1934"/>
      <c r="R19" s="1934"/>
      <c r="S19" s="1934"/>
      <c r="T19" s="1934"/>
      <c r="U19" s="1934"/>
      <c r="V19" s="1934"/>
      <c r="W19" s="1936"/>
      <c r="X19" s="1936"/>
      <c r="Y19" s="1936"/>
      <c r="Z19" s="1935"/>
      <c r="AA19" s="1935"/>
      <c r="AB19" s="1935"/>
      <c r="AC19" s="1935"/>
      <c r="AD19" s="1935"/>
      <c r="AE19" s="1935"/>
      <c r="AF19" s="1935"/>
      <c r="AG19" s="1935"/>
      <c r="AH19" s="1785"/>
      <c r="AI19" s="1785"/>
      <c r="AJ19" s="1785"/>
      <c r="AK19" s="1785"/>
      <c r="AR19" s="84"/>
      <c r="AS19" s="107"/>
      <c r="AT19" s="107"/>
      <c r="AU19" s="107"/>
      <c r="AV19" s="107"/>
      <c r="AW19" s="107"/>
      <c r="AX19" s="379"/>
      <c r="AY19" s="107" t="s">
        <v>508</v>
      </c>
      <c r="AZ19" s="379"/>
      <c r="BA19" s="413"/>
      <c r="BB19" s="407"/>
      <c r="BC19" s="407"/>
      <c r="BD19" s="407"/>
      <c r="BE19" s="407"/>
      <c r="BF19" s="407"/>
      <c r="BG19" s="407"/>
      <c r="BH19" s="4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244"/>
      <c r="CF19" s="244"/>
      <c r="CG19" s="244"/>
      <c r="CH19" s="244"/>
      <c r="CI19" s="244"/>
      <c r="CJ19" s="244"/>
      <c r="CK19" s="244"/>
      <c r="CL19" s="244"/>
      <c r="CM19" s="244"/>
      <c r="CN19" s="244"/>
      <c r="CO19" s="244"/>
      <c r="CP19" s="244"/>
      <c r="CQ19" s="244"/>
      <c r="CR19" s="244"/>
      <c r="CS19" s="244"/>
      <c r="CT19" s="244"/>
    </row>
    <row r="20" spans="1:100" s="66" customFormat="1" ht="14.1" customHeight="1">
      <c r="A20" s="393"/>
      <c r="B20" s="504"/>
      <c r="C20" s="502"/>
      <c r="D20" s="66" t="s">
        <v>510</v>
      </c>
      <c r="E20" s="502"/>
      <c r="AB20" s="79"/>
      <c r="AR20" s="84"/>
      <c r="AS20" s="401"/>
      <c r="AT20" s="401"/>
      <c r="AU20" s="401"/>
      <c r="AV20" s="107"/>
      <c r="AW20" s="107"/>
      <c r="AX20" s="107"/>
      <c r="AY20" s="107" t="s">
        <v>509</v>
      </c>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244"/>
      <c r="CF20" s="244"/>
      <c r="CG20" s="244"/>
      <c r="CH20" s="244"/>
      <c r="CI20" s="244"/>
      <c r="CJ20" s="244"/>
      <c r="CK20" s="244"/>
      <c r="CL20" s="244"/>
      <c r="CM20" s="244"/>
      <c r="CN20" s="244"/>
      <c r="CO20" s="244"/>
      <c r="CP20" s="244"/>
      <c r="CQ20" s="244"/>
      <c r="CR20" s="244"/>
      <c r="CS20" s="244"/>
      <c r="CT20" s="244"/>
    </row>
    <row r="21" spans="1:100" ht="14.1" customHeight="1">
      <c r="A21" s="393"/>
      <c r="B21" s="504"/>
      <c r="C21" s="393"/>
      <c r="D21" s="79" t="s">
        <v>511</v>
      </c>
      <c r="E21" s="1699" t="s">
        <v>512</v>
      </c>
      <c r="F21" s="1699"/>
      <c r="G21" s="1699"/>
      <c r="H21" s="1699"/>
      <c r="I21" s="1699"/>
      <c r="J21" s="1699"/>
      <c r="K21" s="1699"/>
      <c r="L21" s="1699"/>
      <c r="M21" s="1699"/>
      <c r="N21" s="1699"/>
      <c r="O21" s="1699"/>
      <c r="P21" s="1699"/>
      <c r="Q21" s="1699"/>
      <c r="R21" s="1699"/>
      <c r="S21" s="1699"/>
      <c r="T21" s="1699"/>
      <c r="U21" s="1699"/>
      <c r="V21" s="1699"/>
      <c r="W21" s="1699"/>
      <c r="X21" s="1699"/>
      <c r="Y21" s="1699"/>
      <c r="Z21" s="1699"/>
      <c r="AA21" s="1699"/>
      <c r="AB21" s="404"/>
      <c r="AC21" s="404"/>
      <c r="AD21" s="404"/>
      <c r="AE21" s="404"/>
      <c r="AF21" s="404"/>
      <c r="AG21" s="404"/>
      <c r="AH21" s="404"/>
      <c r="AI21" s="404"/>
      <c r="AJ21" s="512"/>
      <c r="AK21" s="512"/>
      <c r="AL21" s="512"/>
      <c r="AM21" s="512"/>
      <c r="AN21" s="512"/>
      <c r="AO21" s="512"/>
      <c r="AP21" s="416"/>
      <c r="AQ21" s="416"/>
      <c r="AR21" s="501"/>
      <c r="AS21" s="401"/>
      <c r="AT21" s="401"/>
      <c r="AU21" s="401"/>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244"/>
      <c r="CF21" s="244"/>
      <c r="CG21" s="244"/>
      <c r="CH21" s="244"/>
      <c r="CI21" s="244"/>
      <c r="CJ21" s="244"/>
      <c r="CK21" s="244"/>
      <c r="CL21" s="244"/>
      <c r="CM21" s="244"/>
      <c r="CN21" s="244"/>
      <c r="CO21" s="244"/>
      <c r="CP21" s="244"/>
      <c r="CQ21" s="244"/>
      <c r="CR21" s="244"/>
      <c r="CS21" s="244"/>
      <c r="CT21" s="244"/>
    </row>
    <row r="22" spans="1:100" ht="14.1" customHeight="1">
      <c r="A22" s="393"/>
      <c r="B22" s="504"/>
      <c r="C22" s="393"/>
      <c r="D22" s="79" t="s">
        <v>514</v>
      </c>
      <c r="E22" s="2049" t="s">
        <v>515</v>
      </c>
      <c r="F22" s="2049"/>
      <c r="G22" s="2049"/>
      <c r="H22" s="2049"/>
      <c r="I22" s="2049"/>
      <c r="J22" s="2049"/>
      <c r="K22" s="2049"/>
      <c r="L22" s="2049"/>
      <c r="M22" s="2049"/>
      <c r="N22" s="2049"/>
      <c r="O22" s="2049"/>
      <c r="P22" s="2049"/>
      <c r="Q22" s="2049"/>
      <c r="R22" s="2049"/>
      <c r="S22" s="2049"/>
      <c r="T22" s="2049"/>
      <c r="U22" s="2049"/>
      <c r="V22" s="2049"/>
      <c r="W22" s="2049"/>
      <c r="X22" s="2049"/>
      <c r="Y22" s="2049"/>
      <c r="Z22" s="2049"/>
      <c r="AA22" s="2049"/>
      <c r="AB22" s="2049"/>
      <c r="AC22" s="2049"/>
      <c r="AD22" s="2049"/>
      <c r="AE22" s="2049"/>
      <c r="AF22" s="2049"/>
      <c r="AG22" s="2049"/>
      <c r="AH22" s="2049"/>
      <c r="AI22" s="2049"/>
      <c r="AJ22" s="2049"/>
      <c r="AK22" s="2049"/>
      <c r="AL22" s="2049"/>
      <c r="AM22" s="2049"/>
      <c r="AN22" s="2049"/>
      <c r="AO22" s="2049"/>
      <c r="AP22" s="2049"/>
      <c r="AQ22" s="2049"/>
      <c r="AR22" s="2049"/>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244"/>
      <c r="CF22" s="244"/>
      <c r="CG22" s="244"/>
      <c r="CH22" s="244"/>
      <c r="CI22" s="244"/>
      <c r="CJ22" s="244"/>
      <c r="CK22" s="244"/>
      <c r="CL22" s="244"/>
      <c r="CM22" s="244"/>
      <c r="CN22" s="244"/>
      <c r="CO22" s="244"/>
      <c r="CP22" s="244"/>
      <c r="CQ22" s="244"/>
      <c r="CR22" s="244"/>
      <c r="CS22" s="244"/>
      <c r="CT22" s="244"/>
    </row>
    <row r="23" spans="1:100" ht="14.1" customHeight="1">
      <c r="A23" s="393"/>
      <c r="B23" s="504"/>
      <c r="C23" s="393"/>
      <c r="D23" s="79"/>
      <c r="E23" s="2049"/>
      <c r="F23" s="2049"/>
      <c r="G23" s="2049"/>
      <c r="H23" s="2049"/>
      <c r="I23" s="2049"/>
      <c r="J23" s="2049"/>
      <c r="K23" s="2049"/>
      <c r="L23" s="2049"/>
      <c r="M23" s="2049"/>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49"/>
      <c r="AK23" s="2049"/>
      <c r="AL23" s="2049"/>
      <c r="AM23" s="2049"/>
      <c r="AN23" s="2049"/>
      <c r="AO23" s="2049"/>
      <c r="AP23" s="2049"/>
      <c r="AQ23" s="2049"/>
      <c r="AR23" s="2049"/>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244"/>
      <c r="CF23" s="244"/>
      <c r="CG23" s="244"/>
      <c r="CH23" s="244"/>
      <c r="CI23" s="244"/>
      <c r="CJ23" s="244"/>
      <c r="CK23" s="244"/>
      <c r="CL23" s="244"/>
      <c r="CM23" s="244"/>
      <c r="CN23" s="244"/>
      <c r="CO23" s="244"/>
      <c r="CP23" s="244"/>
      <c r="CQ23" s="244"/>
      <c r="CR23" s="244"/>
      <c r="CS23" s="244"/>
      <c r="CT23" s="244"/>
    </row>
    <row r="24" spans="1:100" ht="14.1" customHeight="1">
      <c r="A24" s="393"/>
      <c r="B24" s="504"/>
      <c r="C24" s="393"/>
      <c r="D24" s="79"/>
      <c r="E24" s="2049"/>
      <c r="F24" s="2049"/>
      <c r="G24" s="2049"/>
      <c r="H24" s="2049"/>
      <c r="I24" s="2049"/>
      <c r="J24" s="2049"/>
      <c r="K24" s="2049"/>
      <c r="L24" s="2049"/>
      <c r="M24" s="2049"/>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c r="AL24" s="2049"/>
      <c r="AM24" s="2049"/>
      <c r="AN24" s="2049"/>
      <c r="AO24" s="2049"/>
      <c r="AP24" s="2049"/>
      <c r="AQ24" s="2049"/>
      <c r="AR24" s="2049"/>
      <c r="AS24" s="412"/>
      <c r="AT24" s="412"/>
      <c r="AU24" s="412"/>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244"/>
      <c r="CF24" s="244"/>
      <c r="CG24" s="244"/>
      <c r="CH24" s="244"/>
      <c r="CI24" s="244"/>
      <c r="CJ24" s="244"/>
      <c r="CK24" s="244"/>
      <c r="CL24" s="244"/>
      <c r="CM24" s="244"/>
      <c r="CN24" s="244"/>
      <c r="CO24" s="244"/>
      <c r="CP24" s="244"/>
      <c r="CQ24" s="244"/>
      <c r="CR24" s="244"/>
      <c r="CS24" s="244"/>
      <c r="CT24" s="244"/>
    </row>
    <row r="25" spans="1:100" ht="14.1" customHeight="1">
      <c r="A25" s="393"/>
      <c r="B25" s="504"/>
      <c r="C25" s="393"/>
      <c r="D25" s="79" t="s">
        <v>520</v>
      </c>
      <c r="E25" s="2049" t="s">
        <v>521</v>
      </c>
      <c r="F25" s="2049"/>
      <c r="G25" s="2049"/>
      <c r="H25" s="2049"/>
      <c r="I25" s="2049"/>
      <c r="J25" s="2049"/>
      <c r="K25" s="2049"/>
      <c r="L25" s="2049"/>
      <c r="M25" s="2049"/>
      <c r="N25" s="2049"/>
      <c r="O25" s="2049"/>
      <c r="P25" s="2049"/>
      <c r="Q25" s="2049"/>
      <c r="R25" s="2049"/>
      <c r="S25" s="2049"/>
      <c r="T25" s="2049"/>
      <c r="U25" s="2049"/>
      <c r="V25" s="2049"/>
      <c r="W25" s="2049"/>
      <c r="X25" s="2049"/>
      <c r="Y25" s="2049"/>
      <c r="Z25" s="2049"/>
      <c r="AA25" s="2049"/>
      <c r="AB25" s="2049"/>
      <c r="AC25" s="2049"/>
      <c r="AD25" s="2049"/>
      <c r="AE25" s="2049"/>
      <c r="AF25" s="2049"/>
      <c r="AG25" s="2049"/>
      <c r="AH25" s="2049"/>
      <c r="AI25" s="2049"/>
      <c r="AJ25" s="2049"/>
      <c r="AK25" s="2049"/>
      <c r="AL25" s="2049"/>
      <c r="AM25" s="2049"/>
      <c r="AN25" s="2049"/>
      <c r="AO25" s="2049"/>
      <c r="AP25" s="2049"/>
      <c r="AQ25" s="2049"/>
      <c r="AR25" s="2049"/>
      <c r="AS25" s="412"/>
      <c r="AT25" s="412"/>
      <c r="AU25" s="412"/>
      <c r="AV25" s="107"/>
      <c r="AW25" s="107"/>
      <c r="AX25" s="513"/>
      <c r="AY25" s="513"/>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244"/>
      <c r="CF25" s="244"/>
      <c r="CG25" s="244"/>
      <c r="CH25" s="244"/>
      <c r="CI25" s="244"/>
      <c r="CJ25" s="244"/>
      <c r="CK25" s="244"/>
      <c r="CL25" s="244"/>
      <c r="CM25" s="244"/>
      <c r="CN25" s="244"/>
      <c r="CO25" s="244"/>
      <c r="CP25" s="244"/>
      <c r="CQ25" s="244"/>
      <c r="CR25" s="244"/>
      <c r="CS25" s="244"/>
      <c r="CT25" s="244"/>
    </row>
    <row r="26" spans="1:100" ht="14.1" customHeight="1">
      <c r="A26" s="393"/>
      <c r="B26" s="504"/>
      <c r="C26" s="393"/>
      <c r="D26" s="79"/>
      <c r="E26" s="2049"/>
      <c r="F26" s="2049"/>
      <c r="G26" s="2049"/>
      <c r="H26" s="2049"/>
      <c r="I26" s="2049"/>
      <c r="J26" s="2049"/>
      <c r="K26" s="2049"/>
      <c r="L26" s="2049"/>
      <c r="M26" s="2049"/>
      <c r="N26" s="2049"/>
      <c r="O26" s="2049"/>
      <c r="P26" s="2049"/>
      <c r="Q26" s="2049"/>
      <c r="R26" s="2049"/>
      <c r="S26" s="2049"/>
      <c r="T26" s="2049"/>
      <c r="U26" s="2049"/>
      <c r="V26" s="2049"/>
      <c r="W26" s="2049"/>
      <c r="X26" s="2049"/>
      <c r="Y26" s="2049"/>
      <c r="Z26" s="2049"/>
      <c r="AA26" s="2049"/>
      <c r="AB26" s="2049"/>
      <c r="AC26" s="2049"/>
      <c r="AD26" s="2049"/>
      <c r="AE26" s="2049"/>
      <c r="AF26" s="2049"/>
      <c r="AG26" s="2049"/>
      <c r="AH26" s="2049"/>
      <c r="AI26" s="2049"/>
      <c r="AJ26" s="2049"/>
      <c r="AK26" s="2049"/>
      <c r="AL26" s="2049"/>
      <c r="AM26" s="2049"/>
      <c r="AN26" s="2049"/>
      <c r="AO26" s="2049"/>
      <c r="AP26" s="2049"/>
      <c r="AQ26" s="2049"/>
      <c r="AR26" s="2049"/>
      <c r="AS26" s="126"/>
      <c r="AT26" s="126"/>
      <c r="AU26" s="126"/>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U26" s="244"/>
      <c r="CV26" s="244"/>
    </row>
    <row r="27" spans="1:100" ht="14.1" customHeight="1">
      <c r="A27" s="393"/>
      <c r="B27" s="504"/>
      <c r="C27" s="393"/>
      <c r="E27" s="458" t="s">
        <v>522</v>
      </c>
      <c r="F27" s="72" t="s">
        <v>599</v>
      </c>
      <c r="AR27" s="84"/>
      <c r="AS27" s="126"/>
      <c r="AT27" s="126"/>
      <c r="AU27" s="126"/>
      <c r="AV27" s="107"/>
      <c r="AW27" s="107"/>
      <c r="AX27" s="107"/>
      <c r="AY27" s="107"/>
      <c r="AZ27" s="107"/>
      <c r="BA27" s="107"/>
      <c r="BB27" s="107"/>
      <c r="BC27" s="107"/>
      <c r="BD27" s="107"/>
      <c r="BE27" s="107"/>
      <c r="BF27" s="107"/>
      <c r="BG27" s="107"/>
      <c r="BH27" s="107"/>
      <c r="BI27" s="107" t="s">
        <v>513</v>
      </c>
      <c r="BJ27" s="107"/>
      <c r="BK27" s="107"/>
      <c r="BL27" s="107"/>
      <c r="BM27" s="107"/>
      <c r="BN27" s="107"/>
      <c r="BO27" s="107"/>
      <c r="BP27" s="107"/>
      <c r="BQ27" s="107"/>
      <c r="BR27" s="107"/>
      <c r="BS27" s="107"/>
      <c r="BT27" s="107"/>
      <c r="BU27" s="107"/>
      <c r="BV27" s="107"/>
      <c r="BW27" s="107"/>
      <c r="BX27" s="107"/>
      <c r="BY27" s="107"/>
      <c r="BZ27" s="107"/>
      <c r="CA27" s="107"/>
      <c r="CB27" s="107"/>
      <c r="CC27" s="107"/>
      <c r="CD27" s="107"/>
      <c r="CU27" s="244"/>
      <c r="CV27" s="244"/>
    </row>
    <row r="28" spans="1:100" ht="14.1" customHeight="1">
      <c r="A28" s="393"/>
      <c r="B28" s="504"/>
      <c r="C28" s="393"/>
      <c r="E28" s="186" t="s">
        <v>524</v>
      </c>
      <c r="F28" s="2050" t="s">
        <v>525</v>
      </c>
      <c r="G28" s="2050"/>
      <c r="H28" s="2050"/>
      <c r="I28" s="2050"/>
      <c r="J28" s="2050"/>
      <c r="K28" s="2050"/>
      <c r="L28" s="2050"/>
      <c r="M28" s="2050"/>
      <c r="N28" s="2050"/>
      <c r="O28" s="2050"/>
      <c r="P28" s="2050"/>
      <c r="Q28" s="2050"/>
      <c r="R28" s="2050"/>
      <c r="S28" s="2050"/>
      <c r="T28" s="2050"/>
      <c r="U28" s="2050"/>
      <c r="V28" s="2050"/>
      <c r="W28" s="2050"/>
      <c r="X28" s="2050"/>
      <c r="Y28" s="2050"/>
      <c r="Z28" s="2050"/>
      <c r="AA28" s="2050"/>
      <c r="AB28" s="2050"/>
      <c r="AC28" s="2050"/>
      <c r="AD28" s="2050"/>
      <c r="AE28" s="2050"/>
      <c r="AF28" s="2050"/>
      <c r="AG28" s="2050"/>
      <c r="AH28" s="2050"/>
      <c r="AI28" s="2050"/>
      <c r="AJ28" s="2050"/>
      <c r="AK28" s="2050"/>
      <c r="AL28" s="2050"/>
      <c r="AM28" s="2050"/>
      <c r="AN28" s="2050"/>
      <c r="AO28" s="2050"/>
      <c r="AP28" s="2050"/>
      <c r="AQ28" s="2050"/>
      <c r="AR28" s="2050"/>
      <c r="AS28" s="107"/>
      <c r="AT28" s="107"/>
      <c r="AU28" s="107"/>
      <c r="AV28" s="107"/>
      <c r="AW28" s="107"/>
      <c r="AX28" s="1926" t="s">
        <v>516</v>
      </c>
      <c r="AY28" s="1926"/>
      <c r="AZ28" s="1926"/>
      <c r="BA28" s="1926"/>
      <c r="BB28" s="1926"/>
      <c r="BC28" s="1926"/>
      <c r="BD28" s="1926"/>
      <c r="BE28" s="1926"/>
      <c r="BF28" s="1926"/>
      <c r="BG28" s="1926"/>
      <c r="BH28" s="419"/>
      <c r="BI28" s="420"/>
      <c r="BJ28" s="1926" t="s">
        <v>516</v>
      </c>
      <c r="BK28" s="1926"/>
      <c r="BL28" s="1926"/>
      <c r="BM28" s="1926"/>
      <c r="BN28" s="1926"/>
      <c r="BO28" s="1926"/>
      <c r="BP28" s="1926"/>
      <c r="BQ28" s="1926"/>
      <c r="BR28" s="1926"/>
      <c r="BS28" s="1926"/>
      <c r="BT28" s="107"/>
      <c r="BU28" s="107"/>
      <c r="BV28" s="107"/>
      <c r="BW28" s="107"/>
      <c r="BX28" s="107"/>
      <c r="BY28" s="107"/>
      <c r="BZ28" s="107"/>
      <c r="CA28" s="107"/>
      <c r="CB28" s="107"/>
      <c r="CC28" s="107"/>
      <c r="CD28" s="107"/>
      <c r="CU28" s="244"/>
      <c r="CV28" s="244"/>
    </row>
    <row r="29" spans="1:100" ht="14.1" customHeight="1">
      <c r="A29" s="393"/>
      <c r="B29" s="504"/>
      <c r="C29" s="393"/>
      <c r="F29" s="2050"/>
      <c r="G29" s="2050"/>
      <c r="H29" s="2050"/>
      <c r="I29" s="2050"/>
      <c r="J29" s="2050"/>
      <c r="K29" s="2050"/>
      <c r="L29" s="2050"/>
      <c r="M29" s="2050"/>
      <c r="N29" s="2050"/>
      <c r="O29" s="2050"/>
      <c r="P29" s="2050"/>
      <c r="Q29" s="2050"/>
      <c r="R29" s="2050"/>
      <c r="S29" s="2050"/>
      <c r="T29" s="2050"/>
      <c r="U29" s="2050"/>
      <c r="V29" s="2050"/>
      <c r="W29" s="2050"/>
      <c r="X29" s="2050"/>
      <c r="Y29" s="2050"/>
      <c r="Z29" s="2050"/>
      <c r="AA29" s="2050"/>
      <c r="AB29" s="2050"/>
      <c r="AC29" s="2050"/>
      <c r="AD29" s="2050"/>
      <c r="AE29" s="2050"/>
      <c r="AF29" s="2050"/>
      <c r="AG29" s="2050"/>
      <c r="AH29" s="2050"/>
      <c r="AI29" s="2050"/>
      <c r="AJ29" s="2050"/>
      <c r="AK29" s="2050"/>
      <c r="AL29" s="2050"/>
      <c r="AM29" s="2050"/>
      <c r="AN29" s="2050"/>
      <c r="AO29" s="2050"/>
      <c r="AP29" s="2050"/>
      <c r="AQ29" s="2050"/>
      <c r="AR29" s="2050"/>
      <c r="AS29" s="131"/>
      <c r="AT29" s="131"/>
      <c r="AU29" s="131"/>
      <c r="AV29" s="107"/>
      <c r="AW29" s="107"/>
      <c r="AX29" s="1926"/>
      <c r="AY29" s="1926"/>
      <c r="AZ29" s="1926"/>
      <c r="BA29" s="1926"/>
      <c r="BB29" s="1926"/>
      <c r="BC29" s="1926"/>
      <c r="BD29" s="1926"/>
      <c r="BE29" s="1926"/>
      <c r="BF29" s="1926"/>
      <c r="BG29" s="1926"/>
      <c r="BH29" s="419"/>
      <c r="BI29" s="420"/>
      <c r="BJ29" s="1926"/>
      <c r="BK29" s="1926"/>
      <c r="BL29" s="1926"/>
      <c r="BM29" s="1926"/>
      <c r="BN29" s="1926"/>
      <c r="BO29" s="1926"/>
      <c r="BP29" s="1926"/>
      <c r="BQ29" s="1926"/>
      <c r="BR29" s="1926"/>
      <c r="BS29" s="1926"/>
      <c r="BT29" s="107"/>
      <c r="BU29" s="107"/>
      <c r="BV29" s="107"/>
      <c r="BW29" s="107"/>
      <c r="BX29" s="107"/>
      <c r="BY29" s="107"/>
      <c r="BZ29" s="107"/>
      <c r="CA29" s="107"/>
      <c r="CB29" s="107"/>
      <c r="CC29" s="107"/>
      <c r="CD29" s="107"/>
      <c r="CU29" s="244"/>
      <c r="CV29" s="244"/>
    </row>
    <row r="30" spans="1:100" s="66" customFormat="1" ht="14.1" customHeight="1">
      <c r="A30" s="393"/>
      <c r="B30" s="504"/>
      <c r="C30" s="393"/>
      <c r="E30" s="186" t="s">
        <v>527</v>
      </c>
      <c r="F30" s="66" t="s">
        <v>528</v>
      </c>
      <c r="AR30" s="84"/>
      <c r="AS30" s="417"/>
      <c r="AT30" s="417"/>
      <c r="AU30" s="417"/>
      <c r="AV30" s="107"/>
      <c r="AW30" s="107"/>
      <c r="AX30" s="1927" t="s">
        <v>517</v>
      </c>
      <c r="AY30" s="1927"/>
      <c r="AZ30" s="1927"/>
      <c r="BA30" s="1927"/>
      <c r="BB30" s="1928">
        <v>40</v>
      </c>
      <c r="BC30" s="1928"/>
      <c r="BD30" s="1928"/>
      <c r="BE30" s="1929" t="s">
        <v>518</v>
      </c>
      <c r="BF30" s="1929"/>
      <c r="BG30" s="1929"/>
      <c r="BH30" s="419"/>
      <c r="BI30" s="420"/>
      <c r="BJ30" s="1927" t="s">
        <v>519</v>
      </c>
      <c r="BK30" s="1927"/>
      <c r="BL30" s="1927"/>
      <c r="BM30" s="1927"/>
      <c r="BN30" s="1928">
        <v>40</v>
      </c>
      <c r="BO30" s="1928"/>
      <c r="BP30" s="1928"/>
      <c r="BQ30" s="1929" t="s">
        <v>518</v>
      </c>
      <c r="BR30" s="1929"/>
      <c r="BS30" s="1929"/>
      <c r="BT30" s="107"/>
      <c r="BU30" s="107"/>
      <c r="BV30" s="107"/>
      <c r="BW30" s="107"/>
      <c r="BX30" s="107"/>
      <c r="BY30" s="107"/>
      <c r="BZ30" s="107"/>
      <c r="CA30" s="107"/>
      <c r="CB30" s="107"/>
      <c r="CC30" s="107"/>
      <c r="CD30" s="107"/>
      <c r="CU30" s="244"/>
      <c r="CV30" s="244"/>
    </row>
    <row r="31" spans="1:100" ht="14.1" customHeight="1">
      <c r="A31" s="393"/>
      <c r="B31" s="504"/>
      <c r="C31" s="393"/>
      <c r="D31" s="514" t="s">
        <v>530</v>
      </c>
      <c r="E31" s="1925" t="s">
        <v>531</v>
      </c>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5"/>
      <c r="AK31" s="1925"/>
      <c r="AL31" s="1925"/>
      <c r="AM31" s="1925"/>
      <c r="AN31" s="1925"/>
      <c r="AO31" s="1925"/>
      <c r="AP31" s="1925"/>
      <c r="AQ31" s="1925"/>
      <c r="AR31" s="1925"/>
      <c r="AS31" s="417"/>
      <c r="AT31" s="417"/>
      <c r="AU31" s="417"/>
      <c r="AV31" s="107"/>
      <c r="AW31" s="107"/>
      <c r="AX31" s="1927"/>
      <c r="AY31" s="1927"/>
      <c r="AZ31" s="1927"/>
      <c r="BA31" s="1927"/>
      <c r="BB31" s="1928"/>
      <c r="BC31" s="1928"/>
      <c r="BD31" s="1928"/>
      <c r="BE31" s="1929"/>
      <c r="BF31" s="1929"/>
      <c r="BG31" s="1929"/>
      <c r="BH31" s="419"/>
      <c r="BI31" s="420"/>
      <c r="BJ31" s="1927"/>
      <c r="BK31" s="1927"/>
      <c r="BL31" s="1927"/>
      <c r="BM31" s="1927"/>
      <c r="BN31" s="1928"/>
      <c r="BO31" s="1928"/>
      <c r="BP31" s="1928"/>
      <c r="BQ31" s="1929"/>
      <c r="BR31" s="1929"/>
      <c r="BS31" s="1929"/>
      <c r="BT31" s="107"/>
      <c r="BU31" s="107"/>
      <c r="BV31" s="107"/>
      <c r="BW31" s="107"/>
      <c r="BX31" s="107"/>
      <c r="BY31" s="107"/>
      <c r="BZ31" s="107"/>
      <c r="CA31" s="107"/>
      <c r="CB31" s="107"/>
      <c r="CC31" s="107"/>
      <c r="CD31" s="107"/>
      <c r="CU31" s="244"/>
      <c r="CV31" s="244"/>
    </row>
    <row r="32" spans="1:100" ht="14.1" customHeight="1">
      <c r="A32" s="393"/>
      <c r="B32" s="504"/>
      <c r="C32" s="393"/>
      <c r="E32" s="1925"/>
      <c r="F32" s="1925"/>
      <c r="G32" s="1925"/>
      <c r="H32" s="1925"/>
      <c r="I32" s="1925"/>
      <c r="J32" s="1925"/>
      <c r="K32" s="1925"/>
      <c r="L32" s="1925"/>
      <c r="M32" s="1925"/>
      <c r="N32" s="1925"/>
      <c r="O32" s="1925"/>
      <c r="P32" s="1925"/>
      <c r="Q32" s="1925"/>
      <c r="R32" s="1925"/>
      <c r="S32" s="1925"/>
      <c r="T32" s="1925"/>
      <c r="U32" s="1925"/>
      <c r="V32" s="1925"/>
      <c r="W32" s="1925"/>
      <c r="X32" s="1925"/>
      <c r="Y32" s="1925"/>
      <c r="Z32" s="1925"/>
      <c r="AA32" s="1925"/>
      <c r="AB32" s="1925"/>
      <c r="AC32" s="1925"/>
      <c r="AD32" s="1925"/>
      <c r="AE32" s="1925"/>
      <c r="AF32" s="1925"/>
      <c r="AG32" s="1925"/>
      <c r="AH32" s="1925"/>
      <c r="AI32" s="1925"/>
      <c r="AJ32" s="1925"/>
      <c r="AK32" s="1925"/>
      <c r="AL32" s="1925"/>
      <c r="AM32" s="1925"/>
      <c r="AN32" s="1925"/>
      <c r="AO32" s="1925"/>
      <c r="AP32" s="1925"/>
      <c r="AQ32" s="1925"/>
      <c r="AR32" s="1925"/>
      <c r="AS32" s="417"/>
      <c r="AT32" s="417"/>
      <c r="AU32" s="417"/>
      <c r="AV32" s="423"/>
      <c r="AW32" s="107"/>
      <c r="AX32" s="1931" t="s">
        <v>519</v>
      </c>
      <c r="AY32" s="1931"/>
      <c r="AZ32" s="1931"/>
      <c r="BA32" s="1931"/>
      <c r="BB32" s="1932">
        <f>BB39</f>
        <v>0</v>
      </c>
      <c r="BC32" s="1932"/>
      <c r="BD32" s="1932"/>
      <c r="BE32" s="1933" t="s">
        <v>518</v>
      </c>
      <c r="BF32" s="1933"/>
      <c r="BG32" s="1933"/>
      <c r="BH32" s="419"/>
      <c r="BI32" s="420"/>
      <c r="BJ32" s="1931" t="s">
        <v>519</v>
      </c>
      <c r="BK32" s="1931"/>
      <c r="BL32" s="1931"/>
      <c r="BM32" s="1931"/>
      <c r="BN32" s="1932">
        <f>BN39</f>
        <v>665</v>
      </c>
      <c r="BO32" s="1932"/>
      <c r="BP32" s="1932"/>
      <c r="BQ32" s="1933" t="s">
        <v>518</v>
      </c>
      <c r="BR32" s="1933"/>
      <c r="BS32" s="1933"/>
      <c r="BT32" s="107"/>
      <c r="BU32" s="107"/>
      <c r="BV32" s="107"/>
      <c r="BW32" s="107"/>
      <c r="BX32" s="107"/>
      <c r="BY32" s="107"/>
      <c r="BZ32" s="107"/>
      <c r="CA32" s="107"/>
      <c r="CB32" s="107"/>
      <c r="CC32" s="107"/>
      <c r="CD32" s="107"/>
      <c r="CU32" s="244"/>
      <c r="CV32" s="244"/>
    </row>
    <row r="33" spans="1:82" ht="14.1" customHeight="1">
      <c r="A33" s="393"/>
      <c r="B33" s="504"/>
      <c r="C33" s="393"/>
      <c r="E33" s="1925"/>
      <c r="F33" s="1925"/>
      <c r="G33" s="1925"/>
      <c r="H33" s="1925"/>
      <c r="I33" s="1925"/>
      <c r="J33" s="1925"/>
      <c r="K33" s="1925"/>
      <c r="L33" s="1925"/>
      <c r="M33" s="1925"/>
      <c r="N33" s="1925"/>
      <c r="O33" s="1925"/>
      <c r="P33" s="1925"/>
      <c r="Q33" s="1925"/>
      <c r="R33" s="1925"/>
      <c r="S33" s="1925"/>
      <c r="T33" s="1925"/>
      <c r="U33" s="1925"/>
      <c r="V33" s="1925"/>
      <c r="W33" s="1925"/>
      <c r="X33" s="1925"/>
      <c r="Y33" s="1925"/>
      <c r="Z33" s="1925"/>
      <c r="AA33" s="1925"/>
      <c r="AB33" s="1925"/>
      <c r="AC33" s="1925"/>
      <c r="AD33" s="1925"/>
      <c r="AE33" s="1925"/>
      <c r="AF33" s="1925"/>
      <c r="AG33" s="1925"/>
      <c r="AH33" s="1925"/>
      <c r="AI33" s="1925"/>
      <c r="AJ33" s="1925"/>
      <c r="AK33" s="1925"/>
      <c r="AL33" s="1925"/>
      <c r="AM33" s="1925"/>
      <c r="AN33" s="1925"/>
      <c r="AO33" s="1925"/>
      <c r="AP33" s="1925"/>
      <c r="AQ33" s="1925"/>
      <c r="AR33" s="1925"/>
      <c r="AS33" s="417"/>
      <c r="AT33" s="417"/>
      <c r="AU33" s="417"/>
      <c r="AV33" s="423"/>
      <c r="AW33" s="107"/>
      <c r="AX33" s="1931"/>
      <c r="AY33" s="1931"/>
      <c r="AZ33" s="1931"/>
      <c r="BA33" s="1931"/>
      <c r="BB33" s="1932"/>
      <c r="BC33" s="1932"/>
      <c r="BD33" s="1932"/>
      <c r="BE33" s="1933"/>
      <c r="BF33" s="1933"/>
      <c r="BG33" s="1933"/>
      <c r="BH33" s="419"/>
      <c r="BI33" s="420"/>
      <c r="BJ33" s="1931"/>
      <c r="BK33" s="1931"/>
      <c r="BL33" s="1931"/>
      <c r="BM33" s="1931"/>
      <c r="BN33" s="1932"/>
      <c r="BO33" s="1932"/>
      <c r="BP33" s="1932"/>
      <c r="BQ33" s="1933"/>
      <c r="BR33" s="1933"/>
      <c r="BS33" s="1933"/>
      <c r="BT33" s="107"/>
      <c r="BU33" s="107"/>
      <c r="BV33" s="107"/>
      <c r="BW33" s="107"/>
      <c r="BX33" s="107"/>
      <c r="BY33" s="107"/>
      <c r="BZ33" s="107"/>
      <c r="CA33" s="107"/>
      <c r="CB33" s="107"/>
      <c r="CC33" s="107"/>
      <c r="CD33" s="107"/>
    </row>
    <row r="34" spans="1:82" ht="14.1" customHeight="1">
      <c r="A34" s="393"/>
      <c r="B34" s="504"/>
      <c r="C34" s="502"/>
      <c r="E34" s="1925"/>
      <c r="F34" s="1925"/>
      <c r="G34" s="1925"/>
      <c r="H34" s="1925"/>
      <c r="I34" s="1925"/>
      <c r="J34" s="1925"/>
      <c r="K34" s="1925"/>
      <c r="L34" s="1925"/>
      <c r="M34" s="1925"/>
      <c r="N34" s="1925"/>
      <c r="O34" s="1925"/>
      <c r="P34" s="1925"/>
      <c r="Q34" s="1925"/>
      <c r="R34" s="1925"/>
      <c r="S34" s="1925"/>
      <c r="T34" s="1925"/>
      <c r="U34" s="1925"/>
      <c r="V34" s="1925"/>
      <c r="W34" s="1925"/>
      <c r="X34" s="1925"/>
      <c r="Y34" s="1925"/>
      <c r="Z34" s="1925"/>
      <c r="AA34" s="1925"/>
      <c r="AB34" s="1925"/>
      <c r="AC34" s="1925"/>
      <c r="AD34" s="1925"/>
      <c r="AE34" s="1925"/>
      <c r="AF34" s="1925"/>
      <c r="AG34" s="1925"/>
      <c r="AH34" s="1925"/>
      <c r="AI34" s="1925"/>
      <c r="AJ34" s="1925"/>
      <c r="AK34" s="1925"/>
      <c r="AL34" s="1925"/>
      <c r="AM34" s="1925"/>
      <c r="AN34" s="1925"/>
      <c r="AO34" s="1925"/>
      <c r="AP34" s="1925"/>
      <c r="AQ34" s="1925"/>
      <c r="AR34" s="1925"/>
      <c r="AS34" s="417"/>
      <c r="AT34" s="417"/>
      <c r="AU34" s="417"/>
      <c r="AV34" s="107"/>
      <c r="AW34" s="107"/>
      <c r="AX34" s="1913" t="s">
        <v>526</v>
      </c>
      <c r="AY34" s="1913"/>
      <c r="AZ34" s="1913"/>
      <c r="BA34" s="1913"/>
      <c r="BB34" s="1914">
        <f>IF(ISERROR(ROUND(BB32/BB30,1)),"",ROUND(BB32/BB30,1))</f>
        <v>0</v>
      </c>
      <c r="BC34" s="1914"/>
      <c r="BD34" s="1914"/>
      <c r="BE34" s="1915" t="s">
        <v>297</v>
      </c>
      <c r="BF34" s="1915"/>
      <c r="BG34" s="1915"/>
      <c r="BH34" s="419"/>
      <c r="BI34" s="420"/>
      <c r="BJ34" s="1913" t="s">
        <v>526</v>
      </c>
      <c r="BK34" s="1913"/>
      <c r="BL34" s="1913"/>
      <c r="BM34" s="1913"/>
      <c r="BN34" s="1914">
        <f>IF(ISERROR(ROUND(BN32/BN30,1)),"",ROUND(BN32/BN30,1))</f>
        <v>16.600000000000001</v>
      </c>
      <c r="BO34" s="1914"/>
      <c r="BP34" s="1914"/>
      <c r="BQ34" s="1915" t="s">
        <v>297</v>
      </c>
      <c r="BR34" s="1915"/>
      <c r="BS34" s="1915"/>
      <c r="BT34" s="107"/>
      <c r="BU34" s="107"/>
      <c r="BV34" s="107"/>
      <c r="BW34" s="107"/>
      <c r="BX34" s="107"/>
      <c r="BY34" s="107"/>
      <c r="BZ34" s="107"/>
      <c r="CA34" s="107"/>
      <c r="CB34" s="107"/>
      <c r="CC34" s="107"/>
      <c r="CD34" s="107"/>
    </row>
    <row r="35" spans="1:82" ht="14.1" customHeight="1">
      <c r="A35" s="393"/>
      <c r="B35" s="504"/>
      <c r="C35" s="393" t="s">
        <v>534</v>
      </c>
      <c r="AA35" s="230"/>
      <c r="AB35" s="78"/>
      <c r="AR35" s="84"/>
      <c r="AS35" s="417"/>
      <c r="AT35" s="417"/>
      <c r="AU35" s="417"/>
      <c r="AV35" s="107"/>
      <c r="AW35" s="107"/>
      <c r="AX35" s="1913"/>
      <c r="AY35" s="1913"/>
      <c r="AZ35" s="1913"/>
      <c r="BA35" s="1913"/>
      <c r="BB35" s="1914"/>
      <c r="BC35" s="1914"/>
      <c r="BD35" s="1914"/>
      <c r="BE35" s="1915"/>
      <c r="BF35" s="1915"/>
      <c r="BG35" s="1915"/>
      <c r="BH35" s="419"/>
      <c r="BI35" s="420"/>
      <c r="BJ35" s="1913"/>
      <c r="BK35" s="1913"/>
      <c r="BL35" s="1913"/>
      <c r="BM35" s="1913"/>
      <c r="BN35" s="1914"/>
      <c r="BO35" s="1914"/>
      <c r="BP35" s="1914"/>
      <c r="BQ35" s="1915"/>
      <c r="BR35" s="1915"/>
      <c r="BS35" s="1915"/>
      <c r="BT35" s="107"/>
      <c r="BU35" s="107"/>
      <c r="BV35" s="107"/>
      <c r="BW35" s="107"/>
      <c r="BX35" s="107"/>
      <c r="BY35" s="107"/>
      <c r="BZ35" s="107"/>
      <c r="CA35" s="107"/>
      <c r="CB35" s="107"/>
      <c r="CC35" s="107"/>
      <c r="CD35" s="107"/>
    </row>
    <row r="36" spans="1:82" ht="14.1" customHeight="1">
      <c r="A36" s="393"/>
      <c r="B36" s="504"/>
      <c r="D36" s="393"/>
      <c r="E36" s="393"/>
      <c r="F36" s="230"/>
      <c r="G36" s="230"/>
      <c r="H36" s="230"/>
      <c r="I36" s="230"/>
      <c r="J36" s="230"/>
      <c r="K36" s="230"/>
      <c r="L36" s="230"/>
      <c r="M36" s="230"/>
      <c r="N36" s="230"/>
      <c r="O36" s="230"/>
      <c r="S36" s="230"/>
      <c r="T36" s="230"/>
      <c r="U36" s="230"/>
      <c r="V36" s="230"/>
      <c r="W36" s="230"/>
      <c r="X36" s="230"/>
      <c r="Y36" s="230"/>
      <c r="Z36" s="230"/>
      <c r="AA36" s="515"/>
      <c r="AB36" s="2044" t="s">
        <v>535</v>
      </c>
      <c r="AC36" s="2044"/>
      <c r="AD36" s="2044"/>
      <c r="AE36" s="2044"/>
      <c r="AF36" s="2044"/>
      <c r="AG36" s="2044"/>
      <c r="AH36" s="2044"/>
      <c r="AI36" s="2044"/>
      <c r="AJ36" s="2044"/>
      <c r="AK36" s="2044"/>
      <c r="AL36" s="2044"/>
      <c r="AM36" s="2044"/>
      <c r="AN36" s="2044"/>
      <c r="AO36" s="2044"/>
      <c r="AP36" s="2044"/>
      <c r="AQ36" s="244"/>
      <c r="AR36" s="517"/>
      <c r="AS36" s="423"/>
      <c r="AT36" s="423"/>
      <c r="AU36" s="423"/>
      <c r="AV36" s="107"/>
      <c r="AW36" s="107"/>
      <c r="AX36" s="1916" t="s">
        <v>529</v>
      </c>
      <c r="AY36" s="1916"/>
      <c r="AZ36" s="1916"/>
      <c r="BA36" s="1916"/>
      <c r="BB36" s="1916"/>
      <c r="BC36" s="1916"/>
      <c r="BD36" s="1916"/>
      <c r="BE36" s="1916"/>
      <c r="BF36" s="1916"/>
      <c r="BG36" s="1916"/>
      <c r="BH36" s="419"/>
      <c r="BI36" s="420"/>
      <c r="BJ36" s="1916" t="s">
        <v>529</v>
      </c>
      <c r="BK36" s="1916"/>
      <c r="BL36" s="1916"/>
      <c r="BM36" s="1916"/>
      <c r="BN36" s="1916"/>
      <c r="BO36" s="1916"/>
      <c r="BP36" s="1916"/>
      <c r="BQ36" s="1916"/>
      <c r="BR36" s="1916"/>
      <c r="BS36" s="1916"/>
      <c r="BT36" s="107"/>
      <c r="BU36" s="107"/>
      <c r="BV36" s="107"/>
      <c r="BW36" s="107"/>
      <c r="BX36" s="107"/>
      <c r="BY36" s="107"/>
      <c r="BZ36" s="107"/>
      <c r="CA36" s="107"/>
      <c r="CB36" s="107"/>
      <c r="CC36" s="107"/>
      <c r="CD36" s="107"/>
    </row>
    <row r="37" spans="1:82" ht="14.1" customHeight="1">
      <c r="A37" s="393"/>
      <c r="B37" s="504"/>
      <c r="C37" s="393"/>
      <c r="D37" s="393" t="s">
        <v>536</v>
      </c>
      <c r="E37" s="518"/>
      <c r="F37" s="518"/>
      <c r="G37" s="518"/>
      <c r="H37" s="518"/>
      <c r="I37" s="518"/>
      <c r="J37" s="404"/>
      <c r="K37" s="404"/>
      <c r="L37" s="404"/>
      <c r="M37" s="502"/>
      <c r="N37" s="502"/>
      <c r="O37" s="502"/>
      <c r="P37" s="502"/>
      <c r="Q37" s="502"/>
      <c r="R37" s="502"/>
      <c r="T37" s="79"/>
      <c r="U37" s="79"/>
      <c r="V37" s="73"/>
      <c r="W37" s="237"/>
      <c r="X37" s="237"/>
      <c r="Y37" s="393"/>
      <c r="Z37" s="393"/>
      <c r="AA37" s="393"/>
      <c r="AB37" s="519" t="s">
        <v>14</v>
      </c>
      <c r="AC37" s="2015" t="s">
        <v>600</v>
      </c>
      <c r="AD37" s="2015"/>
      <c r="AE37" s="2015"/>
      <c r="AF37" s="2015"/>
      <c r="AG37" s="2015"/>
      <c r="AH37" s="2015"/>
      <c r="AI37" s="2015"/>
      <c r="AJ37" s="2015"/>
      <c r="AK37" s="2015"/>
      <c r="AL37" s="2015"/>
      <c r="AM37" s="2015"/>
      <c r="AN37" s="2015"/>
      <c r="AO37" s="2015"/>
      <c r="AP37" s="2015"/>
      <c r="AQ37" s="2015"/>
      <c r="AR37" s="2015"/>
      <c r="AS37" s="391"/>
      <c r="AT37" s="391"/>
      <c r="AU37" s="391"/>
      <c r="AV37" s="107"/>
      <c r="AW37" s="107"/>
      <c r="AX37" s="1916"/>
      <c r="AY37" s="1916"/>
      <c r="AZ37" s="1916"/>
      <c r="BA37" s="1916"/>
      <c r="BB37" s="1916"/>
      <c r="BC37" s="1916"/>
      <c r="BD37" s="1916"/>
      <c r="BE37" s="1916"/>
      <c r="BF37" s="1916"/>
      <c r="BG37" s="1916"/>
      <c r="BH37" s="419"/>
      <c r="BI37" s="420"/>
      <c r="BJ37" s="1916"/>
      <c r="BK37" s="1916"/>
      <c r="BL37" s="1916"/>
      <c r="BM37" s="1916"/>
      <c r="BN37" s="1916"/>
      <c r="BO37" s="1916"/>
      <c r="BP37" s="1916"/>
      <c r="BQ37" s="1916"/>
      <c r="BR37" s="1916"/>
      <c r="BS37" s="1916"/>
      <c r="BT37" s="107"/>
      <c r="BU37" s="107"/>
      <c r="BV37" s="107"/>
      <c r="BW37" s="107"/>
      <c r="BX37" s="107"/>
      <c r="BY37" s="107"/>
      <c r="BZ37" s="107"/>
      <c r="CA37" s="107"/>
      <c r="CB37" s="107"/>
      <c r="CC37" s="107"/>
      <c r="CD37" s="107"/>
    </row>
    <row r="38" spans="1:82" ht="14.1" customHeight="1">
      <c r="A38" s="393"/>
      <c r="B38" s="504"/>
      <c r="C38" s="393"/>
      <c r="D38" s="393"/>
      <c r="E38" s="393" t="s">
        <v>538</v>
      </c>
      <c r="F38" s="2045" t="s">
        <v>539</v>
      </c>
      <c r="G38" s="2045"/>
      <c r="H38" s="2045"/>
      <c r="I38" s="2045"/>
      <c r="J38" s="2045"/>
      <c r="K38" s="2045"/>
      <c r="L38" s="2045"/>
      <c r="N38" s="2046">
        <f>T71</f>
        <v>1</v>
      </c>
      <c r="O38" s="2046"/>
      <c r="P38" s="404" t="s">
        <v>297</v>
      </c>
      <c r="Q38" s="502"/>
      <c r="R38" s="393"/>
      <c r="S38" s="2047"/>
      <c r="T38" s="2047"/>
      <c r="U38" s="2047"/>
      <c r="V38" s="2047"/>
      <c r="W38" s="2047"/>
      <c r="AB38" s="455"/>
      <c r="AC38" s="2015"/>
      <c r="AD38" s="2015"/>
      <c r="AE38" s="2015"/>
      <c r="AF38" s="2015"/>
      <c r="AG38" s="2015"/>
      <c r="AH38" s="2015"/>
      <c r="AI38" s="2015"/>
      <c r="AJ38" s="2015"/>
      <c r="AK38" s="2015"/>
      <c r="AL38" s="2015"/>
      <c r="AM38" s="2015"/>
      <c r="AN38" s="2015"/>
      <c r="AO38" s="2015"/>
      <c r="AP38" s="2015"/>
      <c r="AQ38" s="2015"/>
      <c r="AR38" s="2015"/>
      <c r="AS38" s="107"/>
      <c r="AT38" s="107"/>
      <c r="AU38" s="107"/>
      <c r="AV38" s="107"/>
      <c r="AW38" s="107"/>
      <c r="AX38" s="1703"/>
      <c r="AY38" s="1703"/>
      <c r="AZ38" s="1703"/>
      <c r="BA38" s="1703"/>
      <c r="BB38" s="1918" t="s">
        <v>532</v>
      </c>
      <c r="BC38" s="1918"/>
      <c r="BD38" s="1918"/>
      <c r="BE38" s="1918"/>
      <c r="BF38" s="1918"/>
      <c r="BG38" s="1918"/>
      <c r="BH38" s="419"/>
      <c r="BI38" s="420"/>
      <c r="BJ38" s="1703"/>
      <c r="BK38" s="1703"/>
      <c r="BL38" s="1703"/>
      <c r="BM38" s="1703"/>
      <c r="BN38" s="1918" t="s">
        <v>532</v>
      </c>
      <c r="BO38" s="1918"/>
      <c r="BP38" s="1918"/>
      <c r="BQ38" s="1918"/>
      <c r="BR38" s="1918"/>
      <c r="BS38" s="1918"/>
      <c r="BT38" s="107"/>
      <c r="BU38" s="107"/>
      <c r="BV38" s="107"/>
      <c r="BW38" s="107"/>
      <c r="BX38" s="107"/>
      <c r="BY38" s="107"/>
      <c r="BZ38" s="107"/>
      <c r="CA38" s="107"/>
      <c r="CB38" s="107"/>
      <c r="CC38" s="107"/>
      <c r="CD38" s="107"/>
    </row>
    <row r="39" spans="1:82" ht="14.1" customHeight="1">
      <c r="A39" s="393"/>
      <c r="B39" s="504"/>
      <c r="C39" s="393"/>
      <c r="D39" s="393"/>
      <c r="E39" s="393" t="s">
        <v>540</v>
      </c>
      <c r="F39" s="2047" t="s">
        <v>541</v>
      </c>
      <c r="G39" s="2047"/>
      <c r="H39" s="2047"/>
      <c r="I39" s="2047"/>
      <c r="J39" s="2047"/>
      <c r="K39" s="2047"/>
      <c r="L39" s="2047"/>
      <c r="N39" s="2046">
        <f>SUM(G12:AE13)+IF(SUM(K18:M19)&gt;0,1)-I12-Q12</f>
        <v>0</v>
      </c>
      <c r="O39" s="2046"/>
      <c r="P39" s="79" t="s">
        <v>297</v>
      </c>
      <c r="AA39" s="77"/>
      <c r="AB39" s="455"/>
      <c r="AC39" s="2015"/>
      <c r="AD39" s="2015"/>
      <c r="AE39" s="2015"/>
      <c r="AF39" s="2015"/>
      <c r="AG39" s="2015"/>
      <c r="AH39" s="2015"/>
      <c r="AI39" s="2015"/>
      <c r="AJ39" s="2015"/>
      <c r="AK39" s="2015"/>
      <c r="AL39" s="2015"/>
      <c r="AM39" s="2015"/>
      <c r="AN39" s="2015"/>
      <c r="AO39" s="2015"/>
      <c r="AP39" s="2015"/>
      <c r="AQ39" s="2015"/>
      <c r="AR39" s="2015"/>
      <c r="AS39" s="423"/>
      <c r="AT39" s="423"/>
      <c r="AU39" s="423"/>
      <c r="AV39" s="1921"/>
      <c r="AW39" s="107"/>
      <c r="AX39" s="1919">
        <f>COUNTA(BB40:BD99)</f>
        <v>0</v>
      </c>
      <c r="AY39" s="1919"/>
      <c r="AZ39" s="1919"/>
      <c r="BA39" s="1919"/>
      <c r="BB39" s="1920">
        <f>SUM(BB40:BD99)</f>
        <v>0</v>
      </c>
      <c r="BC39" s="1920"/>
      <c r="BD39" s="1920"/>
      <c r="BE39" s="429" t="s">
        <v>533</v>
      </c>
      <c r="BF39" s="430"/>
      <c r="BG39" s="431"/>
      <c r="BH39" s="419"/>
      <c r="BI39" s="420"/>
      <c r="BJ39" s="1919">
        <f>COUNTA(BN40:BP97)</f>
        <v>20</v>
      </c>
      <c r="BK39" s="1919"/>
      <c r="BL39" s="1919"/>
      <c r="BM39" s="1919"/>
      <c r="BN39" s="1914">
        <f>SUM(BN40:BP97)</f>
        <v>665</v>
      </c>
      <c r="BO39" s="1914"/>
      <c r="BP39" s="1914"/>
      <c r="BQ39" s="429" t="s">
        <v>533</v>
      </c>
      <c r="BR39" s="430"/>
      <c r="BS39" s="431"/>
      <c r="BT39" s="107"/>
      <c r="BU39" s="107"/>
      <c r="BV39" s="107"/>
      <c r="BW39" s="107"/>
      <c r="BX39" s="107"/>
      <c r="BY39" s="107"/>
      <c r="BZ39" s="107"/>
      <c r="CA39" s="107"/>
      <c r="CB39" s="107"/>
      <c r="CC39" s="107"/>
      <c r="CD39" s="107"/>
    </row>
    <row r="40" spans="1:82" ht="14.1" customHeight="1">
      <c r="A40" s="393"/>
      <c r="B40" s="504"/>
      <c r="C40" s="393"/>
      <c r="D40" s="393"/>
      <c r="E40" s="393" t="s">
        <v>542</v>
      </c>
      <c r="F40" s="2045" t="s">
        <v>543</v>
      </c>
      <c r="G40" s="2045"/>
      <c r="H40" s="2045"/>
      <c r="I40" s="2045"/>
      <c r="J40" s="2045"/>
      <c r="K40" s="2045"/>
      <c r="L40" s="2045"/>
      <c r="N40" s="2048">
        <f>BB34</f>
        <v>0</v>
      </c>
      <c r="O40" s="2048"/>
      <c r="P40" s="79" t="s">
        <v>297</v>
      </c>
      <c r="AA40" s="77"/>
      <c r="AB40" s="500"/>
      <c r="AC40" s="2015"/>
      <c r="AD40" s="2015"/>
      <c r="AE40" s="2015"/>
      <c r="AF40" s="2015"/>
      <c r="AG40" s="2015"/>
      <c r="AH40" s="2015"/>
      <c r="AI40" s="2015"/>
      <c r="AJ40" s="2015"/>
      <c r="AK40" s="2015"/>
      <c r="AL40" s="2015"/>
      <c r="AM40" s="2015"/>
      <c r="AN40" s="2015"/>
      <c r="AO40" s="2015"/>
      <c r="AP40" s="2015"/>
      <c r="AQ40" s="2015"/>
      <c r="AR40" s="2015"/>
      <c r="AS40" s="417"/>
      <c r="AT40" s="417"/>
      <c r="AU40" s="417"/>
      <c r="AV40" s="1921"/>
      <c r="AW40" s="107"/>
      <c r="AX40" s="1703">
        <v>1</v>
      </c>
      <c r="AY40" s="1703"/>
      <c r="AZ40" s="1703"/>
      <c r="BA40" s="1703"/>
      <c r="BB40" s="1805"/>
      <c r="BC40" s="1805"/>
      <c r="BD40" s="1805"/>
      <c r="BE40" s="432" t="s">
        <v>533</v>
      </c>
      <c r="BF40" s="433"/>
      <c r="BG40" s="422"/>
      <c r="BH40" s="419"/>
      <c r="BI40" s="420"/>
      <c r="BJ40" s="1703">
        <v>1</v>
      </c>
      <c r="BK40" s="1703"/>
      <c r="BL40" s="1703"/>
      <c r="BM40" s="1703"/>
      <c r="BN40" s="1806">
        <v>40</v>
      </c>
      <c r="BO40" s="1806"/>
      <c r="BP40" s="1806"/>
      <c r="BQ40" s="432" t="s">
        <v>533</v>
      </c>
      <c r="BR40" s="433"/>
      <c r="BS40" s="422"/>
      <c r="BT40" s="107"/>
      <c r="BU40" s="107"/>
      <c r="BV40" s="107"/>
      <c r="BW40" s="107"/>
      <c r="BX40" s="107"/>
      <c r="BY40" s="107"/>
      <c r="BZ40" s="107"/>
      <c r="CA40" s="107"/>
      <c r="CB40" s="107"/>
      <c r="CC40" s="107"/>
      <c r="CD40" s="107"/>
    </row>
    <row r="41" spans="1:82" ht="14.1" customHeight="1">
      <c r="A41" s="393"/>
      <c r="B41" s="504"/>
      <c r="D41" s="66" t="s">
        <v>544</v>
      </c>
      <c r="W41" s="2039">
        <f>IFERROR((G12+O12+K18)/(T75-T69),"")</f>
        <v>0</v>
      </c>
      <c r="X41" s="2039"/>
      <c r="Y41" s="2039"/>
      <c r="Z41" s="2039"/>
      <c r="AA41" s="77"/>
      <c r="AC41" s="2015"/>
      <c r="AD41" s="2015"/>
      <c r="AE41" s="2015"/>
      <c r="AF41" s="2015"/>
      <c r="AG41" s="2015"/>
      <c r="AH41" s="2015"/>
      <c r="AI41" s="2015"/>
      <c r="AJ41" s="2015"/>
      <c r="AK41" s="2015"/>
      <c r="AL41" s="2015"/>
      <c r="AM41" s="2015"/>
      <c r="AN41" s="2015"/>
      <c r="AO41" s="2015"/>
      <c r="AP41" s="2015"/>
      <c r="AQ41" s="2015"/>
      <c r="AR41" s="2015"/>
      <c r="AS41" s="425"/>
      <c r="AT41" s="425"/>
      <c r="AU41" s="425"/>
      <c r="AV41" s="1921"/>
      <c r="AW41" s="107"/>
      <c r="AX41" s="1703">
        <v>2</v>
      </c>
      <c r="AY41" s="1703"/>
      <c r="AZ41" s="1703"/>
      <c r="BA41" s="1703"/>
      <c r="BB41" s="1805"/>
      <c r="BC41" s="1805"/>
      <c r="BD41" s="1805"/>
      <c r="BE41" s="432" t="s">
        <v>533</v>
      </c>
      <c r="BF41" s="434"/>
      <c r="BG41" s="435"/>
      <c r="BH41" s="419"/>
      <c r="BI41" s="420"/>
      <c r="BJ41" s="1703">
        <v>2</v>
      </c>
      <c r="BK41" s="1703"/>
      <c r="BL41" s="1703"/>
      <c r="BM41" s="1703"/>
      <c r="BN41" s="1806">
        <v>40</v>
      </c>
      <c r="BO41" s="1806"/>
      <c r="BP41" s="1806"/>
      <c r="BQ41" s="432" t="s">
        <v>533</v>
      </c>
      <c r="BR41" s="434"/>
      <c r="BS41" s="435"/>
      <c r="BT41" s="107"/>
      <c r="BU41" s="107"/>
      <c r="BV41" s="107"/>
      <c r="BW41" s="107"/>
      <c r="BX41" s="107"/>
      <c r="BY41" s="107"/>
      <c r="BZ41" s="107"/>
      <c r="CA41" s="107"/>
      <c r="CB41" s="107"/>
      <c r="CC41" s="107"/>
      <c r="CD41" s="107"/>
    </row>
    <row r="42" spans="1:82" ht="14.1" customHeight="1">
      <c r="A42" s="393"/>
      <c r="B42" s="504"/>
      <c r="C42" s="2040" t="s">
        <v>545</v>
      </c>
      <c r="D42" s="2040"/>
      <c r="E42" s="2040"/>
      <c r="F42" s="2040"/>
      <c r="G42" s="2040"/>
      <c r="H42" s="2040"/>
      <c r="I42" s="2040"/>
      <c r="J42" s="2040"/>
      <c r="K42" s="2040"/>
      <c r="L42" s="2040"/>
      <c r="M42" s="2040"/>
      <c r="N42" s="2040"/>
      <c r="O42" s="2040"/>
      <c r="P42" s="2040"/>
      <c r="Q42" s="2040"/>
      <c r="R42" s="66" t="s">
        <v>546</v>
      </c>
      <c r="S42" s="1757" t="s">
        <v>547</v>
      </c>
      <c r="T42" s="1757"/>
      <c r="U42" s="1757"/>
      <c r="V42" s="1757"/>
      <c r="W42" s="2039"/>
      <c r="X42" s="2039"/>
      <c r="Y42" s="2039"/>
      <c r="Z42" s="2039"/>
      <c r="AA42" s="77"/>
      <c r="AB42" s="78" t="s">
        <v>548</v>
      </c>
      <c r="AC42" s="463"/>
      <c r="AD42" s="463"/>
      <c r="AE42" s="463"/>
      <c r="AF42" s="463"/>
      <c r="AG42" s="463"/>
      <c r="AH42" s="463"/>
      <c r="AI42" s="463"/>
      <c r="AJ42" s="463"/>
      <c r="AK42" s="463"/>
      <c r="AL42" s="463"/>
      <c r="AM42" s="463"/>
      <c r="AN42" s="463"/>
      <c r="AO42" s="463"/>
      <c r="AP42" s="463"/>
      <c r="AQ42" s="463"/>
      <c r="AR42" s="520"/>
      <c r="AS42" s="417"/>
      <c r="AT42" s="417"/>
      <c r="AU42" s="417"/>
      <c r="AV42" s="1921"/>
      <c r="AW42" s="107"/>
      <c r="AX42" s="1703">
        <v>3</v>
      </c>
      <c r="AY42" s="1703"/>
      <c r="AZ42" s="1703"/>
      <c r="BA42" s="1703"/>
      <c r="BB42" s="1805"/>
      <c r="BC42" s="1805"/>
      <c r="BD42" s="1805"/>
      <c r="BE42" s="432" t="s">
        <v>533</v>
      </c>
      <c r="BF42" s="434"/>
      <c r="BG42" s="435"/>
      <c r="BH42" s="419"/>
      <c r="BI42" s="420"/>
      <c r="BJ42" s="1703">
        <v>3</v>
      </c>
      <c r="BK42" s="1703"/>
      <c r="BL42" s="1703"/>
      <c r="BM42" s="1703"/>
      <c r="BN42" s="1806">
        <v>40</v>
      </c>
      <c r="BO42" s="1806"/>
      <c r="BP42" s="1806"/>
      <c r="BQ42" s="432" t="s">
        <v>533</v>
      </c>
      <c r="BR42" s="434"/>
      <c r="BS42" s="435"/>
      <c r="BT42" s="107"/>
      <c r="BU42" s="107"/>
      <c r="BV42" s="107"/>
      <c r="BW42" s="107"/>
      <c r="BX42" s="107"/>
      <c r="BY42" s="107"/>
      <c r="BZ42" s="107"/>
      <c r="CA42" s="107"/>
      <c r="CB42" s="107"/>
      <c r="CC42" s="107"/>
      <c r="CD42" s="107"/>
    </row>
    <row r="43" spans="1:82" ht="14.1" customHeight="1">
      <c r="A43" s="393"/>
      <c r="B43" s="504"/>
      <c r="C43" s="2040"/>
      <c r="D43" s="2040"/>
      <c r="E43" s="2040"/>
      <c r="F43" s="2040"/>
      <c r="G43" s="2040"/>
      <c r="H43" s="2040"/>
      <c r="I43" s="2040"/>
      <c r="J43" s="2040"/>
      <c r="K43" s="2040"/>
      <c r="L43" s="2040"/>
      <c r="M43" s="2040"/>
      <c r="N43" s="2040"/>
      <c r="O43" s="2040"/>
      <c r="P43" s="2040"/>
      <c r="Q43" s="2040"/>
      <c r="AA43" s="77"/>
      <c r="AB43" s="521"/>
      <c r="AC43" s="242"/>
      <c r="AD43" s="242"/>
      <c r="AE43" s="242"/>
      <c r="AF43" s="2041" t="s">
        <v>601</v>
      </c>
      <c r="AG43" s="2041"/>
      <c r="AH43" s="2041"/>
      <c r="AI43" s="2041"/>
      <c r="AJ43" s="2041"/>
      <c r="AK43" s="2041"/>
      <c r="AL43" s="2041"/>
      <c r="AM43" s="2041"/>
      <c r="AN43" s="2041"/>
      <c r="AO43" s="2041"/>
      <c r="AP43" s="2041"/>
      <c r="AQ43" s="522"/>
      <c r="AR43" s="523"/>
      <c r="AS43" s="417"/>
      <c r="AT43" s="417"/>
      <c r="AU43" s="417"/>
      <c r="AV43" s="1921"/>
      <c r="AW43" s="107"/>
      <c r="AX43" s="1703">
        <v>4</v>
      </c>
      <c r="AY43" s="1703"/>
      <c r="AZ43" s="1703"/>
      <c r="BA43" s="1703"/>
      <c r="BB43" s="1805"/>
      <c r="BC43" s="1805"/>
      <c r="BD43" s="1805"/>
      <c r="BE43" s="432" t="s">
        <v>533</v>
      </c>
      <c r="BF43" s="434"/>
      <c r="BG43" s="435"/>
      <c r="BH43" s="419"/>
      <c r="BI43" s="420"/>
      <c r="BJ43" s="1703">
        <v>4</v>
      </c>
      <c r="BK43" s="1703"/>
      <c r="BL43" s="1703"/>
      <c r="BM43" s="1703"/>
      <c r="BN43" s="1806">
        <v>40</v>
      </c>
      <c r="BO43" s="1806"/>
      <c r="BP43" s="1806"/>
      <c r="BQ43" s="432" t="s">
        <v>533</v>
      </c>
      <c r="BR43" s="434"/>
      <c r="BS43" s="435"/>
      <c r="BT43" s="107"/>
      <c r="BU43" s="107"/>
      <c r="BV43" s="107"/>
      <c r="BW43" s="107"/>
      <c r="BX43" s="107"/>
      <c r="BY43" s="107"/>
      <c r="BZ43" s="107"/>
      <c r="CA43" s="107"/>
      <c r="CB43" s="107"/>
      <c r="CC43" s="107"/>
      <c r="CD43" s="107"/>
    </row>
    <row r="44" spans="1:82" ht="14.1" customHeight="1">
      <c r="A44" s="393"/>
      <c r="B44" s="504"/>
      <c r="C44" s="2040"/>
      <c r="D44" s="2040"/>
      <c r="E44" s="2040"/>
      <c r="F44" s="2040"/>
      <c r="G44" s="2040"/>
      <c r="H44" s="2040"/>
      <c r="I44" s="2040"/>
      <c r="J44" s="2040"/>
      <c r="K44" s="2040"/>
      <c r="L44" s="2040"/>
      <c r="M44" s="2040"/>
      <c r="N44" s="2040"/>
      <c r="O44" s="2040"/>
      <c r="P44" s="2040"/>
      <c r="Q44" s="2040"/>
      <c r="R44" s="66" t="s">
        <v>602</v>
      </c>
      <c r="S44" s="524"/>
      <c r="AA44" s="77"/>
      <c r="AB44" s="2042" t="s">
        <v>550</v>
      </c>
      <c r="AC44" s="2042"/>
      <c r="AD44" s="2042"/>
      <c r="AE44" s="2042"/>
      <c r="AF44" s="2041"/>
      <c r="AG44" s="2041"/>
      <c r="AH44" s="2041"/>
      <c r="AI44" s="2041"/>
      <c r="AJ44" s="2041"/>
      <c r="AK44" s="2041"/>
      <c r="AL44" s="2041"/>
      <c r="AM44" s="2041"/>
      <c r="AN44" s="2041"/>
      <c r="AO44" s="2041"/>
      <c r="AP44" s="2041"/>
      <c r="AQ44" s="89"/>
      <c r="AR44" s="505"/>
      <c r="AS44" s="407"/>
      <c r="AT44" s="407"/>
      <c r="AU44" s="407"/>
      <c r="AV44" s="1921"/>
      <c r="AW44" s="107"/>
      <c r="AX44" s="1703">
        <v>5</v>
      </c>
      <c r="AY44" s="1703"/>
      <c r="AZ44" s="1703"/>
      <c r="BA44" s="1703"/>
      <c r="BB44" s="1805"/>
      <c r="BC44" s="1805"/>
      <c r="BD44" s="1805"/>
      <c r="BE44" s="432" t="s">
        <v>533</v>
      </c>
      <c r="BF44" s="434"/>
      <c r="BG44" s="435"/>
      <c r="BH44" s="419"/>
      <c r="BI44" s="420"/>
      <c r="BJ44" s="1703">
        <v>5</v>
      </c>
      <c r="BK44" s="1703"/>
      <c r="BL44" s="1703"/>
      <c r="BM44" s="1703"/>
      <c r="BN44" s="1806">
        <v>40</v>
      </c>
      <c r="BO44" s="1806"/>
      <c r="BP44" s="1806"/>
      <c r="BQ44" s="432" t="s">
        <v>533</v>
      </c>
      <c r="BR44" s="434"/>
      <c r="BS44" s="435"/>
      <c r="BT44" s="107"/>
      <c r="BU44" s="107"/>
      <c r="BV44" s="107"/>
      <c r="BW44" s="107"/>
      <c r="BX44" s="107"/>
      <c r="BY44" s="107"/>
      <c r="BZ44" s="107"/>
      <c r="CA44" s="107"/>
      <c r="CB44" s="107"/>
      <c r="CC44" s="107"/>
      <c r="CD44" s="107"/>
    </row>
    <row r="45" spans="1:82" ht="14.1" customHeight="1">
      <c r="A45" s="393"/>
      <c r="B45" s="504"/>
      <c r="C45" s="2040"/>
      <c r="D45" s="2040"/>
      <c r="E45" s="2040"/>
      <c r="F45" s="2040"/>
      <c r="G45" s="2040"/>
      <c r="H45" s="2040"/>
      <c r="I45" s="2040"/>
      <c r="J45" s="2040"/>
      <c r="K45" s="2040"/>
      <c r="L45" s="2040"/>
      <c r="M45" s="2040"/>
      <c r="N45" s="2040"/>
      <c r="O45" s="2040"/>
      <c r="P45" s="2040"/>
      <c r="Q45" s="2040"/>
      <c r="W45" s="2043"/>
      <c r="X45" s="2043"/>
      <c r="Y45" s="2043"/>
      <c r="Z45" s="2043"/>
      <c r="AA45" s="77"/>
      <c r="AB45" s="2042"/>
      <c r="AC45" s="2042"/>
      <c r="AD45" s="2042"/>
      <c r="AE45" s="2042"/>
      <c r="AF45" s="2038" t="s">
        <v>552</v>
      </c>
      <c r="AG45" s="2038"/>
      <c r="AH45" s="2038"/>
      <c r="AI45" s="2038"/>
      <c r="AJ45" s="2038"/>
      <c r="AK45" s="2038"/>
      <c r="AL45" s="2038"/>
      <c r="AM45" s="2038"/>
      <c r="AN45" s="2038"/>
      <c r="AO45" s="2038"/>
      <c r="AP45" s="2038"/>
      <c r="AR45" s="84"/>
      <c r="AS45" s="417"/>
      <c r="AT45" s="417"/>
      <c r="AU45" s="417"/>
      <c r="AV45" s="1921"/>
      <c r="AW45" s="107"/>
      <c r="AX45" s="1703">
        <v>6</v>
      </c>
      <c r="AY45" s="1703"/>
      <c r="AZ45" s="1703"/>
      <c r="BA45" s="1703"/>
      <c r="BB45" s="1805"/>
      <c r="BC45" s="1805"/>
      <c r="BD45" s="1805"/>
      <c r="BE45" s="432" t="s">
        <v>533</v>
      </c>
      <c r="BF45" s="433"/>
      <c r="BG45" s="422"/>
      <c r="BH45" s="441"/>
      <c r="BI45" s="440"/>
      <c r="BJ45" s="1703">
        <v>6</v>
      </c>
      <c r="BK45" s="1703"/>
      <c r="BL45" s="1703"/>
      <c r="BM45" s="1703"/>
      <c r="BN45" s="1806">
        <v>40</v>
      </c>
      <c r="BO45" s="1806"/>
      <c r="BP45" s="1806"/>
      <c r="BQ45" s="432" t="s">
        <v>533</v>
      </c>
      <c r="BR45" s="433"/>
      <c r="BS45" s="422"/>
      <c r="BT45" s="107"/>
      <c r="BU45" s="107"/>
      <c r="BV45" s="107"/>
      <c r="BW45" s="107"/>
      <c r="BX45" s="107"/>
      <c r="BY45" s="107"/>
      <c r="BZ45" s="107"/>
      <c r="CA45" s="107"/>
      <c r="CB45" s="107"/>
      <c r="CC45" s="107"/>
      <c r="CD45" s="107"/>
    </row>
    <row r="46" spans="1:82" ht="14.1" customHeight="1">
      <c r="A46" s="393"/>
      <c r="B46" s="504"/>
      <c r="C46" s="2040"/>
      <c r="D46" s="2040"/>
      <c r="E46" s="2040"/>
      <c r="F46" s="2040"/>
      <c r="G46" s="2040"/>
      <c r="H46" s="2040"/>
      <c r="I46" s="2040"/>
      <c r="J46" s="2040"/>
      <c r="K46" s="2040"/>
      <c r="L46" s="2040"/>
      <c r="M46" s="2040"/>
      <c r="N46" s="2040"/>
      <c r="O46" s="2040"/>
      <c r="P46" s="2040"/>
      <c r="Q46" s="2040"/>
      <c r="R46" s="66" t="s">
        <v>551</v>
      </c>
      <c r="S46" s="1757" t="s">
        <v>547</v>
      </c>
      <c r="T46" s="1757"/>
      <c r="U46" s="1757"/>
      <c r="V46" s="1757"/>
      <c r="W46" s="2043"/>
      <c r="X46" s="2043"/>
      <c r="Y46" s="2043"/>
      <c r="Z46" s="2043"/>
      <c r="AA46" s="77"/>
      <c r="AC46" s="463"/>
      <c r="AD46" s="463"/>
      <c r="AE46" s="463"/>
      <c r="AF46" s="463"/>
      <c r="AG46" s="522"/>
      <c r="AH46" s="522"/>
      <c r="AI46" s="522"/>
      <c r="AJ46" s="522"/>
      <c r="AK46" s="522"/>
      <c r="AL46" s="522"/>
      <c r="AM46" s="522"/>
      <c r="AN46" s="522"/>
      <c r="AO46" s="522"/>
      <c r="AP46" s="522"/>
      <c r="AQ46" s="522"/>
      <c r="AR46" s="523"/>
      <c r="AS46" s="417"/>
      <c r="AT46" s="417"/>
      <c r="AU46" s="417"/>
      <c r="AV46" s="128"/>
      <c r="AW46" s="107"/>
      <c r="AX46" s="1703">
        <v>7</v>
      </c>
      <c r="AY46" s="1703"/>
      <c r="AZ46" s="1703"/>
      <c r="BA46" s="1703"/>
      <c r="BB46" s="1805"/>
      <c r="BC46" s="1805"/>
      <c r="BD46" s="1805"/>
      <c r="BE46" s="432" t="s">
        <v>533</v>
      </c>
      <c r="BF46" s="434"/>
      <c r="BG46" s="435"/>
      <c r="BH46" s="419"/>
      <c r="BI46" s="420"/>
      <c r="BJ46" s="1703">
        <v>7</v>
      </c>
      <c r="BK46" s="1703"/>
      <c r="BL46" s="1703"/>
      <c r="BM46" s="1703"/>
      <c r="BN46" s="1806">
        <v>40</v>
      </c>
      <c r="BO46" s="1806"/>
      <c r="BP46" s="1806"/>
      <c r="BQ46" s="432" t="s">
        <v>533</v>
      </c>
      <c r="BR46" s="434"/>
      <c r="BS46" s="435"/>
      <c r="BT46" s="107"/>
      <c r="BU46" s="107"/>
      <c r="BV46" s="107"/>
      <c r="BW46" s="107"/>
      <c r="BX46" s="107"/>
      <c r="BY46" s="107"/>
      <c r="BZ46" s="107"/>
      <c r="CA46" s="107"/>
      <c r="CB46" s="107"/>
      <c r="CC46" s="107"/>
      <c r="CD46" s="107"/>
    </row>
    <row r="47" spans="1:82" ht="14.1" customHeight="1">
      <c r="A47" s="393"/>
      <c r="B47" s="504"/>
      <c r="C47" s="242"/>
      <c r="D47" s="242"/>
      <c r="E47" s="242"/>
      <c r="F47" s="242"/>
      <c r="H47" s="522"/>
      <c r="I47" s="522"/>
      <c r="J47" s="522"/>
      <c r="K47" s="522"/>
      <c r="L47" s="522"/>
      <c r="M47" s="522"/>
      <c r="N47" s="522"/>
      <c r="O47" s="522"/>
      <c r="P47" s="522"/>
      <c r="Q47" s="522"/>
      <c r="S47" s="66" t="s">
        <v>553</v>
      </c>
      <c r="W47" s="526"/>
      <c r="X47" s="526"/>
      <c r="Y47" s="526"/>
      <c r="Z47" s="526"/>
      <c r="AA47" s="77"/>
      <c r="AC47" s="463"/>
      <c r="AD47" s="463"/>
      <c r="AE47" s="463"/>
      <c r="AF47" s="463"/>
      <c r="AG47" s="463"/>
      <c r="AH47" s="463"/>
      <c r="AI47" s="463"/>
      <c r="AJ47" s="463"/>
      <c r="AK47" s="463"/>
      <c r="AL47" s="463"/>
      <c r="AM47" s="463"/>
      <c r="AN47" s="463"/>
      <c r="AO47" s="463"/>
      <c r="AP47" s="463"/>
      <c r="AQ47" s="463"/>
      <c r="AR47" s="520"/>
      <c r="AS47" s="417"/>
      <c r="AT47" s="417"/>
      <c r="AU47" s="417"/>
      <c r="AV47" s="1885"/>
      <c r="AW47" s="107"/>
      <c r="AX47" s="1703">
        <v>8</v>
      </c>
      <c r="AY47" s="1703"/>
      <c r="AZ47" s="1703"/>
      <c r="BA47" s="1703"/>
      <c r="BB47" s="1805"/>
      <c r="BC47" s="1805"/>
      <c r="BD47" s="1805"/>
      <c r="BE47" s="432" t="s">
        <v>533</v>
      </c>
      <c r="BF47" s="434"/>
      <c r="BG47" s="435"/>
      <c r="BH47" s="443"/>
      <c r="BI47" s="442"/>
      <c r="BJ47" s="1703">
        <v>8</v>
      </c>
      <c r="BK47" s="1703"/>
      <c r="BL47" s="1703"/>
      <c r="BM47" s="1703"/>
      <c r="BN47" s="1806">
        <v>35</v>
      </c>
      <c r="BO47" s="1806"/>
      <c r="BP47" s="1806"/>
      <c r="BQ47" s="432" t="s">
        <v>533</v>
      </c>
      <c r="BR47" s="434"/>
      <c r="BS47" s="435"/>
      <c r="BT47" s="107"/>
      <c r="BU47" s="107"/>
      <c r="BV47" s="107"/>
      <c r="BW47" s="107"/>
      <c r="BX47" s="107"/>
      <c r="BY47" s="107"/>
      <c r="BZ47" s="107"/>
      <c r="CA47" s="107"/>
      <c r="CB47" s="107"/>
      <c r="CC47" s="107"/>
      <c r="CD47" s="107"/>
    </row>
    <row r="48" spans="1:82" ht="14.1" customHeight="1">
      <c r="A48" s="393"/>
      <c r="B48" s="504"/>
      <c r="C48" s="66" t="s">
        <v>554</v>
      </c>
      <c r="AA48" s="77"/>
      <c r="AB48" s="266" t="s">
        <v>278</v>
      </c>
      <c r="AC48" s="527" t="s">
        <v>555</v>
      </c>
      <c r="AD48" s="527"/>
      <c r="AE48" s="527"/>
      <c r="AF48" s="527"/>
      <c r="AG48" s="527"/>
      <c r="AH48" s="527"/>
      <c r="AI48" s="527"/>
      <c r="AJ48" s="527"/>
      <c r="AK48" s="527"/>
      <c r="AL48" s="527"/>
      <c r="AM48" s="527"/>
      <c r="AN48" s="527"/>
      <c r="AO48" s="527"/>
      <c r="AP48" s="527"/>
      <c r="AQ48" s="527"/>
      <c r="AR48" s="528"/>
      <c r="AS48" s="407"/>
      <c r="AT48" s="407"/>
      <c r="AU48" s="407"/>
      <c r="AV48" s="1885"/>
      <c r="AW48" s="107"/>
      <c r="AX48" s="1703">
        <v>9</v>
      </c>
      <c r="AY48" s="1703"/>
      <c r="AZ48" s="1703"/>
      <c r="BA48" s="1703"/>
      <c r="BB48" s="1805"/>
      <c r="BC48" s="1805"/>
      <c r="BD48" s="1805"/>
      <c r="BE48" s="432" t="s">
        <v>533</v>
      </c>
      <c r="BF48" s="434"/>
      <c r="BG48" s="435"/>
      <c r="BH48" s="443"/>
      <c r="BI48" s="442"/>
      <c r="BJ48" s="1703">
        <v>9</v>
      </c>
      <c r="BK48" s="1703"/>
      <c r="BL48" s="1703"/>
      <c r="BM48" s="1703"/>
      <c r="BN48" s="1806">
        <v>35</v>
      </c>
      <c r="BO48" s="1806"/>
      <c r="BP48" s="1806"/>
      <c r="BQ48" s="432" t="s">
        <v>533</v>
      </c>
      <c r="BR48" s="434"/>
      <c r="BS48" s="435"/>
      <c r="BT48" s="107"/>
      <c r="BU48" s="107"/>
      <c r="BV48" s="107"/>
      <c r="BW48" s="107"/>
      <c r="BX48" s="107"/>
      <c r="BY48" s="107"/>
      <c r="BZ48" s="107"/>
      <c r="CA48" s="107"/>
      <c r="CB48" s="107"/>
      <c r="CC48" s="107"/>
      <c r="CD48" s="107"/>
    </row>
    <row r="49" spans="1:82" ht="14.1" customHeight="1">
      <c r="A49" s="393"/>
      <c r="B49" s="504"/>
      <c r="C49" s="2034"/>
      <c r="D49" s="2035" t="s">
        <v>556</v>
      </c>
      <c r="E49" s="2035"/>
      <c r="F49" s="2035"/>
      <c r="G49" s="2035"/>
      <c r="H49" s="2036" t="s">
        <v>557</v>
      </c>
      <c r="I49" s="2036"/>
      <c r="J49" s="2036"/>
      <c r="K49" s="2036"/>
      <c r="L49" s="2036"/>
      <c r="M49" s="2036"/>
      <c r="N49" s="2036"/>
      <c r="O49" s="2036"/>
      <c r="P49" s="2036"/>
      <c r="Q49" s="2036"/>
      <c r="R49" s="2036"/>
      <c r="S49" s="2036"/>
      <c r="T49" s="2036"/>
      <c r="U49" s="2036"/>
      <c r="V49" s="2036"/>
      <c r="W49" s="2037" t="s">
        <v>558</v>
      </c>
      <c r="X49" s="2037"/>
      <c r="Y49" s="2037"/>
      <c r="Z49" s="2037"/>
      <c r="AA49" s="77"/>
      <c r="AB49" s="454" t="s">
        <v>278</v>
      </c>
      <c r="AC49" s="2015" t="s">
        <v>603</v>
      </c>
      <c r="AD49" s="2015"/>
      <c r="AE49" s="2015"/>
      <c r="AF49" s="2015"/>
      <c r="AG49" s="2015"/>
      <c r="AH49" s="2015"/>
      <c r="AI49" s="2015"/>
      <c r="AJ49" s="2015"/>
      <c r="AK49" s="2015"/>
      <c r="AL49" s="2015"/>
      <c r="AM49" s="2015"/>
      <c r="AN49" s="2015"/>
      <c r="AO49" s="2015"/>
      <c r="AP49" s="2015"/>
      <c r="AQ49" s="2015"/>
      <c r="AR49" s="2015"/>
      <c r="AS49" s="417"/>
      <c r="AT49" s="417"/>
      <c r="AU49" s="417"/>
      <c r="AV49" s="1885"/>
      <c r="AW49" s="107"/>
      <c r="AX49" s="1703">
        <v>10</v>
      </c>
      <c r="AY49" s="1703"/>
      <c r="AZ49" s="1703"/>
      <c r="BA49" s="1703"/>
      <c r="BB49" s="1805"/>
      <c r="BC49" s="1805"/>
      <c r="BD49" s="1805"/>
      <c r="BE49" s="432" t="s">
        <v>533</v>
      </c>
      <c r="BF49" s="434"/>
      <c r="BG49" s="435"/>
      <c r="BH49" s="447"/>
      <c r="BI49" s="445"/>
      <c r="BJ49" s="1703">
        <v>10</v>
      </c>
      <c r="BK49" s="1703"/>
      <c r="BL49" s="1703"/>
      <c r="BM49" s="1703"/>
      <c r="BN49" s="1806">
        <v>35</v>
      </c>
      <c r="BO49" s="1806"/>
      <c r="BP49" s="1806"/>
      <c r="BQ49" s="432" t="s">
        <v>533</v>
      </c>
      <c r="BR49" s="434"/>
      <c r="BS49" s="435"/>
      <c r="BT49" s="107"/>
      <c r="BU49" s="107"/>
      <c r="BV49" s="107"/>
      <c r="BW49" s="107"/>
      <c r="BX49" s="107"/>
      <c r="BY49" s="107"/>
      <c r="BZ49" s="107"/>
      <c r="CA49" s="107"/>
      <c r="CB49" s="107"/>
      <c r="CC49" s="107"/>
      <c r="CD49" s="107"/>
    </row>
    <row r="50" spans="1:82" ht="14.1" customHeight="1">
      <c r="A50" s="393"/>
      <c r="B50" s="504"/>
      <c r="C50" s="2034"/>
      <c r="D50" s="2035"/>
      <c r="E50" s="2035"/>
      <c r="F50" s="2035"/>
      <c r="G50" s="2035"/>
      <c r="H50" s="2036"/>
      <c r="I50" s="2036"/>
      <c r="J50" s="2036"/>
      <c r="K50" s="2036"/>
      <c r="L50" s="2036"/>
      <c r="M50" s="2036"/>
      <c r="N50" s="2036"/>
      <c r="O50" s="2036"/>
      <c r="P50" s="2036"/>
      <c r="Q50" s="2036"/>
      <c r="R50" s="2036"/>
      <c r="S50" s="2036"/>
      <c r="T50" s="2036"/>
      <c r="U50" s="2036"/>
      <c r="V50" s="2036"/>
      <c r="W50" s="2037"/>
      <c r="X50" s="2037"/>
      <c r="Y50" s="2037"/>
      <c r="Z50" s="2037"/>
      <c r="AA50" s="77"/>
      <c r="AC50" s="2015"/>
      <c r="AD50" s="2015"/>
      <c r="AE50" s="2015"/>
      <c r="AF50" s="2015"/>
      <c r="AG50" s="2015"/>
      <c r="AH50" s="2015"/>
      <c r="AI50" s="2015"/>
      <c r="AJ50" s="2015"/>
      <c r="AK50" s="2015"/>
      <c r="AL50" s="2015"/>
      <c r="AM50" s="2015"/>
      <c r="AN50" s="2015"/>
      <c r="AO50" s="2015"/>
      <c r="AP50" s="2015"/>
      <c r="AQ50" s="2015"/>
      <c r="AR50" s="2015"/>
      <c r="AS50" s="417"/>
      <c r="AT50" s="417"/>
      <c r="AU50" s="417"/>
      <c r="AV50" s="1885"/>
      <c r="AW50" s="107"/>
      <c r="AX50" s="1703">
        <v>11</v>
      </c>
      <c r="AY50" s="1703"/>
      <c r="AZ50" s="1703"/>
      <c r="BA50" s="1703"/>
      <c r="BB50" s="1805"/>
      <c r="BC50" s="1805"/>
      <c r="BD50" s="1805"/>
      <c r="BE50" s="432" t="s">
        <v>533</v>
      </c>
      <c r="BF50" s="433"/>
      <c r="BG50" s="422"/>
      <c r="BH50" s="447"/>
      <c r="BI50" s="445"/>
      <c r="BJ50" s="1703">
        <v>11</v>
      </c>
      <c r="BK50" s="1703"/>
      <c r="BL50" s="1703"/>
      <c r="BM50" s="1703"/>
      <c r="BN50" s="1806">
        <v>35</v>
      </c>
      <c r="BO50" s="1806"/>
      <c r="BP50" s="1806"/>
      <c r="BQ50" s="432" t="s">
        <v>533</v>
      </c>
      <c r="BR50" s="433"/>
      <c r="BS50" s="422"/>
      <c r="BT50" s="107"/>
      <c r="BU50" s="107"/>
      <c r="BV50" s="107"/>
      <c r="BW50" s="107"/>
      <c r="BX50" s="107"/>
      <c r="BY50" s="107"/>
      <c r="BZ50" s="107"/>
      <c r="CA50" s="107"/>
      <c r="CB50" s="107"/>
      <c r="CC50" s="107"/>
      <c r="CD50" s="107"/>
    </row>
    <row r="51" spans="1:82" ht="14.1" customHeight="1">
      <c r="A51" s="393"/>
      <c r="B51" s="504"/>
      <c r="C51" s="2019" t="s">
        <v>560</v>
      </c>
      <c r="D51" s="2020" t="s">
        <v>561</v>
      </c>
      <c r="E51" s="2021" t="s">
        <v>562</v>
      </c>
      <c r="F51" s="2021"/>
      <c r="G51" s="2021"/>
      <c r="H51" s="2022" t="s">
        <v>257</v>
      </c>
      <c r="I51" s="2022"/>
      <c r="J51" s="2022"/>
      <c r="K51" s="2023"/>
      <c r="L51" s="2023"/>
      <c r="M51" s="2024" t="s">
        <v>563</v>
      </c>
      <c r="N51" s="2024"/>
      <c r="O51" s="2025">
        <v>3</v>
      </c>
      <c r="P51" s="2025"/>
      <c r="Q51" s="2026" t="s">
        <v>564</v>
      </c>
      <c r="R51" s="2026"/>
      <c r="S51" s="2026"/>
      <c r="T51" s="2027" t="str">
        <f>IF(K51=0,"",ROUNDDOWN(K51/O51,1))</f>
        <v/>
      </c>
      <c r="U51" s="2027"/>
      <c r="V51" s="2016" t="s">
        <v>297</v>
      </c>
      <c r="W51" s="2017" t="s">
        <v>565</v>
      </c>
      <c r="X51" s="2017"/>
      <c r="Y51" s="2017"/>
      <c r="Z51" s="2017"/>
      <c r="AA51" s="77"/>
      <c r="AB51" s="455"/>
      <c r="AC51" s="411" t="s">
        <v>566</v>
      </c>
      <c r="AD51" s="411"/>
      <c r="AE51" s="411"/>
      <c r="AF51" s="411"/>
      <c r="AG51" s="411"/>
      <c r="AH51" s="411"/>
      <c r="AI51" s="411"/>
      <c r="AJ51" s="411"/>
      <c r="AK51" s="411"/>
      <c r="AL51" s="411"/>
      <c r="AM51" s="411"/>
      <c r="AN51" s="411"/>
      <c r="AO51" s="411"/>
      <c r="AP51" s="411"/>
      <c r="AQ51" s="411"/>
      <c r="AR51" s="530"/>
      <c r="AS51" s="412"/>
      <c r="AT51" s="412"/>
      <c r="AU51" s="412"/>
      <c r="AV51" s="1885"/>
      <c r="AW51" s="107"/>
      <c r="AX51" s="1703">
        <v>12</v>
      </c>
      <c r="AY51" s="1703"/>
      <c r="AZ51" s="1703"/>
      <c r="BA51" s="1703"/>
      <c r="BB51" s="1805"/>
      <c r="BC51" s="1805"/>
      <c r="BD51" s="1805"/>
      <c r="BE51" s="432" t="s">
        <v>533</v>
      </c>
      <c r="BF51" s="434"/>
      <c r="BG51" s="435"/>
      <c r="BH51" s="447"/>
      <c r="BI51" s="445"/>
      <c r="BJ51" s="1703">
        <v>12</v>
      </c>
      <c r="BK51" s="1703"/>
      <c r="BL51" s="1703"/>
      <c r="BM51" s="1703"/>
      <c r="BN51" s="1806">
        <v>35</v>
      </c>
      <c r="BO51" s="1806"/>
      <c r="BP51" s="1806"/>
      <c r="BQ51" s="432" t="s">
        <v>533</v>
      </c>
      <c r="BR51" s="434"/>
      <c r="BS51" s="435"/>
      <c r="BT51" s="107"/>
      <c r="BU51" s="107"/>
      <c r="BV51" s="107"/>
      <c r="BW51" s="107"/>
      <c r="BX51" s="107"/>
      <c r="BY51" s="107"/>
      <c r="BZ51" s="107"/>
      <c r="CA51" s="107"/>
      <c r="CB51" s="107"/>
      <c r="CC51" s="107"/>
      <c r="CD51" s="107"/>
    </row>
    <row r="52" spans="1:82" ht="14.1" customHeight="1">
      <c r="A52" s="393"/>
      <c r="B52" s="504"/>
      <c r="C52" s="2019"/>
      <c r="D52" s="2020"/>
      <c r="E52" s="2021"/>
      <c r="F52" s="2021"/>
      <c r="G52" s="2021"/>
      <c r="H52" s="2022"/>
      <c r="I52" s="2022"/>
      <c r="J52" s="2022"/>
      <c r="K52" s="2023"/>
      <c r="L52" s="2023"/>
      <c r="M52" s="2024"/>
      <c r="N52" s="2024"/>
      <c r="O52" s="2025"/>
      <c r="P52" s="2025"/>
      <c r="Q52" s="2026"/>
      <c r="R52" s="2026"/>
      <c r="S52" s="2026"/>
      <c r="T52" s="2027"/>
      <c r="U52" s="2027"/>
      <c r="V52" s="2016"/>
      <c r="W52" s="2017"/>
      <c r="X52" s="2017"/>
      <c r="Y52" s="2017"/>
      <c r="Z52" s="2017"/>
      <c r="AA52" s="77"/>
      <c r="AC52" s="2018" t="s">
        <v>568</v>
      </c>
      <c r="AD52" s="2015" t="s">
        <v>569</v>
      </c>
      <c r="AE52" s="2015"/>
      <c r="AF52" s="2015"/>
      <c r="AG52" s="2015"/>
      <c r="AH52" s="2015"/>
      <c r="AI52" s="2015"/>
      <c r="AJ52" s="2015"/>
      <c r="AK52" s="2015"/>
      <c r="AL52" s="2015"/>
      <c r="AM52" s="2015"/>
      <c r="AN52" s="2015"/>
      <c r="AO52" s="2015"/>
      <c r="AP52" s="2015"/>
      <c r="AQ52" s="2015"/>
      <c r="AR52" s="2015"/>
      <c r="AS52" s="412"/>
      <c r="AT52" s="412"/>
      <c r="AU52" s="412"/>
      <c r="AV52" s="1885"/>
      <c r="AW52" s="107"/>
      <c r="AX52" s="1703">
        <v>13</v>
      </c>
      <c r="AY52" s="1703"/>
      <c r="AZ52" s="1703"/>
      <c r="BA52" s="1703"/>
      <c r="BB52" s="1805"/>
      <c r="BC52" s="1805"/>
      <c r="BD52" s="1805"/>
      <c r="BE52" s="432" t="s">
        <v>533</v>
      </c>
      <c r="BF52" s="434"/>
      <c r="BG52" s="435"/>
      <c r="BH52" s="447"/>
      <c r="BI52" s="445"/>
      <c r="BJ52" s="1703">
        <v>13</v>
      </c>
      <c r="BK52" s="1703"/>
      <c r="BL52" s="1703"/>
      <c r="BM52" s="1703"/>
      <c r="BN52" s="1806">
        <v>35</v>
      </c>
      <c r="BO52" s="1806"/>
      <c r="BP52" s="1806"/>
      <c r="BQ52" s="432" t="s">
        <v>533</v>
      </c>
      <c r="BR52" s="434"/>
      <c r="BS52" s="435"/>
      <c r="BT52" s="107"/>
      <c r="BU52" s="107"/>
      <c r="BV52" s="107"/>
      <c r="BW52" s="107"/>
      <c r="BX52" s="107"/>
      <c r="BY52" s="107"/>
      <c r="BZ52" s="107"/>
      <c r="CA52" s="107"/>
      <c r="CB52" s="107"/>
      <c r="CC52" s="107"/>
      <c r="CD52" s="107"/>
    </row>
    <row r="53" spans="1:82" ht="14.1" customHeight="1">
      <c r="A53" s="393"/>
      <c r="B53" s="504"/>
      <c r="C53" s="2019"/>
      <c r="D53" s="2020"/>
      <c r="E53" s="2028" t="s">
        <v>567</v>
      </c>
      <c r="F53" s="2028"/>
      <c r="G53" s="2028"/>
      <c r="H53" s="2029" t="s">
        <v>257</v>
      </c>
      <c r="I53" s="2029"/>
      <c r="J53" s="2029"/>
      <c r="K53" s="1879"/>
      <c r="L53" s="1879"/>
      <c r="M53" s="1880" t="s">
        <v>563</v>
      </c>
      <c r="N53" s="1880"/>
      <c r="O53" s="1881">
        <v>6</v>
      </c>
      <c r="P53" s="1881"/>
      <c r="Q53" s="1882" t="s">
        <v>564</v>
      </c>
      <c r="R53" s="1882"/>
      <c r="S53" s="1882"/>
      <c r="T53" s="1883" t="str">
        <f>IF(K53=0,"",ROUNDDOWN(K53/O53,1))</f>
        <v/>
      </c>
      <c r="U53" s="1883"/>
      <c r="V53" s="1884" t="s">
        <v>297</v>
      </c>
      <c r="W53" s="2017"/>
      <c r="X53" s="2017"/>
      <c r="Y53" s="2017"/>
      <c r="Z53" s="2017"/>
      <c r="AA53" s="77"/>
      <c r="AC53" s="2018"/>
      <c r="AD53" s="2015"/>
      <c r="AE53" s="2015"/>
      <c r="AF53" s="2015"/>
      <c r="AG53" s="2015"/>
      <c r="AH53" s="2015"/>
      <c r="AI53" s="2015"/>
      <c r="AJ53" s="2015"/>
      <c r="AK53" s="2015"/>
      <c r="AL53" s="2015"/>
      <c r="AM53" s="2015"/>
      <c r="AN53" s="2015"/>
      <c r="AO53" s="2015"/>
      <c r="AP53" s="2015"/>
      <c r="AQ53" s="2015"/>
      <c r="AR53" s="2015"/>
      <c r="AS53" s="107"/>
      <c r="AT53" s="107"/>
      <c r="AU53" s="107"/>
      <c r="AV53" s="1885"/>
      <c r="AW53" s="107"/>
      <c r="AX53" s="1703">
        <v>14</v>
      </c>
      <c r="AY53" s="1703"/>
      <c r="AZ53" s="1703"/>
      <c r="BA53" s="1703"/>
      <c r="BB53" s="1805"/>
      <c r="BC53" s="1805"/>
      <c r="BD53" s="1805"/>
      <c r="BE53" s="432" t="s">
        <v>533</v>
      </c>
      <c r="BF53" s="434"/>
      <c r="BG53" s="435"/>
      <c r="BH53" s="447"/>
      <c r="BI53" s="445"/>
      <c r="BJ53" s="1703">
        <v>14</v>
      </c>
      <c r="BK53" s="1703"/>
      <c r="BL53" s="1703"/>
      <c r="BM53" s="1703"/>
      <c r="BN53" s="1806">
        <v>25</v>
      </c>
      <c r="BO53" s="1806"/>
      <c r="BP53" s="1806"/>
      <c r="BQ53" s="432" t="s">
        <v>533</v>
      </c>
      <c r="BR53" s="434"/>
      <c r="BS53" s="435"/>
      <c r="BT53" s="107"/>
      <c r="BU53" s="107"/>
      <c r="BV53" s="107"/>
      <c r="BW53" s="107"/>
      <c r="BX53" s="107"/>
      <c r="BY53" s="107"/>
      <c r="BZ53" s="107"/>
      <c r="CA53" s="107"/>
      <c r="CB53" s="107"/>
      <c r="CC53" s="107"/>
      <c r="CD53" s="107"/>
    </row>
    <row r="54" spans="1:82" ht="14.1" customHeight="1">
      <c r="A54" s="393"/>
      <c r="B54" s="504"/>
      <c r="C54" s="2019"/>
      <c r="D54" s="2020"/>
      <c r="E54" s="2028"/>
      <c r="F54" s="2028"/>
      <c r="G54" s="2028"/>
      <c r="H54" s="2029"/>
      <c r="I54" s="2029"/>
      <c r="J54" s="2029"/>
      <c r="K54" s="1879"/>
      <c r="L54" s="1879"/>
      <c r="M54" s="1880"/>
      <c r="N54" s="1880"/>
      <c r="O54" s="1881"/>
      <c r="P54" s="1881"/>
      <c r="Q54" s="1882"/>
      <c r="R54" s="1882"/>
      <c r="S54" s="1882"/>
      <c r="T54" s="1883"/>
      <c r="U54" s="1883"/>
      <c r="V54" s="1884"/>
      <c r="W54" s="2017"/>
      <c r="X54" s="2017"/>
      <c r="Y54" s="2017"/>
      <c r="Z54" s="2017"/>
      <c r="AA54" s="77"/>
      <c r="AC54" s="458"/>
      <c r="AD54" s="2015"/>
      <c r="AE54" s="2015"/>
      <c r="AF54" s="2015"/>
      <c r="AG54" s="2015"/>
      <c r="AH54" s="2015"/>
      <c r="AI54" s="2015"/>
      <c r="AJ54" s="2015"/>
      <c r="AK54" s="2015"/>
      <c r="AL54" s="2015"/>
      <c r="AM54" s="2015"/>
      <c r="AN54" s="2015"/>
      <c r="AO54" s="2015"/>
      <c r="AP54" s="2015"/>
      <c r="AQ54" s="2015"/>
      <c r="AR54" s="2015"/>
      <c r="AS54" s="412"/>
      <c r="AT54" s="412"/>
      <c r="AU54" s="412"/>
      <c r="AV54" s="1885"/>
      <c r="AW54" s="107"/>
      <c r="AX54" s="1703">
        <v>15</v>
      </c>
      <c r="AY54" s="1703"/>
      <c r="AZ54" s="1703"/>
      <c r="BA54" s="1703"/>
      <c r="BB54" s="1805"/>
      <c r="BC54" s="1805"/>
      <c r="BD54" s="1805"/>
      <c r="BE54" s="432" t="s">
        <v>533</v>
      </c>
      <c r="BF54" s="434"/>
      <c r="BG54" s="435"/>
      <c r="BH54" s="447"/>
      <c r="BI54" s="445"/>
      <c r="BJ54" s="1703">
        <v>15</v>
      </c>
      <c r="BK54" s="1703"/>
      <c r="BL54" s="1703"/>
      <c r="BM54" s="1703"/>
      <c r="BN54" s="1806">
        <v>25</v>
      </c>
      <c r="BO54" s="1806"/>
      <c r="BP54" s="1806"/>
      <c r="BQ54" s="432" t="s">
        <v>533</v>
      </c>
      <c r="BR54" s="434"/>
      <c r="BS54" s="435"/>
      <c r="BT54" s="107"/>
      <c r="BU54" s="107"/>
      <c r="BV54" s="107"/>
      <c r="BW54" s="107"/>
      <c r="BX54" s="107"/>
      <c r="BY54" s="107"/>
      <c r="BZ54" s="107"/>
      <c r="CA54" s="107"/>
      <c r="CB54" s="107"/>
      <c r="CC54" s="107"/>
      <c r="CD54" s="107"/>
    </row>
    <row r="55" spans="1:82" ht="14.1" customHeight="1">
      <c r="A55" s="393"/>
      <c r="B55" s="504"/>
      <c r="C55" s="2019"/>
      <c r="D55" s="2020"/>
      <c r="E55" s="2030" t="s">
        <v>570</v>
      </c>
      <c r="F55" s="2030"/>
      <c r="G55" s="2030"/>
      <c r="H55" s="2031" t="s">
        <v>571</v>
      </c>
      <c r="I55" s="2031"/>
      <c r="J55" s="2031"/>
      <c r="K55" s="1867"/>
      <c r="L55" s="1867"/>
      <c r="M55" s="1868" t="s">
        <v>563</v>
      </c>
      <c r="N55" s="1868"/>
      <c r="O55" s="1869">
        <v>20</v>
      </c>
      <c r="P55" s="1869"/>
      <c r="Q55" s="1870" t="s">
        <v>564</v>
      </c>
      <c r="R55" s="1870"/>
      <c r="S55" s="1870"/>
      <c r="T55" s="2032" t="str">
        <f>IF(K55=0,"",ROUNDDOWN(K55/O55,1))</f>
        <v/>
      </c>
      <c r="U55" s="2032"/>
      <c r="V55" s="1872" t="s">
        <v>297</v>
      </c>
      <c r="W55" s="2017"/>
      <c r="X55" s="2017"/>
      <c r="Y55" s="2017"/>
      <c r="Z55" s="2017"/>
      <c r="AA55" s="77"/>
      <c r="AC55" s="458" t="s">
        <v>568</v>
      </c>
      <c r="AD55" s="1873" t="s">
        <v>572</v>
      </c>
      <c r="AE55" s="1873"/>
      <c r="AF55" s="1873"/>
      <c r="AG55" s="1873"/>
      <c r="AH55" s="1873"/>
      <c r="AI55" s="1873"/>
      <c r="AJ55" s="1873"/>
      <c r="AK55" s="1873"/>
      <c r="AL55" s="1873"/>
      <c r="AM55" s="1873"/>
      <c r="AN55" s="1873"/>
      <c r="AO55" s="1873"/>
      <c r="AP55" s="1873"/>
      <c r="AQ55" s="411"/>
      <c r="AR55" s="530"/>
      <c r="AS55" s="412"/>
      <c r="AT55" s="412"/>
      <c r="AU55" s="412"/>
      <c r="AV55" s="1885"/>
      <c r="AW55" s="107"/>
      <c r="AX55" s="1703">
        <v>16</v>
      </c>
      <c r="AY55" s="1703"/>
      <c r="AZ55" s="1703"/>
      <c r="BA55" s="1703"/>
      <c r="BB55" s="1805"/>
      <c r="BC55" s="1805"/>
      <c r="BD55" s="1805"/>
      <c r="BE55" s="432" t="s">
        <v>533</v>
      </c>
      <c r="BF55" s="433"/>
      <c r="BG55" s="422"/>
      <c r="BH55" s="443"/>
      <c r="BI55" s="442"/>
      <c r="BJ55" s="1703">
        <v>16</v>
      </c>
      <c r="BK55" s="1703"/>
      <c r="BL55" s="1703"/>
      <c r="BM55" s="1703"/>
      <c r="BN55" s="1806">
        <v>25</v>
      </c>
      <c r="BO55" s="1806"/>
      <c r="BP55" s="1806"/>
      <c r="BQ55" s="432" t="s">
        <v>533</v>
      </c>
      <c r="BR55" s="433"/>
      <c r="BS55" s="422"/>
      <c r="BT55" s="107"/>
      <c r="BU55" s="107"/>
      <c r="BV55" s="107"/>
      <c r="BW55" s="107"/>
      <c r="BX55" s="107"/>
      <c r="BY55" s="107"/>
      <c r="BZ55" s="107"/>
      <c r="CA55" s="107"/>
      <c r="CB55" s="107"/>
      <c r="CC55" s="107"/>
      <c r="CD55" s="107"/>
    </row>
    <row r="56" spans="1:82" ht="14.1" customHeight="1">
      <c r="A56" s="393"/>
      <c r="B56" s="504"/>
      <c r="C56" s="2019"/>
      <c r="D56" s="2020"/>
      <c r="E56" s="2030"/>
      <c r="F56" s="2030"/>
      <c r="G56" s="2030"/>
      <c r="H56" s="2031"/>
      <c r="I56" s="2031"/>
      <c r="J56" s="2031"/>
      <c r="K56" s="1867"/>
      <c r="L56" s="1867"/>
      <c r="M56" s="1868"/>
      <c r="N56" s="1868"/>
      <c r="O56" s="1869"/>
      <c r="P56" s="1869"/>
      <c r="Q56" s="1870"/>
      <c r="R56" s="1870"/>
      <c r="S56" s="1870"/>
      <c r="T56" s="2032"/>
      <c r="U56" s="2032"/>
      <c r="V56" s="1872"/>
      <c r="W56" s="2017"/>
      <c r="X56" s="2017"/>
      <c r="Y56" s="2017"/>
      <c r="Z56" s="2017"/>
      <c r="AA56" s="77"/>
      <c r="AC56" s="458" t="s">
        <v>568</v>
      </c>
      <c r="AD56" s="2015" t="s">
        <v>574</v>
      </c>
      <c r="AE56" s="2015"/>
      <c r="AF56" s="2015"/>
      <c r="AG56" s="2015"/>
      <c r="AH56" s="2015"/>
      <c r="AI56" s="2015"/>
      <c r="AJ56" s="2015"/>
      <c r="AK56" s="2015"/>
      <c r="AL56" s="2015"/>
      <c r="AM56" s="2015"/>
      <c r="AN56" s="2015"/>
      <c r="AO56" s="2015"/>
      <c r="AP56" s="2015"/>
      <c r="AQ56" s="2015"/>
      <c r="AR56" s="2015"/>
      <c r="AS56" s="412"/>
      <c r="AT56" s="412"/>
      <c r="AU56" s="412"/>
      <c r="AV56" s="1885"/>
      <c r="AW56" s="107"/>
      <c r="AX56" s="1703">
        <v>17</v>
      </c>
      <c r="AY56" s="1703"/>
      <c r="AZ56" s="1703"/>
      <c r="BA56" s="1703"/>
      <c r="BB56" s="1805"/>
      <c r="BC56" s="1805"/>
      <c r="BD56" s="1805"/>
      <c r="BE56" s="432" t="s">
        <v>533</v>
      </c>
      <c r="BF56" s="434"/>
      <c r="BG56" s="435"/>
      <c r="BH56" s="443"/>
      <c r="BI56" s="442"/>
      <c r="BJ56" s="1703">
        <v>17</v>
      </c>
      <c r="BK56" s="1703"/>
      <c r="BL56" s="1703"/>
      <c r="BM56" s="1703"/>
      <c r="BN56" s="1806">
        <v>25</v>
      </c>
      <c r="BO56" s="1806"/>
      <c r="BP56" s="1806"/>
      <c r="BQ56" s="432" t="s">
        <v>533</v>
      </c>
      <c r="BR56" s="434"/>
      <c r="BS56" s="435"/>
      <c r="BT56" s="107"/>
      <c r="BU56" s="107"/>
      <c r="BV56" s="107"/>
      <c r="BW56" s="107"/>
      <c r="BX56" s="107"/>
      <c r="BY56" s="107"/>
      <c r="BZ56" s="107"/>
      <c r="CA56" s="107"/>
      <c r="CB56" s="107"/>
      <c r="CC56" s="107"/>
      <c r="CD56" s="107"/>
    </row>
    <row r="57" spans="1:82" ht="14.1" customHeight="1">
      <c r="A57" s="393"/>
      <c r="B57" s="504"/>
      <c r="C57" s="2019"/>
      <c r="D57" s="2020"/>
      <c r="E57" s="2030"/>
      <c r="F57" s="2030"/>
      <c r="G57" s="2030"/>
      <c r="H57" s="2033" t="s">
        <v>573</v>
      </c>
      <c r="I57" s="2033"/>
      <c r="J57" s="2033"/>
      <c r="K57" s="2009"/>
      <c r="L57" s="2009"/>
      <c r="M57" s="2010" t="s">
        <v>563</v>
      </c>
      <c r="N57" s="2010"/>
      <c r="O57" s="2011">
        <v>15</v>
      </c>
      <c r="P57" s="2011"/>
      <c r="Q57" s="2012" t="s">
        <v>564</v>
      </c>
      <c r="R57" s="2012"/>
      <c r="S57" s="2012"/>
      <c r="T57" s="2013" t="str">
        <f>IF(K57=0,"",ROUNDDOWN(K57/O57,1))</f>
        <v/>
      </c>
      <c r="U57" s="2013"/>
      <c r="V57" s="2014" t="s">
        <v>297</v>
      </c>
      <c r="W57" s="2017"/>
      <c r="X57" s="2017"/>
      <c r="Y57" s="2017"/>
      <c r="Z57" s="2017"/>
      <c r="AA57" s="77"/>
      <c r="AD57" s="2015"/>
      <c r="AE57" s="2015"/>
      <c r="AF57" s="2015"/>
      <c r="AG57" s="2015"/>
      <c r="AH57" s="2015"/>
      <c r="AI57" s="2015"/>
      <c r="AJ57" s="2015"/>
      <c r="AK57" s="2015"/>
      <c r="AL57" s="2015"/>
      <c r="AM57" s="2015"/>
      <c r="AN57" s="2015"/>
      <c r="AO57" s="2015"/>
      <c r="AP57" s="2015"/>
      <c r="AQ57" s="2015"/>
      <c r="AR57" s="2015"/>
      <c r="AS57" s="126"/>
      <c r="AT57" s="126"/>
      <c r="AU57" s="126"/>
      <c r="AV57" s="1885"/>
      <c r="AW57" s="107"/>
      <c r="AX57" s="1703">
        <v>18</v>
      </c>
      <c r="AY57" s="1703"/>
      <c r="AZ57" s="1703"/>
      <c r="BA57" s="1703"/>
      <c r="BB57" s="1805"/>
      <c r="BC57" s="1805"/>
      <c r="BD57" s="1805"/>
      <c r="BE57" s="432" t="s">
        <v>533</v>
      </c>
      <c r="BF57" s="434"/>
      <c r="BG57" s="435"/>
      <c r="BH57" s="443"/>
      <c r="BI57" s="442"/>
      <c r="BJ57" s="1703">
        <v>18</v>
      </c>
      <c r="BK57" s="1703"/>
      <c r="BL57" s="1703"/>
      <c r="BM57" s="1703"/>
      <c r="BN57" s="1806">
        <v>25</v>
      </c>
      <c r="BO57" s="1806"/>
      <c r="BP57" s="1806"/>
      <c r="BQ57" s="432" t="s">
        <v>533</v>
      </c>
      <c r="BR57" s="434"/>
      <c r="BS57" s="435"/>
      <c r="BT57" s="107"/>
      <c r="BU57" s="107"/>
      <c r="BV57" s="107"/>
      <c r="BW57" s="107"/>
      <c r="BX57" s="107"/>
      <c r="BY57" s="107"/>
      <c r="BZ57" s="107"/>
      <c r="CA57" s="107"/>
      <c r="CB57" s="107"/>
      <c r="CC57" s="107"/>
      <c r="CD57" s="107"/>
    </row>
    <row r="58" spans="1:82" ht="14.1" customHeight="1">
      <c r="A58" s="393"/>
      <c r="B58" s="504"/>
      <c r="C58" s="2019"/>
      <c r="D58" s="2020"/>
      <c r="E58" s="2030"/>
      <c r="F58" s="2030"/>
      <c r="G58" s="2030"/>
      <c r="H58" s="2033"/>
      <c r="I58" s="2033"/>
      <c r="J58" s="2033"/>
      <c r="K58" s="2009"/>
      <c r="L58" s="2009"/>
      <c r="M58" s="2010"/>
      <c r="N58" s="2010"/>
      <c r="O58" s="2011"/>
      <c r="P58" s="2011"/>
      <c r="Q58" s="2012"/>
      <c r="R58" s="2012"/>
      <c r="S58" s="2012"/>
      <c r="T58" s="2013"/>
      <c r="U58" s="2013"/>
      <c r="V58" s="2014"/>
      <c r="W58" s="2017"/>
      <c r="X58" s="2017"/>
      <c r="Y58" s="2017"/>
      <c r="Z58" s="2017"/>
      <c r="AA58" s="77"/>
      <c r="AC58" s="458" t="s">
        <v>568</v>
      </c>
      <c r="AD58" s="1966" t="s">
        <v>576</v>
      </c>
      <c r="AE58" s="1966"/>
      <c r="AF58" s="1966"/>
      <c r="AG58" s="1966"/>
      <c r="AH58" s="1966"/>
      <c r="AI58" s="1966"/>
      <c r="AJ58" s="1966"/>
      <c r="AK58" s="1966"/>
      <c r="AL58" s="1966"/>
      <c r="AM58" s="1966"/>
      <c r="AN58" s="1966"/>
      <c r="AO58" s="1966"/>
      <c r="AP58" s="1966"/>
      <c r="AQ58" s="230"/>
      <c r="AR58" s="418"/>
      <c r="AS58" s="126"/>
      <c r="AT58" s="126"/>
      <c r="AU58" s="126"/>
      <c r="AV58" s="1885"/>
      <c r="AW58" s="457"/>
      <c r="AX58" s="1703">
        <v>19</v>
      </c>
      <c r="AY58" s="1703"/>
      <c r="AZ58" s="1703"/>
      <c r="BA58" s="1703"/>
      <c r="BB58" s="1805"/>
      <c r="BC58" s="1805"/>
      <c r="BD58" s="1805"/>
      <c r="BE58" s="432" t="s">
        <v>533</v>
      </c>
      <c r="BF58" s="434"/>
      <c r="BG58" s="435"/>
      <c r="BH58" s="443"/>
      <c r="BI58" s="442"/>
      <c r="BJ58" s="1703">
        <v>19</v>
      </c>
      <c r="BK58" s="1703"/>
      <c r="BL58" s="1703"/>
      <c r="BM58" s="1703"/>
      <c r="BN58" s="1806">
        <v>25</v>
      </c>
      <c r="BO58" s="1806"/>
      <c r="BP58" s="1806"/>
      <c r="BQ58" s="432" t="s">
        <v>533</v>
      </c>
      <c r="BR58" s="434"/>
      <c r="BS58" s="435"/>
      <c r="BT58" s="107"/>
      <c r="BU58" s="107"/>
      <c r="BV58" s="107"/>
      <c r="BW58" s="107"/>
      <c r="BX58" s="107"/>
      <c r="BY58" s="107"/>
      <c r="BZ58" s="107"/>
      <c r="CA58" s="107"/>
      <c r="CB58" s="107"/>
      <c r="CC58" s="107"/>
      <c r="CD58" s="107"/>
    </row>
    <row r="59" spans="1:82" ht="14.1" customHeight="1">
      <c r="A59" s="393"/>
      <c r="B59" s="504"/>
      <c r="C59" s="2019"/>
      <c r="D59" s="2020"/>
      <c r="E59" s="1994" t="s">
        <v>575</v>
      </c>
      <c r="F59" s="1994"/>
      <c r="G59" s="1994"/>
      <c r="H59" s="1995" t="s">
        <v>571</v>
      </c>
      <c r="I59" s="1995"/>
      <c r="J59" s="1995"/>
      <c r="K59" s="1996"/>
      <c r="L59" s="1996"/>
      <c r="M59" s="1997" t="s">
        <v>563</v>
      </c>
      <c r="N59" s="1997"/>
      <c r="O59" s="1998">
        <v>30</v>
      </c>
      <c r="P59" s="1998"/>
      <c r="Q59" s="1999" t="s">
        <v>564</v>
      </c>
      <c r="R59" s="1999"/>
      <c r="S59" s="1999"/>
      <c r="T59" s="2000" t="str">
        <f>IF(K59=0,"",ROUNDDOWN(K59/O59,1))</f>
        <v/>
      </c>
      <c r="U59" s="2000"/>
      <c r="V59" s="2001" t="s">
        <v>297</v>
      </c>
      <c r="W59" s="2017"/>
      <c r="X59" s="2017"/>
      <c r="Y59" s="2017"/>
      <c r="Z59" s="2017"/>
      <c r="AA59" s="77"/>
      <c r="AC59" s="458"/>
      <c r="AD59" s="238"/>
      <c r="AE59" s="238"/>
      <c r="AF59" s="238"/>
      <c r="AG59" s="238"/>
      <c r="AH59" s="238"/>
      <c r="AI59" s="238"/>
      <c r="AJ59" s="238"/>
      <c r="AK59" s="238"/>
      <c r="AL59" s="238"/>
      <c r="AM59" s="238"/>
      <c r="AN59" s="238"/>
      <c r="AO59" s="238"/>
      <c r="AP59" s="238"/>
      <c r="AQ59" s="230"/>
      <c r="AR59" s="418"/>
      <c r="AS59" s="126"/>
      <c r="AT59" s="126"/>
      <c r="AU59" s="126"/>
      <c r="AV59" s="531"/>
      <c r="AW59" s="457"/>
      <c r="AX59" s="1703">
        <v>20</v>
      </c>
      <c r="AY59" s="1703"/>
      <c r="AZ59" s="1703"/>
      <c r="BA59" s="1703"/>
      <c r="BB59" s="1805"/>
      <c r="BC59" s="1805"/>
      <c r="BD59" s="1805"/>
      <c r="BE59" s="432" t="s">
        <v>533</v>
      </c>
      <c r="BF59" s="434"/>
      <c r="BG59" s="435"/>
      <c r="BH59" s="460"/>
      <c r="BI59" s="459"/>
      <c r="BJ59" s="1703">
        <v>20</v>
      </c>
      <c r="BK59" s="1703"/>
      <c r="BL59" s="1703"/>
      <c r="BM59" s="1703"/>
      <c r="BN59" s="1806">
        <v>25</v>
      </c>
      <c r="BO59" s="1806"/>
      <c r="BP59" s="1806"/>
      <c r="BQ59" s="432" t="s">
        <v>533</v>
      </c>
      <c r="BR59" s="434"/>
      <c r="BS59" s="435"/>
      <c r="BT59" s="107"/>
      <c r="BU59" s="107"/>
      <c r="BV59" s="107"/>
      <c r="BW59" s="107"/>
      <c r="BX59" s="107"/>
      <c r="BY59" s="107"/>
      <c r="BZ59" s="107"/>
      <c r="CA59" s="107"/>
      <c r="CB59" s="107"/>
      <c r="CC59" s="107"/>
      <c r="CD59" s="107"/>
    </row>
    <row r="60" spans="1:82" ht="14.1" customHeight="1">
      <c r="A60" s="393"/>
      <c r="B60" s="504"/>
      <c r="C60" s="2019"/>
      <c r="D60" s="2020"/>
      <c r="E60" s="1994"/>
      <c r="F60" s="1994"/>
      <c r="G60" s="1994"/>
      <c r="H60" s="1995"/>
      <c r="I60" s="1995"/>
      <c r="J60" s="1995"/>
      <c r="K60" s="1996"/>
      <c r="L60" s="1996"/>
      <c r="M60" s="1997"/>
      <c r="N60" s="1997"/>
      <c r="O60" s="1998"/>
      <c r="P60" s="1998"/>
      <c r="Q60" s="1999"/>
      <c r="R60" s="1999"/>
      <c r="S60" s="1999"/>
      <c r="T60" s="2000"/>
      <c r="U60" s="2000"/>
      <c r="V60" s="2001"/>
      <c r="W60" s="2017"/>
      <c r="X60" s="2017"/>
      <c r="Y60" s="2017"/>
      <c r="Z60" s="2017"/>
      <c r="AA60" s="77"/>
      <c r="AB60" s="464" t="s">
        <v>577</v>
      </c>
      <c r="AC60" s="458"/>
      <c r="AD60" s="238"/>
      <c r="AE60" s="238"/>
      <c r="AF60" s="238"/>
      <c r="AG60" s="238"/>
      <c r="AH60" s="238"/>
      <c r="AI60" s="238"/>
      <c r="AJ60" s="238"/>
      <c r="AK60" s="238"/>
      <c r="AL60" s="238"/>
      <c r="AM60" s="238"/>
      <c r="AN60" s="238"/>
      <c r="AO60" s="238"/>
      <c r="AP60" s="238"/>
      <c r="AQ60" s="465"/>
      <c r="AR60" s="418"/>
      <c r="AS60" s="126"/>
      <c r="AT60" s="126"/>
      <c r="AU60" s="126"/>
      <c r="AV60" s="531"/>
      <c r="AW60" s="457"/>
      <c r="AX60" s="1703">
        <v>21</v>
      </c>
      <c r="AY60" s="1703"/>
      <c r="AZ60" s="1703"/>
      <c r="BA60" s="1703"/>
      <c r="BB60" s="1805"/>
      <c r="BC60" s="1805"/>
      <c r="BD60" s="1805"/>
      <c r="BE60" s="432" t="s">
        <v>533</v>
      </c>
      <c r="BF60" s="433"/>
      <c r="BG60" s="422"/>
      <c r="BH60" s="460"/>
      <c r="BI60" s="459"/>
      <c r="BJ60" s="1703">
        <v>21</v>
      </c>
      <c r="BK60" s="1703"/>
      <c r="BL60" s="1703"/>
      <c r="BM60" s="1703"/>
      <c r="BN60" s="1806"/>
      <c r="BO60" s="1806"/>
      <c r="BP60" s="1806"/>
      <c r="BQ60" s="432" t="s">
        <v>533</v>
      </c>
      <c r="BR60" s="433"/>
      <c r="BS60" s="422"/>
      <c r="BT60" s="107"/>
      <c r="BU60" s="107"/>
      <c r="BV60" s="107"/>
      <c r="BW60" s="107"/>
      <c r="BX60" s="107"/>
      <c r="BY60" s="107"/>
      <c r="BZ60" s="107"/>
      <c r="CA60" s="107"/>
      <c r="CB60" s="107"/>
      <c r="CC60" s="107"/>
      <c r="CD60" s="107"/>
    </row>
    <row r="61" spans="1:82" ht="14.1" customHeight="1">
      <c r="A61" s="393"/>
      <c r="B61" s="504"/>
      <c r="C61" s="2019"/>
      <c r="D61" s="2020"/>
      <c r="E61" s="1994"/>
      <c r="F61" s="1994"/>
      <c r="G61" s="1994"/>
      <c r="H61" s="2002" t="s">
        <v>573</v>
      </c>
      <c r="I61" s="2002"/>
      <c r="J61" s="2002"/>
      <c r="K61" s="2003"/>
      <c r="L61" s="2003"/>
      <c r="M61" s="2004" t="s">
        <v>563</v>
      </c>
      <c r="N61" s="2004"/>
      <c r="O61" s="2005">
        <v>25</v>
      </c>
      <c r="P61" s="2005"/>
      <c r="Q61" s="2006" t="s">
        <v>564</v>
      </c>
      <c r="R61" s="2006"/>
      <c r="S61" s="2006"/>
      <c r="T61" s="2007" t="str">
        <f>IF(K61=0,"",ROUNDDOWN(K61/O61,1))</f>
        <v/>
      </c>
      <c r="U61" s="2007"/>
      <c r="V61" s="2008" t="s">
        <v>297</v>
      </c>
      <c r="W61" s="2017"/>
      <c r="X61" s="2017"/>
      <c r="Y61" s="2017"/>
      <c r="Z61" s="2017"/>
      <c r="AA61" s="77"/>
      <c r="AC61" s="1993" t="s">
        <v>578</v>
      </c>
      <c r="AD61" s="1993"/>
      <c r="AE61" s="1993"/>
      <c r="AF61" s="1993"/>
      <c r="AG61" s="1993"/>
      <c r="AH61" s="1993"/>
      <c r="AI61" s="1993"/>
      <c r="AJ61" s="1993"/>
      <c r="AK61" s="1993"/>
      <c r="AL61" s="1993"/>
      <c r="AM61" s="1993"/>
      <c r="AN61" s="1993"/>
      <c r="AO61" s="1993"/>
      <c r="AP61" s="1993"/>
      <c r="AQ61" s="1993"/>
      <c r="AR61" s="1993"/>
      <c r="AS61" s="131"/>
      <c r="AT61" s="131"/>
      <c r="AU61" s="131"/>
      <c r="AV61" s="107"/>
      <c r="AW61" s="457"/>
      <c r="AX61" s="1703">
        <v>22</v>
      </c>
      <c r="AY61" s="1703"/>
      <c r="AZ61" s="1703"/>
      <c r="BA61" s="1703"/>
      <c r="BB61" s="1805"/>
      <c r="BC61" s="1805"/>
      <c r="BD61" s="1805"/>
      <c r="BE61" s="432" t="s">
        <v>533</v>
      </c>
      <c r="BF61" s="434"/>
      <c r="BG61" s="435"/>
      <c r="BH61" s="460"/>
      <c r="BI61" s="459"/>
      <c r="BJ61" s="1703">
        <v>22</v>
      </c>
      <c r="BK61" s="1703"/>
      <c r="BL61" s="1703"/>
      <c r="BM61" s="1703"/>
      <c r="BN61" s="1806"/>
      <c r="BO61" s="1806"/>
      <c r="BP61" s="1806"/>
      <c r="BQ61" s="432" t="s">
        <v>533</v>
      </c>
      <c r="BR61" s="434"/>
      <c r="BS61" s="435"/>
      <c r="BT61" s="107"/>
      <c r="BU61" s="107"/>
      <c r="BV61" s="107"/>
      <c r="BW61" s="107"/>
      <c r="BX61" s="107"/>
      <c r="BY61" s="107"/>
      <c r="BZ61" s="107"/>
      <c r="CA61" s="107"/>
      <c r="CB61" s="107"/>
      <c r="CC61" s="107"/>
      <c r="CD61" s="107"/>
    </row>
    <row r="62" spans="1:82" ht="14.1" customHeight="1">
      <c r="A62" s="393"/>
      <c r="B62" s="504"/>
      <c r="C62" s="2019"/>
      <c r="D62" s="2020"/>
      <c r="E62" s="1994"/>
      <c r="F62" s="1994"/>
      <c r="G62" s="1994"/>
      <c r="H62" s="2002"/>
      <c r="I62" s="2002"/>
      <c r="J62" s="2002"/>
      <c r="K62" s="2003"/>
      <c r="L62" s="2003"/>
      <c r="M62" s="2004"/>
      <c r="N62" s="2004"/>
      <c r="O62" s="2005"/>
      <c r="P62" s="2005"/>
      <c r="Q62" s="2006"/>
      <c r="R62" s="2006"/>
      <c r="S62" s="2006"/>
      <c r="T62" s="2007"/>
      <c r="U62" s="2007"/>
      <c r="V62" s="2008"/>
      <c r="W62" s="2017"/>
      <c r="X62" s="2017"/>
      <c r="Y62" s="2017"/>
      <c r="Z62" s="2017"/>
      <c r="AA62" s="77"/>
      <c r="AC62" s="1993"/>
      <c r="AD62" s="1993"/>
      <c r="AE62" s="1993"/>
      <c r="AF62" s="1993"/>
      <c r="AG62" s="1993"/>
      <c r="AH62" s="1993"/>
      <c r="AI62" s="1993"/>
      <c r="AJ62" s="1993"/>
      <c r="AK62" s="1993"/>
      <c r="AL62" s="1993"/>
      <c r="AM62" s="1993"/>
      <c r="AN62" s="1993"/>
      <c r="AO62" s="1993"/>
      <c r="AP62" s="1993"/>
      <c r="AQ62" s="1993"/>
      <c r="AR62" s="1993"/>
      <c r="AS62" s="131"/>
      <c r="AT62" s="131"/>
      <c r="AU62" s="131"/>
      <c r="AV62" s="107"/>
      <c r="AW62" s="457"/>
      <c r="AX62" s="1703">
        <v>23</v>
      </c>
      <c r="AY62" s="1703"/>
      <c r="AZ62" s="1703"/>
      <c r="BA62" s="1703"/>
      <c r="BB62" s="1805"/>
      <c r="BC62" s="1805"/>
      <c r="BD62" s="1805"/>
      <c r="BE62" s="432" t="s">
        <v>533</v>
      </c>
      <c r="BF62" s="434"/>
      <c r="BG62" s="435"/>
      <c r="BH62" s="460"/>
      <c r="BI62" s="459"/>
      <c r="BJ62" s="1703">
        <v>23</v>
      </c>
      <c r="BK62" s="1703"/>
      <c r="BL62" s="1703"/>
      <c r="BM62" s="1703"/>
      <c r="BN62" s="1806"/>
      <c r="BO62" s="1806"/>
      <c r="BP62" s="1806"/>
      <c r="BQ62" s="432" t="s">
        <v>533</v>
      </c>
      <c r="BR62" s="434"/>
      <c r="BS62" s="435"/>
      <c r="BT62" s="107"/>
      <c r="BU62" s="107"/>
      <c r="BV62" s="107"/>
      <c r="BW62" s="107"/>
      <c r="BX62" s="107"/>
      <c r="BY62" s="107"/>
      <c r="BZ62" s="107"/>
      <c r="CA62" s="107"/>
      <c r="CB62" s="107"/>
      <c r="CC62" s="107"/>
      <c r="CD62" s="107"/>
    </row>
    <row r="63" spans="1:82" ht="14.1" customHeight="1">
      <c r="A63" s="393"/>
      <c r="B63" s="504"/>
      <c r="C63" s="2019"/>
      <c r="D63" s="2020"/>
      <c r="E63" s="1987" t="s">
        <v>310</v>
      </c>
      <c r="F63" s="1987"/>
      <c r="G63" s="1987"/>
      <c r="H63" s="1988" t="s">
        <v>257</v>
      </c>
      <c r="I63" s="1988"/>
      <c r="J63" s="1988"/>
      <c r="K63" s="1989">
        <f>SUM(K51:L62)</f>
        <v>0</v>
      </c>
      <c r="L63" s="1989"/>
      <c r="M63" s="1990" t="s">
        <v>297</v>
      </c>
      <c r="N63" s="1990"/>
      <c r="O63" s="393"/>
      <c r="Q63" s="1981" t="s">
        <v>579</v>
      </c>
      <c r="R63" s="1981"/>
      <c r="S63" s="1981"/>
      <c r="T63" s="1991">
        <f>ROUND(SUM(T51:U62),0)</f>
        <v>0</v>
      </c>
      <c r="U63" s="1991"/>
      <c r="V63" s="1983" t="s">
        <v>297</v>
      </c>
      <c r="W63" s="1992" t="s">
        <v>580</v>
      </c>
      <c r="X63" s="1992"/>
      <c r="Y63" s="1992"/>
      <c r="Z63" s="1992"/>
      <c r="AA63" s="77"/>
      <c r="AB63" s="78"/>
      <c r="AC63" s="1993"/>
      <c r="AD63" s="1993"/>
      <c r="AE63" s="1993"/>
      <c r="AF63" s="1993"/>
      <c r="AG63" s="1993"/>
      <c r="AH63" s="1993"/>
      <c r="AI63" s="1993"/>
      <c r="AJ63" s="1993"/>
      <c r="AK63" s="1993"/>
      <c r="AL63" s="1993"/>
      <c r="AM63" s="1993"/>
      <c r="AN63" s="1993"/>
      <c r="AO63" s="1993"/>
      <c r="AP63" s="1993"/>
      <c r="AQ63" s="1993"/>
      <c r="AR63" s="1993"/>
      <c r="AS63" s="412"/>
      <c r="AT63" s="412"/>
      <c r="AU63" s="412"/>
      <c r="AV63" s="107"/>
      <c r="AW63" s="457"/>
      <c r="AX63" s="1703">
        <v>24</v>
      </c>
      <c r="AY63" s="1703"/>
      <c r="AZ63" s="1703"/>
      <c r="BA63" s="1703"/>
      <c r="BB63" s="1805"/>
      <c r="BC63" s="1805"/>
      <c r="BD63" s="1805"/>
      <c r="BE63" s="432" t="s">
        <v>533</v>
      </c>
      <c r="BF63" s="434"/>
      <c r="BG63" s="435"/>
      <c r="BH63" s="460"/>
      <c r="BI63" s="459"/>
      <c r="BJ63" s="1703">
        <v>24</v>
      </c>
      <c r="BK63" s="1703"/>
      <c r="BL63" s="1703"/>
      <c r="BM63" s="1703"/>
      <c r="BN63" s="1806"/>
      <c r="BO63" s="1806"/>
      <c r="BP63" s="1806"/>
      <c r="BQ63" s="432" t="s">
        <v>533</v>
      </c>
      <c r="BR63" s="434"/>
      <c r="BS63" s="435"/>
      <c r="BT63" s="107"/>
      <c r="BU63" s="107"/>
      <c r="BV63" s="107"/>
      <c r="BW63" s="107"/>
      <c r="BX63" s="107"/>
      <c r="BY63" s="107"/>
      <c r="BZ63" s="107"/>
      <c r="CA63" s="107"/>
      <c r="CB63" s="107"/>
      <c r="CC63" s="107"/>
      <c r="CD63" s="107"/>
    </row>
    <row r="64" spans="1:82" ht="14.1" customHeight="1">
      <c r="A64" s="393"/>
      <c r="B64" s="504"/>
      <c r="C64" s="2019"/>
      <c r="D64" s="2020"/>
      <c r="E64" s="1987"/>
      <c r="F64" s="1987"/>
      <c r="G64" s="1987"/>
      <c r="H64" s="1988"/>
      <c r="I64" s="1988"/>
      <c r="J64" s="1988"/>
      <c r="K64" s="1989"/>
      <c r="L64" s="1989"/>
      <c r="M64" s="1990"/>
      <c r="N64" s="1990"/>
      <c r="Q64" s="1981"/>
      <c r="R64" s="1981"/>
      <c r="S64" s="1981"/>
      <c r="T64" s="1991"/>
      <c r="U64" s="1991"/>
      <c r="V64" s="1983"/>
      <c r="W64" s="1992"/>
      <c r="X64" s="1992"/>
      <c r="Y64" s="1992"/>
      <c r="Z64" s="1992"/>
      <c r="AA64" s="77"/>
      <c r="AB64" s="78"/>
      <c r="AC64" s="1993"/>
      <c r="AD64" s="1993"/>
      <c r="AE64" s="1993"/>
      <c r="AF64" s="1993"/>
      <c r="AG64" s="1993"/>
      <c r="AH64" s="1993"/>
      <c r="AI64" s="1993"/>
      <c r="AJ64" s="1993"/>
      <c r="AK64" s="1993"/>
      <c r="AL64" s="1993"/>
      <c r="AM64" s="1993"/>
      <c r="AN64" s="1993"/>
      <c r="AO64" s="1993"/>
      <c r="AP64" s="1993"/>
      <c r="AQ64" s="1993"/>
      <c r="AR64" s="1993"/>
      <c r="AS64" s="412"/>
      <c r="AT64" s="412"/>
      <c r="AU64" s="412"/>
      <c r="AV64" s="107"/>
      <c r="AW64" s="107"/>
      <c r="AX64" s="1703">
        <v>25</v>
      </c>
      <c r="AY64" s="1703"/>
      <c r="AZ64" s="1703"/>
      <c r="BA64" s="1703"/>
      <c r="BB64" s="1805"/>
      <c r="BC64" s="1805"/>
      <c r="BD64" s="1805"/>
      <c r="BE64" s="432" t="s">
        <v>533</v>
      </c>
      <c r="BF64" s="434"/>
      <c r="BG64" s="435"/>
      <c r="BH64" s="460"/>
      <c r="BI64" s="459"/>
      <c r="BJ64" s="1703">
        <v>25</v>
      </c>
      <c r="BK64" s="1703"/>
      <c r="BL64" s="1703"/>
      <c r="BM64" s="1703"/>
      <c r="BN64" s="1806"/>
      <c r="BO64" s="1806"/>
      <c r="BP64" s="1806"/>
      <c r="BQ64" s="432" t="s">
        <v>533</v>
      </c>
      <c r="BR64" s="434"/>
      <c r="BS64" s="435"/>
      <c r="BT64" s="107"/>
      <c r="BU64" s="107"/>
      <c r="BV64" s="107"/>
      <c r="BW64" s="107"/>
      <c r="BX64" s="107"/>
      <c r="BY64" s="107"/>
      <c r="BZ64" s="107"/>
      <c r="CA64" s="107"/>
      <c r="CB64" s="107"/>
      <c r="CC64" s="107"/>
      <c r="CD64" s="107"/>
    </row>
    <row r="65" spans="1:82" ht="14.1" customHeight="1">
      <c r="A65" s="393"/>
      <c r="B65" s="504"/>
      <c r="C65" s="2019"/>
      <c r="D65" s="1984" t="s">
        <v>581</v>
      </c>
      <c r="E65" s="1984"/>
      <c r="F65" s="1984"/>
      <c r="G65" s="1984"/>
      <c r="H65" s="1985" t="s">
        <v>582</v>
      </c>
      <c r="I65" s="1985"/>
      <c r="J65" s="1985"/>
      <c r="K65" s="1985"/>
      <c r="L65" s="1985"/>
      <c r="M65" s="1985"/>
      <c r="N65" s="1985"/>
      <c r="O65" s="1985"/>
      <c r="P65" s="1985"/>
      <c r="Q65" s="1833" t="s">
        <v>579</v>
      </c>
      <c r="R65" s="1833"/>
      <c r="S65" s="1833"/>
      <c r="T65" s="1834"/>
      <c r="U65" s="1834"/>
      <c r="V65" s="1835" t="s">
        <v>297</v>
      </c>
      <c r="W65" s="532"/>
      <c r="X65" s="467"/>
      <c r="Y65" s="467"/>
      <c r="Z65" s="533"/>
      <c r="AA65" s="77"/>
      <c r="AB65" s="78"/>
      <c r="AC65" s="1993"/>
      <c r="AD65" s="1993"/>
      <c r="AE65" s="1993"/>
      <c r="AF65" s="1993"/>
      <c r="AG65" s="1993"/>
      <c r="AH65" s="1993"/>
      <c r="AI65" s="1993"/>
      <c r="AJ65" s="1993"/>
      <c r="AK65" s="1993"/>
      <c r="AL65" s="1993"/>
      <c r="AM65" s="1993"/>
      <c r="AN65" s="1993"/>
      <c r="AO65" s="1993"/>
      <c r="AP65" s="1993"/>
      <c r="AQ65" s="1993"/>
      <c r="AR65" s="1993"/>
      <c r="AS65" s="407"/>
      <c r="AT65" s="407"/>
      <c r="AU65" s="407"/>
      <c r="AV65" s="107"/>
      <c r="AW65" s="107"/>
      <c r="AX65" s="1703">
        <v>26</v>
      </c>
      <c r="AY65" s="1703"/>
      <c r="AZ65" s="1703"/>
      <c r="BA65" s="1703"/>
      <c r="BB65" s="1805"/>
      <c r="BC65" s="1805"/>
      <c r="BD65" s="1805"/>
      <c r="BE65" s="432" t="s">
        <v>533</v>
      </c>
      <c r="BF65" s="433"/>
      <c r="BG65" s="422"/>
      <c r="BH65" s="460"/>
      <c r="BI65" s="459"/>
      <c r="BJ65" s="1703">
        <v>26</v>
      </c>
      <c r="BK65" s="1703"/>
      <c r="BL65" s="1703"/>
      <c r="BM65" s="1703"/>
      <c r="BN65" s="1806"/>
      <c r="BO65" s="1806"/>
      <c r="BP65" s="1806"/>
      <c r="BQ65" s="432" t="s">
        <v>533</v>
      </c>
      <c r="BR65" s="433"/>
      <c r="BS65" s="422"/>
      <c r="BT65" s="107"/>
      <c r="BU65" s="107"/>
      <c r="BV65" s="107"/>
      <c r="BW65" s="107"/>
      <c r="BX65" s="107"/>
      <c r="BY65" s="107"/>
      <c r="BZ65" s="107"/>
      <c r="CA65" s="107"/>
      <c r="CB65" s="107"/>
      <c r="CC65" s="107"/>
      <c r="CD65" s="107"/>
    </row>
    <row r="66" spans="1:82" ht="14.1" customHeight="1">
      <c r="A66" s="393"/>
      <c r="B66" s="504"/>
      <c r="C66" s="2019"/>
      <c r="D66" s="1984"/>
      <c r="E66" s="1984"/>
      <c r="F66" s="1984"/>
      <c r="G66" s="1984"/>
      <c r="H66" s="1985"/>
      <c r="I66" s="1985"/>
      <c r="J66" s="1985"/>
      <c r="K66" s="1985"/>
      <c r="L66" s="1985"/>
      <c r="M66" s="1985"/>
      <c r="N66" s="1985"/>
      <c r="O66" s="1985"/>
      <c r="P66" s="1985"/>
      <c r="Q66" s="1833"/>
      <c r="R66" s="1833"/>
      <c r="S66" s="1833"/>
      <c r="T66" s="1834"/>
      <c r="U66" s="1834"/>
      <c r="V66" s="1835"/>
      <c r="W66" s="141"/>
      <c r="Z66" s="84"/>
      <c r="AA66" s="77"/>
      <c r="AB66" s="472" t="s">
        <v>584</v>
      </c>
      <c r="AC66" s="238"/>
      <c r="AD66" s="238"/>
      <c r="AE66" s="238"/>
      <c r="AF66" s="238"/>
      <c r="AG66" s="238"/>
      <c r="AH66" s="238"/>
      <c r="AI66" s="238"/>
      <c r="AJ66" s="238"/>
      <c r="AK66" s="238"/>
      <c r="AL66" s="238"/>
      <c r="AM66" s="238"/>
      <c r="AN66" s="238"/>
      <c r="AO66" s="238"/>
      <c r="AP66" s="238"/>
      <c r="AQ66" s="238"/>
      <c r="AR66" s="227"/>
      <c r="AS66" s="461"/>
      <c r="AT66" s="461"/>
      <c r="AU66" s="461"/>
      <c r="AV66" s="107"/>
      <c r="AW66" s="107"/>
      <c r="AX66" s="1703">
        <v>27</v>
      </c>
      <c r="AY66" s="1703"/>
      <c r="AZ66" s="1703"/>
      <c r="BA66" s="1703"/>
      <c r="BB66" s="1805"/>
      <c r="BC66" s="1805"/>
      <c r="BD66" s="1805"/>
      <c r="BE66" s="432" t="s">
        <v>533</v>
      </c>
      <c r="BF66" s="434"/>
      <c r="BG66" s="435"/>
      <c r="BH66" s="460"/>
      <c r="BI66" s="459"/>
      <c r="BJ66" s="1703">
        <v>27</v>
      </c>
      <c r="BK66" s="1703"/>
      <c r="BL66" s="1703"/>
      <c r="BM66" s="1703"/>
      <c r="BN66" s="1806"/>
      <c r="BO66" s="1806"/>
      <c r="BP66" s="1806"/>
      <c r="BQ66" s="432" t="s">
        <v>533</v>
      </c>
      <c r="BR66" s="434"/>
      <c r="BS66" s="435"/>
      <c r="BT66" s="107"/>
      <c r="BU66" s="107"/>
      <c r="BV66" s="107"/>
      <c r="BW66" s="107"/>
      <c r="BX66" s="107"/>
      <c r="BY66" s="107"/>
      <c r="BZ66" s="107"/>
      <c r="CA66" s="107"/>
      <c r="CB66" s="107"/>
      <c r="CC66" s="107"/>
      <c r="CD66" s="107"/>
    </row>
    <row r="67" spans="1:82" ht="14.1" customHeight="1">
      <c r="A67" s="393"/>
      <c r="B67" s="504"/>
      <c r="C67" s="2019"/>
      <c r="D67" s="1984"/>
      <c r="E67" s="1984"/>
      <c r="F67" s="1984"/>
      <c r="G67" s="1984"/>
      <c r="H67" s="1985" t="s">
        <v>583</v>
      </c>
      <c r="I67" s="1985"/>
      <c r="J67" s="1985"/>
      <c r="K67" s="1985"/>
      <c r="L67" s="1985"/>
      <c r="M67" s="1985"/>
      <c r="N67" s="1985"/>
      <c r="O67" s="1985"/>
      <c r="P67" s="1985"/>
      <c r="Q67" s="1833" t="s">
        <v>579</v>
      </c>
      <c r="R67" s="1833"/>
      <c r="S67" s="1833"/>
      <c r="T67" s="1838">
        <v>1</v>
      </c>
      <c r="U67" s="1838"/>
      <c r="V67" s="1835" t="s">
        <v>297</v>
      </c>
      <c r="W67" s="141"/>
      <c r="Z67" s="84"/>
      <c r="AA67" s="77"/>
      <c r="AB67" s="78"/>
      <c r="AC67" s="1986" t="s">
        <v>585</v>
      </c>
      <c r="AD67" s="1986"/>
      <c r="AE67" s="1986"/>
      <c r="AF67" s="1986"/>
      <c r="AG67" s="1986"/>
      <c r="AH67" s="1986"/>
      <c r="AI67" s="1986"/>
      <c r="AJ67" s="1986"/>
      <c r="AK67" s="1986"/>
      <c r="AL67" s="1986"/>
      <c r="AM67" s="1986"/>
      <c r="AN67" s="1986"/>
      <c r="AO67" s="1986"/>
      <c r="AP67" s="1986"/>
      <c r="AQ67" s="1986"/>
      <c r="AR67" s="1986"/>
      <c r="AS67" s="412"/>
      <c r="AT67" s="412"/>
      <c r="AU67" s="412"/>
      <c r="AV67" s="107"/>
      <c r="AW67" s="107"/>
      <c r="AX67" s="1703">
        <v>28</v>
      </c>
      <c r="AY67" s="1703"/>
      <c r="AZ67" s="1703"/>
      <c r="BA67" s="1703"/>
      <c r="BB67" s="1805"/>
      <c r="BC67" s="1805"/>
      <c r="BD67" s="1805"/>
      <c r="BE67" s="432" t="s">
        <v>533</v>
      </c>
      <c r="BF67" s="434"/>
      <c r="BG67" s="435"/>
      <c r="BH67" s="460"/>
      <c r="BI67" s="459"/>
      <c r="BJ67" s="1703">
        <v>28</v>
      </c>
      <c r="BK67" s="1703"/>
      <c r="BL67" s="1703"/>
      <c r="BM67" s="1703"/>
      <c r="BN67" s="1806"/>
      <c r="BO67" s="1806"/>
      <c r="BP67" s="1806"/>
      <c r="BQ67" s="432" t="s">
        <v>533</v>
      </c>
      <c r="BR67" s="434"/>
      <c r="BS67" s="435"/>
      <c r="BT67" s="107"/>
      <c r="BU67" s="107"/>
      <c r="BV67" s="107"/>
      <c r="BW67" s="107"/>
      <c r="BX67" s="107"/>
      <c r="BY67" s="107"/>
      <c r="BZ67" s="107"/>
      <c r="CA67" s="107"/>
      <c r="CB67" s="107"/>
      <c r="CC67" s="107"/>
      <c r="CD67" s="107"/>
    </row>
    <row r="68" spans="1:82" ht="14.1" customHeight="1">
      <c r="A68" s="393"/>
      <c r="B68" s="504"/>
      <c r="C68" s="2019"/>
      <c r="D68" s="1984"/>
      <c r="E68" s="1984"/>
      <c r="F68" s="1984"/>
      <c r="G68" s="1984"/>
      <c r="H68" s="1985"/>
      <c r="I68" s="1985"/>
      <c r="J68" s="1985"/>
      <c r="K68" s="1985"/>
      <c r="L68" s="1985"/>
      <c r="M68" s="1985"/>
      <c r="N68" s="1985"/>
      <c r="O68" s="1985"/>
      <c r="P68" s="1985"/>
      <c r="Q68" s="1833"/>
      <c r="R68" s="1833"/>
      <c r="S68" s="1833"/>
      <c r="T68" s="1838"/>
      <c r="U68" s="1838"/>
      <c r="V68" s="1835"/>
      <c r="W68" s="534"/>
      <c r="X68" s="529"/>
      <c r="Y68" s="529"/>
      <c r="Z68" s="535"/>
      <c r="AA68" s="77"/>
      <c r="AB68" s="78"/>
      <c r="AC68" s="1986"/>
      <c r="AD68" s="1986"/>
      <c r="AE68" s="1986"/>
      <c r="AF68" s="1986"/>
      <c r="AG68" s="1986"/>
      <c r="AH68" s="1986"/>
      <c r="AI68" s="1986"/>
      <c r="AJ68" s="1986"/>
      <c r="AK68" s="1986"/>
      <c r="AL68" s="1986"/>
      <c r="AM68" s="1986"/>
      <c r="AN68" s="1986"/>
      <c r="AO68" s="1986"/>
      <c r="AP68" s="1986"/>
      <c r="AQ68" s="1986"/>
      <c r="AR68" s="1986"/>
      <c r="AS68" s="412"/>
      <c r="AT68" s="412"/>
      <c r="AU68" s="412"/>
      <c r="AV68" s="107"/>
      <c r="AW68" s="107"/>
      <c r="AX68" s="1703">
        <v>29</v>
      </c>
      <c r="AY68" s="1703"/>
      <c r="AZ68" s="1703"/>
      <c r="BA68" s="1703"/>
      <c r="BB68" s="1805"/>
      <c r="BC68" s="1805"/>
      <c r="BD68" s="1805"/>
      <c r="BE68" s="432" t="s">
        <v>533</v>
      </c>
      <c r="BF68" s="434"/>
      <c r="BG68" s="435"/>
      <c r="BH68" s="460"/>
      <c r="BI68" s="459"/>
      <c r="BJ68" s="1703">
        <v>29</v>
      </c>
      <c r="BK68" s="1703"/>
      <c r="BL68" s="1703"/>
      <c r="BM68" s="1703"/>
      <c r="BN68" s="1806"/>
      <c r="BO68" s="1806"/>
      <c r="BP68" s="1806"/>
      <c r="BQ68" s="432" t="s">
        <v>533</v>
      </c>
      <c r="BR68" s="434"/>
      <c r="BS68" s="435"/>
      <c r="BT68" s="107"/>
      <c r="BU68" s="107"/>
      <c r="BV68" s="107"/>
      <c r="BW68" s="107"/>
      <c r="BX68" s="107"/>
      <c r="BY68" s="107"/>
      <c r="BZ68" s="107"/>
      <c r="CA68" s="107"/>
      <c r="CB68" s="107"/>
      <c r="CC68" s="107"/>
      <c r="CD68" s="107"/>
    </row>
    <row r="69" spans="1:82" ht="14.1" customHeight="1">
      <c r="A69" s="393"/>
      <c r="B69" s="504"/>
      <c r="C69" s="1979" t="s">
        <v>586</v>
      </c>
      <c r="D69" s="1979"/>
      <c r="E69" s="1979"/>
      <c r="F69" s="1979"/>
      <c r="G69" s="1979"/>
      <c r="H69" s="1980" t="s">
        <v>587</v>
      </c>
      <c r="I69" s="1980"/>
      <c r="J69" s="1980"/>
      <c r="K69" s="1980"/>
      <c r="L69" s="1980"/>
      <c r="M69" s="1980"/>
      <c r="N69" s="1980"/>
      <c r="O69" s="1980"/>
      <c r="P69" s="1980"/>
      <c r="Q69" s="1981" t="s">
        <v>579</v>
      </c>
      <c r="R69" s="1981"/>
      <c r="S69" s="1981"/>
      <c r="T69" s="1982"/>
      <c r="U69" s="1982"/>
      <c r="V69" s="1983" t="s">
        <v>297</v>
      </c>
      <c r="W69" s="473"/>
      <c r="X69" s="79"/>
      <c r="Y69" s="79"/>
      <c r="Z69" s="536"/>
      <c r="AA69" s="77"/>
      <c r="AB69" s="78"/>
      <c r="AC69" s="1986"/>
      <c r="AD69" s="1986"/>
      <c r="AE69" s="1986"/>
      <c r="AF69" s="1986"/>
      <c r="AG69" s="1986"/>
      <c r="AH69" s="1986"/>
      <c r="AI69" s="1986"/>
      <c r="AJ69" s="1986"/>
      <c r="AK69" s="1986"/>
      <c r="AL69" s="1986"/>
      <c r="AM69" s="1986"/>
      <c r="AN69" s="1986"/>
      <c r="AO69" s="1986"/>
      <c r="AP69" s="1986"/>
      <c r="AQ69" s="1986"/>
      <c r="AR69" s="1986"/>
      <c r="AS69" s="412"/>
      <c r="AT69" s="412"/>
      <c r="AU69" s="412"/>
      <c r="AV69" s="107"/>
      <c r="AW69" s="107"/>
      <c r="AX69" s="1703">
        <v>30</v>
      </c>
      <c r="AY69" s="1703"/>
      <c r="AZ69" s="1703"/>
      <c r="BA69" s="1703"/>
      <c r="BB69" s="1805"/>
      <c r="BC69" s="1805"/>
      <c r="BD69" s="1805"/>
      <c r="BE69" s="432" t="s">
        <v>533</v>
      </c>
      <c r="BF69" s="434"/>
      <c r="BG69" s="435"/>
      <c r="BH69" s="460"/>
      <c r="BI69" s="459"/>
      <c r="BJ69" s="1703">
        <v>30</v>
      </c>
      <c r="BK69" s="1703"/>
      <c r="BL69" s="1703"/>
      <c r="BM69" s="1703"/>
      <c r="BN69" s="1806"/>
      <c r="BO69" s="1806"/>
      <c r="BP69" s="1806"/>
      <c r="BQ69" s="432" t="s">
        <v>533</v>
      </c>
      <c r="BR69" s="434"/>
      <c r="BS69" s="435"/>
      <c r="BT69" s="107"/>
      <c r="BU69" s="107"/>
      <c r="BV69" s="107"/>
      <c r="BW69" s="107"/>
      <c r="BX69" s="107"/>
      <c r="BY69" s="107"/>
      <c r="BZ69" s="107"/>
      <c r="CA69" s="107"/>
      <c r="CB69" s="107"/>
      <c r="CC69" s="107"/>
      <c r="CD69" s="107"/>
    </row>
    <row r="70" spans="1:82" ht="14.1" customHeight="1">
      <c r="A70" s="393"/>
      <c r="B70" s="504"/>
      <c r="C70" s="1979"/>
      <c r="D70" s="1979"/>
      <c r="E70" s="1979"/>
      <c r="F70" s="1979"/>
      <c r="G70" s="1979"/>
      <c r="H70" s="1980"/>
      <c r="I70" s="1980"/>
      <c r="J70" s="1980"/>
      <c r="K70" s="1980"/>
      <c r="L70" s="1980"/>
      <c r="M70" s="1980"/>
      <c r="N70" s="1980"/>
      <c r="O70" s="1980"/>
      <c r="P70" s="1980"/>
      <c r="Q70" s="1981"/>
      <c r="R70" s="1981"/>
      <c r="S70" s="1981"/>
      <c r="T70" s="1982"/>
      <c r="U70" s="1982"/>
      <c r="V70" s="1983"/>
      <c r="W70" s="473"/>
      <c r="X70" s="79"/>
      <c r="Y70" s="79"/>
      <c r="Z70" s="536"/>
      <c r="AA70" s="77"/>
      <c r="AC70" s="1986"/>
      <c r="AD70" s="1986"/>
      <c r="AE70" s="1986"/>
      <c r="AF70" s="1986"/>
      <c r="AG70" s="1986"/>
      <c r="AH70" s="1986"/>
      <c r="AI70" s="1986"/>
      <c r="AJ70" s="1986"/>
      <c r="AK70" s="1986"/>
      <c r="AL70" s="1986"/>
      <c r="AM70" s="1986"/>
      <c r="AN70" s="1986"/>
      <c r="AO70" s="1986"/>
      <c r="AP70" s="1986"/>
      <c r="AQ70" s="1986"/>
      <c r="AR70" s="1986"/>
      <c r="AS70" s="107"/>
      <c r="AT70" s="107"/>
      <c r="AU70" s="107"/>
      <c r="AV70" s="107"/>
      <c r="AW70" s="107"/>
      <c r="AX70" s="1703">
        <v>31</v>
      </c>
      <c r="AY70" s="1703"/>
      <c r="AZ70" s="1703"/>
      <c r="BA70" s="1703"/>
      <c r="BB70" s="1805"/>
      <c r="BC70" s="1805"/>
      <c r="BD70" s="1805"/>
      <c r="BE70" s="432" t="s">
        <v>533</v>
      </c>
      <c r="BF70" s="433"/>
      <c r="BG70" s="422"/>
      <c r="BH70" s="460"/>
      <c r="BI70" s="459"/>
      <c r="BJ70" s="1703">
        <v>31</v>
      </c>
      <c r="BK70" s="1703"/>
      <c r="BL70" s="1703"/>
      <c r="BM70" s="1703"/>
      <c r="BN70" s="1806"/>
      <c r="BO70" s="1806"/>
      <c r="BP70" s="1806"/>
      <c r="BQ70" s="432" t="s">
        <v>533</v>
      </c>
      <c r="BR70" s="434"/>
      <c r="BS70" s="435"/>
      <c r="BT70" s="107"/>
      <c r="BU70" s="107"/>
      <c r="BV70" s="107"/>
      <c r="BW70" s="107"/>
      <c r="BX70" s="107"/>
      <c r="BY70" s="107"/>
      <c r="BZ70" s="107"/>
      <c r="CA70" s="107"/>
      <c r="CB70" s="107"/>
      <c r="CC70" s="107"/>
      <c r="CD70" s="107"/>
    </row>
    <row r="71" spans="1:82" ht="14.1" customHeight="1">
      <c r="A71" s="393"/>
      <c r="B71" s="504"/>
      <c r="C71" s="1973" t="s">
        <v>255</v>
      </c>
      <c r="D71" s="1973"/>
      <c r="E71" s="1973"/>
      <c r="F71" s="1973"/>
      <c r="G71" s="1973"/>
      <c r="H71" s="1974"/>
      <c r="I71" s="1974"/>
      <c r="J71" s="1974"/>
      <c r="K71" s="1974"/>
      <c r="L71" s="1974"/>
      <c r="M71" s="1974"/>
      <c r="N71" s="1974"/>
      <c r="O71" s="1974"/>
      <c r="P71" s="1974"/>
      <c r="Q71" s="1975" t="s">
        <v>579</v>
      </c>
      <c r="R71" s="1975"/>
      <c r="S71" s="1975"/>
      <c r="T71" s="1976">
        <f>SUM(T63:U70)</f>
        <v>1</v>
      </c>
      <c r="U71" s="1976"/>
      <c r="V71" s="1977" t="s">
        <v>297</v>
      </c>
      <c r="W71" s="1978" t="s">
        <v>604</v>
      </c>
      <c r="X71" s="1978"/>
      <c r="Y71" s="1978"/>
      <c r="Z71" s="1978"/>
      <c r="AA71" s="77"/>
      <c r="AB71" s="78"/>
      <c r="AC71" s="238"/>
      <c r="AD71" s="238"/>
      <c r="AE71" s="238"/>
      <c r="AF71" s="238"/>
      <c r="AG71" s="238"/>
      <c r="AH71" s="238"/>
      <c r="AI71" s="238"/>
      <c r="AJ71" s="238"/>
      <c r="AK71" s="238"/>
      <c r="AL71" s="238"/>
      <c r="AM71" s="238"/>
      <c r="AN71" s="238"/>
      <c r="AO71" s="238"/>
      <c r="AP71" s="238"/>
      <c r="AQ71" s="230"/>
      <c r="AR71" s="418"/>
      <c r="AS71" s="470"/>
      <c r="AT71" s="470"/>
      <c r="AU71" s="470"/>
      <c r="AV71" s="471"/>
      <c r="AW71" s="107"/>
      <c r="AX71" s="1703">
        <v>32</v>
      </c>
      <c r="AY71" s="1703"/>
      <c r="AZ71" s="1703"/>
      <c r="BA71" s="1703"/>
      <c r="BB71" s="1805"/>
      <c r="BC71" s="1805"/>
      <c r="BD71" s="1805"/>
      <c r="BE71" s="432" t="s">
        <v>533</v>
      </c>
      <c r="BF71" s="434"/>
      <c r="BG71" s="435"/>
      <c r="BH71" s="460"/>
      <c r="BI71" s="459"/>
      <c r="BJ71" s="1703">
        <v>32</v>
      </c>
      <c r="BK71" s="1703"/>
      <c r="BL71" s="1703"/>
      <c r="BM71" s="1703"/>
      <c r="BN71" s="1806"/>
      <c r="BO71" s="1806"/>
      <c r="BP71" s="1806"/>
      <c r="BQ71" s="432" t="s">
        <v>533</v>
      </c>
      <c r="BR71" s="434"/>
      <c r="BS71" s="435"/>
      <c r="BT71" s="107"/>
      <c r="BU71" s="107"/>
      <c r="BV71" s="107"/>
      <c r="BW71" s="107"/>
      <c r="BX71" s="107"/>
      <c r="BY71" s="107"/>
      <c r="BZ71" s="107"/>
      <c r="CA71" s="107"/>
      <c r="CB71" s="107"/>
      <c r="CC71" s="107"/>
      <c r="CD71" s="107"/>
    </row>
    <row r="72" spans="1:82" ht="14.1" customHeight="1">
      <c r="B72" s="504"/>
      <c r="C72" s="1973"/>
      <c r="D72" s="1973"/>
      <c r="E72" s="1973"/>
      <c r="F72" s="1973"/>
      <c r="G72" s="1973"/>
      <c r="H72" s="1974"/>
      <c r="I72" s="1974"/>
      <c r="J72" s="1974"/>
      <c r="K72" s="1974"/>
      <c r="L72" s="1974"/>
      <c r="M72" s="1974"/>
      <c r="N72" s="1974"/>
      <c r="O72" s="1974"/>
      <c r="P72" s="1974"/>
      <c r="Q72" s="1975"/>
      <c r="R72" s="1975"/>
      <c r="S72" s="1975"/>
      <c r="T72" s="1976"/>
      <c r="U72" s="1976"/>
      <c r="V72" s="1977"/>
      <c r="W72" s="1978"/>
      <c r="X72" s="1978"/>
      <c r="Y72" s="1978"/>
      <c r="Z72" s="1978"/>
      <c r="AA72" s="537"/>
      <c r="AB72" s="169" t="s">
        <v>14</v>
      </c>
      <c r="AC72" s="1966" t="s">
        <v>591</v>
      </c>
      <c r="AD72" s="1966"/>
      <c r="AE72" s="1966"/>
      <c r="AF72" s="1966"/>
      <c r="AG72" s="1966"/>
      <c r="AH72" s="1966"/>
      <c r="AI72" s="1966"/>
      <c r="AJ72" s="1966"/>
      <c r="AK72" s="1966"/>
      <c r="AL72" s="1966"/>
      <c r="AM72" s="1966"/>
      <c r="AN72" s="1966"/>
      <c r="AO72" s="1966"/>
      <c r="AP72" s="1966"/>
      <c r="AQ72" s="1966"/>
      <c r="AR72" s="530"/>
      <c r="AS72" s="470"/>
      <c r="AT72" s="470"/>
      <c r="AU72" s="470"/>
      <c r="AV72" s="471"/>
      <c r="AW72" s="107"/>
      <c r="AX72" s="1703">
        <v>33</v>
      </c>
      <c r="AY72" s="1703"/>
      <c r="AZ72" s="1703"/>
      <c r="BA72" s="1703"/>
      <c r="BB72" s="1805"/>
      <c r="BC72" s="1805"/>
      <c r="BD72" s="1805"/>
      <c r="BE72" s="432" t="s">
        <v>533</v>
      </c>
      <c r="BF72" s="434"/>
      <c r="BG72" s="435"/>
      <c r="BH72" s="460"/>
      <c r="BI72" s="459"/>
      <c r="BJ72" s="1703">
        <v>33</v>
      </c>
      <c r="BK72" s="1703"/>
      <c r="BL72" s="1703"/>
      <c r="BM72" s="1703"/>
      <c r="BN72" s="1806"/>
      <c r="BO72" s="1806"/>
      <c r="BP72" s="1806"/>
      <c r="BQ72" s="432" t="s">
        <v>533</v>
      </c>
      <c r="BR72" s="434"/>
      <c r="BS72" s="435"/>
      <c r="BT72" s="107"/>
      <c r="BU72" s="107"/>
      <c r="BV72" s="107"/>
      <c r="BW72" s="107"/>
      <c r="BX72" s="107"/>
      <c r="BY72" s="107"/>
      <c r="BZ72" s="107"/>
      <c r="CA72" s="107"/>
      <c r="CB72" s="107"/>
      <c r="CC72" s="107"/>
      <c r="CD72" s="107"/>
    </row>
    <row r="73" spans="1:82" ht="14.1" customHeight="1">
      <c r="B73" s="106"/>
      <c r="C73" s="1967" t="s">
        <v>589</v>
      </c>
      <c r="D73" s="1967"/>
      <c r="E73" s="1967"/>
      <c r="F73" s="1967"/>
      <c r="G73" s="1967"/>
      <c r="H73" s="1968" t="s">
        <v>590</v>
      </c>
      <c r="I73" s="1968"/>
      <c r="J73" s="1968"/>
      <c r="K73" s="1968"/>
      <c r="L73" s="1968"/>
      <c r="M73" s="1968"/>
      <c r="N73" s="1968"/>
      <c r="O73" s="1968"/>
      <c r="P73" s="1968"/>
      <c r="Q73" s="1969" t="s">
        <v>579</v>
      </c>
      <c r="R73" s="1969"/>
      <c r="S73" s="1969"/>
      <c r="T73" s="1970">
        <v>1</v>
      </c>
      <c r="U73" s="1970"/>
      <c r="V73" s="1971" t="s">
        <v>297</v>
      </c>
      <c r="W73" s="141"/>
      <c r="Z73" s="538"/>
      <c r="AA73" s="539"/>
      <c r="AC73" s="238"/>
      <c r="AD73" s="238"/>
      <c r="AE73" s="238"/>
      <c r="AF73" s="238"/>
      <c r="AG73" s="238"/>
      <c r="AH73" s="238"/>
      <c r="AI73" s="238"/>
      <c r="AJ73" s="238"/>
      <c r="AK73" s="238"/>
      <c r="AL73" s="238"/>
      <c r="AM73" s="238"/>
      <c r="AN73" s="238"/>
      <c r="AO73" s="238"/>
      <c r="AP73" s="238"/>
      <c r="AQ73" s="238"/>
      <c r="AR73" s="227"/>
      <c r="AS73" s="470"/>
      <c r="AT73" s="470"/>
      <c r="AU73" s="470"/>
      <c r="AV73" s="471"/>
      <c r="AW73" s="107"/>
      <c r="AX73" s="1703">
        <v>34</v>
      </c>
      <c r="AY73" s="1703"/>
      <c r="AZ73" s="1703"/>
      <c r="BA73" s="1703"/>
      <c r="BB73" s="1805"/>
      <c r="BC73" s="1805"/>
      <c r="BD73" s="1805"/>
      <c r="BE73" s="432" t="s">
        <v>533</v>
      </c>
      <c r="BF73" s="434"/>
      <c r="BG73" s="435"/>
      <c r="BH73" s="460"/>
      <c r="BI73" s="459"/>
      <c r="BJ73" s="1703">
        <v>34</v>
      </c>
      <c r="BK73" s="1703"/>
      <c r="BL73" s="1703"/>
      <c r="BM73" s="1703"/>
      <c r="BN73" s="1806"/>
      <c r="BO73" s="1806"/>
      <c r="BP73" s="1806"/>
      <c r="BQ73" s="432" t="s">
        <v>533</v>
      </c>
      <c r="BR73" s="433"/>
      <c r="BS73" s="422"/>
      <c r="BT73" s="107"/>
      <c r="BU73" s="107"/>
      <c r="BV73" s="107"/>
      <c r="BW73" s="107"/>
      <c r="BX73" s="107"/>
      <c r="BY73" s="107"/>
      <c r="BZ73" s="107"/>
      <c r="CA73" s="107"/>
      <c r="CB73" s="107"/>
      <c r="CC73" s="107"/>
      <c r="CD73" s="107"/>
    </row>
    <row r="74" spans="1:82" ht="14.1" customHeight="1">
      <c r="B74" s="106"/>
      <c r="C74" s="1967"/>
      <c r="D74" s="1967"/>
      <c r="E74" s="1967"/>
      <c r="F74" s="1967"/>
      <c r="G74" s="1967"/>
      <c r="H74" s="1968"/>
      <c r="I74" s="1968"/>
      <c r="J74" s="1968"/>
      <c r="K74" s="1968"/>
      <c r="L74" s="1968"/>
      <c r="M74" s="1968"/>
      <c r="N74" s="1968"/>
      <c r="O74" s="1968"/>
      <c r="P74" s="1968"/>
      <c r="Q74" s="1969"/>
      <c r="R74" s="1969"/>
      <c r="S74" s="1969"/>
      <c r="T74" s="1970"/>
      <c r="U74" s="1970"/>
      <c r="V74" s="1971"/>
      <c r="W74" s="540"/>
      <c r="X74" s="541"/>
      <c r="Y74" s="541"/>
      <c r="Z74" s="542"/>
      <c r="AA74" s="539"/>
      <c r="AB74" s="543" t="s">
        <v>14</v>
      </c>
      <c r="AC74" s="1972" t="s">
        <v>592</v>
      </c>
      <c r="AD74" s="1972"/>
      <c r="AE74" s="1972"/>
      <c r="AF74" s="1972"/>
      <c r="AG74" s="1972"/>
      <c r="AH74" s="1972"/>
      <c r="AI74" s="1972"/>
      <c r="AJ74" s="1972"/>
      <c r="AK74" s="1972"/>
      <c r="AL74" s="1972"/>
      <c r="AM74" s="1972"/>
      <c r="AN74" s="1972"/>
      <c r="AO74" s="1972"/>
      <c r="AP74" s="1972"/>
      <c r="AQ74" s="238"/>
      <c r="AR74" s="227"/>
      <c r="AS74" s="470"/>
      <c r="AT74" s="470"/>
      <c r="AU74" s="470"/>
      <c r="AV74" s="471"/>
      <c r="AW74" s="107"/>
      <c r="AX74" s="1703">
        <v>35</v>
      </c>
      <c r="AY74" s="1703"/>
      <c r="AZ74" s="1703"/>
      <c r="BA74" s="1703"/>
      <c r="BB74" s="1805"/>
      <c r="BC74" s="1805"/>
      <c r="BD74" s="1805"/>
      <c r="BE74" s="432" t="s">
        <v>533</v>
      </c>
      <c r="BF74" s="434"/>
      <c r="BG74" s="435"/>
      <c r="BH74" s="460"/>
      <c r="BI74" s="459"/>
      <c r="BJ74" s="1703">
        <v>35</v>
      </c>
      <c r="BK74" s="1703"/>
      <c r="BL74" s="1703"/>
      <c r="BM74" s="1703"/>
      <c r="BN74" s="1806"/>
      <c r="BO74" s="1806"/>
      <c r="BP74" s="1806"/>
      <c r="BQ74" s="432" t="s">
        <v>533</v>
      </c>
      <c r="BR74" s="434"/>
      <c r="BS74" s="435"/>
      <c r="BT74" s="107"/>
      <c r="BU74" s="107"/>
      <c r="BV74" s="107"/>
      <c r="BW74" s="107"/>
      <c r="BX74" s="107"/>
      <c r="BY74" s="107"/>
      <c r="BZ74" s="107"/>
      <c r="CA74" s="107"/>
      <c r="CB74" s="107"/>
      <c r="CC74" s="107"/>
      <c r="CD74" s="107"/>
    </row>
    <row r="75" spans="1:82" ht="14.1" customHeight="1">
      <c r="B75" s="106"/>
      <c r="C75" s="1961" t="s">
        <v>255</v>
      </c>
      <c r="D75" s="1961"/>
      <c r="E75" s="1961"/>
      <c r="F75" s="1961"/>
      <c r="G75" s="1961"/>
      <c r="H75" s="141"/>
      <c r="Q75" s="1962" t="s">
        <v>579</v>
      </c>
      <c r="R75" s="1962"/>
      <c r="S75" s="1962"/>
      <c r="T75" s="1963">
        <f>SUM(T71:U74)</f>
        <v>2</v>
      </c>
      <c r="U75" s="1963"/>
      <c r="V75" s="1964" t="s">
        <v>297</v>
      </c>
      <c r="W75" s="1965"/>
      <c r="X75" s="1965"/>
      <c r="Y75" s="1965"/>
      <c r="Z75" s="1965"/>
      <c r="AA75" s="77"/>
      <c r="AB75" s="544"/>
      <c r="AC75" s="238"/>
      <c r="AD75" s="238"/>
      <c r="AE75" s="238"/>
      <c r="AF75" s="238"/>
      <c r="AG75" s="238"/>
      <c r="AH75" s="238"/>
      <c r="AI75" s="238"/>
      <c r="AJ75" s="238"/>
      <c r="AK75" s="238"/>
      <c r="AL75" s="238"/>
      <c r="AM75" s="238"/>
      <c r="AN75" s="238"/>
      <c r="AO75" s="238"/>
      <c r="AP75" s="238"/>
      <c r="AQ75" s="238"/>
      <c r="AR75" s="227"/>
      <c r="AS75" s="470"/>
      <c r="AT75" s="470"/>
      <c r="AU75" s="470"/>
      <c r="AV75" s="471"/>
      <c r="AW75" s="107"/>
      <c r="AX75" s="1703">
        <v>36</v>
      </c>
      <c r="AY75" s="1703"/>
      <c r="AZ75" s="1703"/>
      <c r="BA75" s="1703"/>
      <c r="BB75" s="1805"/>
      <c r="BC75" s="1805"/>
      <c r="BD75" s="1805"/>
      <c r="BE75" s="432" t="s">
        <v>533</v>
      </c>
      <c r="BF75" s="433"/>
      <c r="BG75" s="422"/>
      <c r="BH75" s="460"/>
      <c r="BI75" s="459"/>
      <c r="BJ75" s="1703">
        <v>36</v>
      </c>
      <c r="BK75" s="1703"/>
      <c r="BL75" s="1703"/>
      <c r="BM75" s="1703"/>
      <c r="BN75" s="1806"/>
      <c r="BO75" s="1806"/>
      <c r="BP75" s="1806"/>
      <c r="BQ75" s="432" t="s">
        <v>533</v>
      </c>
      <c r="BR75" s="434"/>
      <c r="BS75" s="435"/>
      <c r="BT75" s="107"/>
      <c r="BU75" s="107"/>
      <c r="BV75" s="107"/>
      <c r="BW75" s="107"/>
      <c r="BX75" s="107"/>
      <c r="BY75" s="107"/>
      <c r="BZ75" s="107"/>
      <c r="CA75" s="107"/>
      <c r="CB75" s="107"/>
      <c r="CC75" s="107"/>
      <c r="CD75" s="107"/>
    </row>
    <row r="76" spans="1:82" ht="14.1" customHeight="1">
      <c r="A76" s="393"/>
      <c r="B76" s="106"/>
      <c r="C76" s="1961"/>
      <c r="D76" s="1961"/>
      <c r="E76" s="1961"/>
      <c r="F76" s="1961"/>
      <c r="G76" s="1961"/>
      <c r="H76" s="534"/>
      <c r="I76" s="529"/>
      <c r="J76" s="529"/>
      <c r="K76" s="529"/>
      <c r="L76" s="529"/>
      <c r="M76" s="529"/>
      <c r="N76" s="529"/>
      <c r="O76" s="529"/>
      <c r="P76" s="529"/>
      <c r="Q76" s="1962"/>
      <c r="R76" s="1962"/>
      <c r="S76" s="1962"/>
      <c r="T76" s="1963"/>
      <c r="U76" s="1963"/>
      <c r="V76" s="1964"/>
      <c r="W76" s="1965"/>
      <c r="X76" s="1965"/>
      <c r="Y76" s="1965"/>
      <c r="Z76" s="1965"/>
      <c r="AA76" s="77"/>
      <c r="AB76" s="544"/>
      <c r="AC76" s="238"/>
      <c r="AD76" s="238"/>
      <c r="AE76" s="238"/>
      <c r="AF76" s="238"/>
      <c r="AG76" s="238"/>
      <c r="AH76" s="238"/>
      <c r="AI76" s="238"/>
      <c r="AJ76" s="238"/>
      <c r="AK76" s="238"/>
      <c r="AL76" s="238"/>
      <c r="AM76" s="238"/>
      <c r="AN76" s="238"/>
      <c r="AO76" s="238"/>
      <c r="AP76" s="238"/>
      <c r="AQ76" s="238"/>
      <c r="AR76" s="227"/>
      <c r="AS76" s="470"/>
      <c r="AT76" s="470"/>
      <c r="AU76" s="470"/>
      <c r="AV76" s="471"/>
      <c r="AW76" s="107"/>
      <c r="AX76" s="1703">
        <v>37</v>
      </c>
      <c r="AY76" s="1703"/>
      <c r="AZ76" s="1703"/>
      <c r="BA76" s="1703"/>
      <c r="BB76" s="1805"/>
      <c r="BC76" s="1805"/>
      <c r="BD76" s="1805"/>
      <c r="BE76" s="432" t="s">
        <v>533</v>
      </c>
      <c r="BF76" s="434"/>
      <c r="BG76" s="435"/>
      <c r="BH76" s="460"/>
      <c r="BI76" s="459"/>
      <c r="BJ76" s="1703">
        <v>37</v>
      </c>
      <c r="BK76" s="1703"/>
      <c r="BL76" s="1703"/>
      <c r="BM76" s="1703"/>
      <c r="BN76" s="1806"/>
      <c r="BO76" s="1806"/>
      <c r="BP76" s="1806"/>
      <c r="BQ76" s="432" t="s">
        <v>533</v>
      </c>
      <c r="BR76" s="434"/>
      <c r="BS76" s="435"/>
      <c r="BT76" s="107"/>
      <c r="BU76" s="107"/>
      <c r="BV76" s="107"/>
      <c r="BW76" s="107"/>
      <c r="BX76" s="107"/>
      <c r="BY76" s="107"/>
      <c r="BZ76" s="107"/>
      <c r="CA76" s="107"/>
      <c r="CB76" s="107"/>
      <c r="CC76" s="107"/>
      <c r="CD76" s="107"/>
    </row>
    <row r="77" spans="1:82" ht="14.1" customHeight="1">
      <c r="B77" s="106"/>
      <c r="W77" s="467"/>
      <c r="X77" s="467"/>
      <c r="Y77" s="467"/>
      <c r="Z77" s="545"/>
      <c r="AA77" s="537"/>
      <c r="AB77" s="108" t="s">
        <v>594</v>
      </c>
      <c r="AR77" s="84"/>
      <c r="AS77" s="470"/>
      <c r="AT77" s="470"/>
      <c r="AU77" s="470"/>
      <c r="AV77" s="471"/>
      <c r="AW77" s="107"/>
      <c r="AX77" s="1703">
        <v>38</v>
      </c>
      <c r="AY77" s="1703"/>
      <c r="AZ77" s="1703"/>
      <c r="BA77" s="1703"/>
      <c r="BB77" s="1805"/>
      <c r="BC77" s="1805"/>
      <c r="BD77" s="1805"/>
      <c r="BE77" s="432" t="s">
        <v>533</v>
      </c>
      <c r="BF77" s="434"/>
      <c r="BG77" s="435"/>
      <c r="BH77" s="460"/>
      <c r="BI77" s="459"/>
      <c r="BJ77" s="1703">
        <v>38</v>
      </c>
      <c r="BK77" s="1703"/>
      <c r="BL77" s="1703"/>
      <c r="BM77" s="1703"/>
      <c r="BN77" s="1806"/>
      <c r="BO77" s="1806"/>
      <c r="BP77" s="1806"/>
      <c r="BQ77" s="432" t="s">
        <v>533</v>
      </c>
      <c r="BR77" s="434"/>
      <c r="BS77" s="435"/>
      <c r="BT77" s="107"/>
      <c r="BU77" s="107"/>
      <c r="BV77" s="107"/>
      <c r="BW77" s="107"/>
      <c r="BX77" s="107"/>
      <c r="BY77" s="107"/>
      <c r="BZ77" s="107"/>
      <c r="CA77" s="107"/>
      <c r="CB77" s="107"/>
      <c r="CC77" s="107"/>
      <c r="CD77" s="107"/>
    </row>
    <row r="78" spans="1:82" ht="14.1" customHeight="1">
      <c r="B78" s="106"/>
      <c r="Z78" s="393"/>
      <c r="AA78" s="537"/>
      <c r="AB78" s="78"/>
      <c r="AC78" s="1960" t="s">
        <v>605</v>
      </c>
      <c r="AD78" s="1960"/>
      <c r="AE78" s="1960"/>
      <c r="AF78" s="1960"/>
      <c r="AG78" s="1960"/>
      <c r="AH78" s="1960"/>
      <c r="AI78" s="1960"/>
      <c r="AJ78" s="1960"/>
      <c r="AK78" s="1960"/>
      <c r="AL78" s="1960"/>
      <c r="AM78" s="1960"/>
      <c r="AN78" s="1960"/>
      <c r="AO78" s="1960"/>
      <c r="AP78" s="1960"/>
      <c r="AQ78" s="1960"/>
      <c r="AR78" s="1960"/>
      <c r="AS78" s="470"/>
      <c r="AT78" s="470"/>
      <c r="AU78" s="470"/>
      <c r="AV78" s="471"/>
      <c r="AW78" s="107"/>
      <c r="AX78" s="1703">
        <v>39</v>
      </c>
      <c r="AY78" s="1703"/>
      <c r="AZ78" s="1703"/>
      <c r="BA78" s="1703"/>
      <c r="BB78" s="1805"/>
      <c r="BC78" s="1805"/>
      <c r="BD78" s="1805"/>
      <c r="BE78" s="432" t="s">
        <v>533</v>
      </c>
      <c r="BF78" s="434"/>
      <c r="BG78" s="435"/>
      <c r="BH78" s="460"/>
      <c r="BI78" s="459"/>
      <c r="BJ78" s="1703">
        <v>39</v>
      </c>
      <c r="BK78" s="1703"/>
      <c r="BL78" s="1703"/>
      <c r="BM78" s="1703"/>
      <c r="BN78" s="1806"/>
      <c r="BO78" s="1806"/>
      <c r="BP78" s="1806"/>
      <c r="BQ78" s="432" t="s">
        <v>533</v>
      </c>
      <c r="BR78" s="433"/>
      <c r="BS78" s="422"/>
      <c r="BT78" s="107"/>
      <c r="BU78" s="107"/>
      <c r="BV78" s="107"/>
      <c r="BW78" s="107"/>
      <c r="BX78" s="107"/>
      <c r="BY78" s="107"/>
      <c r="BZ78" s="107"/>
      <c r="CA78" s="107"/>
      <c r="CB78" s="107"/>
      <c r="CC78" s="107"/>
      <c r="CD78" s="107"/>
    </row>
    <row r="79" spans="1:82" ht="14.1" customHeight="1">
      <c r="B79" s="106"/>
      <c r="D79" s="393" t="s">
        <v>606</v>
      </c>
      <c r="E79" s="404"/>
      <c r="F79" s="404"/>
      <c r="G79" s="404"/>
      <c r="H79" s="404"/>
      <c r="I79" s="404"/>
      <c r="J79" s="404"/>
      <c r="K79" s="404"/>
      <c r="L79" s="404"/>
      <c r="M79" s="404"/>
      <c r="N79" s="404"/>
      <c r="O79" s="404"/>
      <c r="P79" s="404"/>
      <c r="Q79" s="404"/>
      <c r="R79" s="404"/>
      <c r="S79" s="395"/>
      <c r="T79" s="395"/>
      <c r="U79" s="395"/>
      <c r="V79" s="395"/>
      <c r="W79" s="395"/>
      <c r="X79" s="395"/>
      <c r="Y79" s="395"/>
      <c r="Z79" s="502"/>
      <c r="AA79" s="503"/>
      <c r="AB79" s="455"/>
      <c r="AC79" s="1960"/>
      <c r="AD79" s="1960"/>
      <c r="AE79" s="1960"/>
      <c r="AF79" s="1960"/>
      <c r="AG79" s="1960"/>
      <c r="AH79" s="1960"/>
      <c r="AI79" s="1960"/>
      <c r="AJ79" s="1960"/>
      <c r="AK79" s="1960"/>
      <c r="AL79" s="1960"/>
      <c r="AM79" s="1960"/>
      <c r="AN79" s="1960"/>
      <c r="AO79" s="1960"/>
      <c r="AP79" s="1960"/>
      <c r="AQ79" s="1960"/>
      <c r="AR79" s="1960"/>
      <c r="AS79" s="470"/>
      <c r="AT79" s="470"/>
      <c r="AU79" s="470"/>
      <c r="AV79" s="471"/>
      <c r="AW79" s="107"/>
      <c r="AX79" s="1703">
        <v>40</v>
      </c>
      <c r="AY79" s="1703"/>
      <c r="AZ79" s="1703"/>
      <c r="BA79" s="1703"/>
      <c r="BB79" s="1805"/>
      <c r="BC79" s="1805"/>
      <c r="BD79" s="1805"/>
      <c r="BE79" s="432" t="s">
        <v>533</v>
      </c>
      <c r="BF79" s="434"/>
      <c r="BG79" s="435"/>
      <c r="BH79" s="460"/>
      <c r="BI79" s="459"/>
      <c r="BJ79" s="1703">
        <v>40</v>
      </c>
      <c r="BK79" s="1703"/>
      <c r="BL79" s="1703"/>
      <c r="BM79" s="1703"/>
      <c r="BN79" s="1806"/>
      <c r="BO79" s="1806"/>
      <c r="BP79" s="1806"/>
      <c r="BQ79" s="432" t="s">
        <v>533</v>
      </c>
      <c r="BR79" s="434"/>
      <c r="BS79" s="435"/>
      <c r="BT79" s="107"/>
      <c r="BU79" s="107"/>
      <c r="BV79" s="107"/>
      <c r="BW79" s="107"/>
      <c r="BX79" s="107"/>
      <c r="BY79" s="107"/>
      <c r="BZ79" s="107"/>
      <c r="CA79" s="107"/>
      <c r="CB79" s="107"/>
      <c r="CC79" s="107"/>
      <c r="CD79" s="107"/>
    </row>
    <row r="80" spans="1:82" ht="14.1" customHeight="1">
      <c r="B80" s="106"/>
      <c r="S80" s="393"/>
      <c r="T80" s="79"/>
      <c r="U80" s="79"/>
      <c r="V80" s="73"/>
      <c r="W80" s="237"/>
      <c r="X80" s="237"/>
      <c r="Y80" s="393"/>
      <c r="Z80" s="393"/>
      <c r="AA80" s="77"/>
      <c r="AB80" s="78"/>
      <c r="AC80" s="1960"/>
      <c r="AD80" s="1960"/>
      <c r="AE80" s="1960"/>
      <c r="AF80" s="1960"/>
      <c r="AG80" s="1960"/>
      <c r="AH80" s="1960"/>
      <c r="AI80" s="1960"/>
      <c r="AJ80" s="1960"/>
      <c r="AK80" s="1960"/>
      <c r="AL80" s="1960"/>
      <c r="AM80" s="1960"/>
      <c r="AN80" s="1960"/>
      <c r="AO80" s="1960"/>
      <c r="AP80" s="1960"/>
      <c r="AQ80" s="1960"/>
      <c r="AR80" s="1960"/>
      <c r="AS80" s="470"/>
      <c r="AT80" s="470"/>
      <c r="AU80" s="470"/>
      <c r="AV80" s="471"/>
      <c r="AW80" s="107"/>
      <c r="AX80" s="1703">
        <v>41</v>
      </c>
      <c r="AY80" s="1703"/>
      <c r="AZ80" s="1703"/>
      <c r="BA80" s="1703"/>
      <c r="BB80" s="1805"/>
      <c r="BC80" s="1805"/>
      <c r="BD80" s="1805"/>
      <c r="BE80" s="432" t="s">
        <v>533</v>
      </c>
      <c r="BF80" s="433"/>
      <c r="BG80" s="422"/>
      <c r="BH80" s="460"/>
      <c r="BI80" s="459"/>
      <c r="BJ80" s="1703">
        <v>41</v>
      </c>
      <c r="BK80" s="1703"/>
      <c r="BL80" s="1703"/>
      <c r="BM80" s="1703"/>
      <c r="BN80" s="1806"/>
      <c r="BO80" s="1806"/>
      <c r="BP80" s="1806"/>
      <c r="BQ80" s="432" t="s">
        <v>533</v>
      </c>
      <c r="BR80" s="434"/>
      <c r="BS80" s="435"/>
      <c r="BT80" s="107"/>
      <c r="BU80" s="107"/>
      <c r="BV80" s="107"/>
      <c r="BW80" s="107"/>
      <c r="BX80" s="107"/>
      <c r="BY80" s="107"/>
      <c r="BZ80" s="107"/>
      <c r="CA80" s="107"/>
      <c r="CB80" s="107"/>
      <c r="CC80" s="107"/>
      <c r="CD80" s="107"/>
    </row>
    <row r="81" spans="2:82" ht="14.1" customHeight="1">
      <c r="B81" s="106"/>
      <c r="D81" s="502" t="s">
        <v>607</v>
      </c>
      <c r="E81" s="502"/>
      <c r="F81" s="502"/>
      <c r="G81" s="502"/>
      <c r="H81" s="502"/>
      <c r="I81" s="502"/>
      <c r="J81" s="502"/>
      <c r="K81" s="502"/>
      <c r="L81" s="502"/>
      <c r="M81" s="502"/>
      <c r="N81" s="502"/>
      <c r="O81" s="502"/>
      <c r="P81" s="502"/>
      <c r="Q81" s="502"/>
      <c r="R81" s="502"/>
      <c r="S81" s="502"/>
      <c r="T81" s="502"/>
      <c r="U81" s="502"/>
      <c r="V81" s="502"/>
      <c r="W81" s="502"/>
      <c r="X81" s="502"/>
      <c r="Y81" s="502"/>
      <c r="Z81" s="393"/>
      <c r="AA81" s="77"/>
      <c r="AB81" s="78"/>
      <c r="AC81" s="1960"/>
      <c r="AD81" s="1960"/>
      <c r="AE81" s="1960"/>
      <c r="AF81" s="1960"/>
      <c r="AG81" s="1960"/>
      <c r="AH81" s="1960"/>
      <c r="AI81" s="1960"/>
      <c r="AJ81" s="1960"/>
      <c r="AK81" s="1960"/>
      <c r="AL81" s="1960"/>
      <c r="AM81" s="1960"/>
      <c r="AN81" s="1960"/>
      <c r="AO81" s="1960"/>
      <c r="AP81" s="1960"/>
      <c r="AQ81" s="1960"/>
      <c r="AR81" s="1960"/>
      <c r="AS81" s="471"/>
      <c r="AT81" s="471"/>
      <c r="AU81" s="471"/>
      <c r="AV81" s="471"/>
      <c r="AW81" s="107"/>
      <c r="AX81" s="1703">
        <v>42</v>
      </c>
      <c r="AY81" s="1703"/>
      <c r="AZ81" s="1703"/>
      <c r="BA81" s="1703"/>
      <c r="BB81" s="1805"/>
      <c r="BC81" s="1805"/>
      <c r="BD81" s="1805"/>
      <c r="BE81" s="432" t="s">
        <v>533</v>
      </c>
      <c r="BF81" s="434"/>
      <c r="BG81" s="435"/>
      <c r="BH81" s="460"/>
      <c r="BI81" s="459"/>
      <c r="BJ81" s="1703">
        <v>42</v>
      </c>
      <c r="BK81" s="1703"/>
      <c r="BL81" s="1703"/>
      <c r="BM81" s="1703"/>
      <c r="BN81" s="1806"/>
      <c r="BO81" s="1806"/>
      <c r="BP81" s="1806"/>
      <c r="BQ81" s="432" t="s">
        <v>533</v>
      </c>
      <c r="BR81" s="434"/>
      <c r="BS81" s="435"/>
      <c r="BT81" s="107"/>
      <c r="BU81" s="107"/>
      <c r="BV81" s="107"/>
      <c r="BW81" s="107"/>
      <c r="BX81" s="107"/>
      <c r="BY81" s="107"/>
      <c r="BZ81" s="107"/>
      <c r="CA81" s="107"/>
      <c r="CB81" s="107"/>
      <c r="CC81" s="107"/>
      <c r="CD81" s="107"/>
    </row>
    <row r="82" spans="2:82" ht="14.1" customHeight="1">
      <c r="B82" s="106"/>
      <c r="S82" s="393"/>
      <c r="T82" s="79"/>
      <c r="U82" s="79"/>
      <c r="V82" s="73"/>
      <c r="W82" s="237"/>
      <c r="X82" s="237"/>
      <c r="Y82" s="393"/>
      <c r="Z82" s="393"/>
      <c r="AA82" s="77"/>
      <c r="AB82" s="78"/>
      <c r="AC82" s="1960"/>
      <c r="AD82" s="1960"/>
      <c r="AE82" s="1960"/>
      <c r="AF82" s="1960"/>
      <c r="AG82" s="1960"/>
      <c r="AH82" s="1960"/>
      <c r="AI82" s="1960"/>
      <c r="AJ82" s="1960"/>
      <c r="AK82" s="1960"/>
      <c r="AL82" s="1960"/>
      <c r="AM82" s="1960"/>
      <c r="AN82" s="1960"/>
      <c r="AO82" s="1960"/>
      <c r="AP82" s="1960"/>
      <c r="AQ82" s="1960"/>
      <c r="AR82" s="1960"/>
      <c r="AS82" s="471"/>
      <c r="AT82" s="471"/>
      <c r="AU82" s="471"/>
      <c r="AV82" s="471"/>
      <c r="AW82" s="107"/>
      <c r="AX82" s="1703">
        <v>43</v>
      </c>
      <c r="AY82" s="1703"/>
      <c r="AZ82" s="1703"/>
      <c r="BA82" s="1703"/>
      <c r="BB82" s="1805"/>
      <c r="BC82" s="1805"/>
      <c r="BD82" s="1805"/>
      <c r="BE82" s="432" t="s">
        <v>533</v>
      </c>
      <c r="BF82" s="434"/>
      <c r="BG82" s="435"/>
      <c r="BH82" s="460"/>
      <c r="BI82" s="459"/>
      <c r="BJ82" s="1703">
        <v>43</v>
      </c>
      <c r="BK82" s="1703"/>
      <c r="BL82" s="1703"/>
      <c r="BM82" s="1703"/>
      <c r="BN82" s="1806"/>
      <c r="BO82" s="1806"/>
      <c r="BP82" s="1806"/>
      <c r="BQ82" s="432" t="s">
        <v>533</v>
      </c>
      <c r="BR82" s="434"/>
      <c r="BS82" s="435"/>
      <c r="BT82" s="107"/>
      <c r="BU82" s="107"/>
      <c r="BV82" s="107"/>
      <c r="BW82" s="107"/>
      <c r="BX82" s="107"/>
      <c r="BY82" s="107"/>
      <c r="BZ82" s="107"/>
      <c r="CA82" s="107"/>
      <c r="CB82" s="107"/>
      <c r="CC82" s="107"/>
      <c r="CD82" s="107"/>
    </row>
    <row r="83" spans="2:82" ht="14.1" customHeight="1">
      <c r="B83" s="106"/>
      <c r="S83" s="393"/>
      <c r="T83" s="79"/>
      <c r="U83" s="79"/>
      <c r="V83" s="73"/>
      <c r="W83" s="237"/>
      <c r="X83" s="237"/>
      <c r="Y83" s="393"/>
      <c r="Z83" s="393"/>
      <c r="AA83" s="77"/>
      <c r="AB83" s="78"/>
      <c r="AC83" s="1960"/>
      <c r="AD83" s="1960"/>
      <c r="AE83" s="1960"/>
      <c r="AF83" s="1960"/>
      <c r="AG83" s="1960"/>
      <c r="AH83" s="1960"/>
      <c r="AI83" s="1960"/>
      <c r="AJ83" s="1960"/>
      <c r="AK83" s="1960"/>
      <c r="AL83" s="1960"/>
      <c r="AM83" s="1960"/>
      <c r="AN83" s="1960"/>
      <c r="AO83" s="1960"/>
      <c r="AP83" s="1960"/>
      <c r="AQ83" s="1960"/>
      <c r="AR83" s="1960"/>
      <c r="AS83" s="129"/>
      <c r="AT83" s="129"/>
      <c r="AU83" s="129"/>
      <c r="AV83" s="107"/>
      <c r="AW83" s="107"/>
      <c r="AX83" s="1703">
        <v>44</v>
      </c>
      <c r="AY83" s="1703"/>
      <c r="AZ83" s="1703"/>
      <c r="BA83" s="1703"/>
      <c r="BB83" s="1805"/>
      <c r="BC83" s="1805"/>
      <c r="BD83" s="1805"/>
      <c r="BE83" s="432" t="s">
        <v>533</v>
      </c>
      <c r="BF83" s="434"/>
      <c r="BG83" s="435"/>
      <c r="BH83" s="460"/>
      <c r="BI83" s="459"/>
      <c r="BJ83" s="1703">
        <v>44</v>
      </c>
      <c r="BK83" s="1703"/>
      <c r="BL83" s="1703"/>
      <c r="BM83" s="1703"/>
      <c r="BN83" s="1806"/>
      <c r="BO83" s="1806"/>
      <c r="BP83" s="1806"/>
      <c r="BQ83" s="432" t="s">
        <v>533</v>
      </c>
      <c r="BR83" s="433"/>
      <c r="BS83" s="422"/>
      <c r="BT83" s="107"/>
      <c r="BU83" s="107"/>
      <c r="BV83" s="107"/>
      <c r="BW83" s="107"/>
      <c r="BX83" s="107"/>
      <c r="BY83" s="107"/>
      <c r="BZ83" s="107"/>
      <c r="CA83" s="107"/>
      <c r="CB83" s="107"/>
      <c r="CC83" s="107"/>
      <c r="CD83" s="107"/>
    </row>
    <row r="84" spans="2:82" ht="14.1" customHeight="1">
      <c r="B84" s="106"/>
      <c r="S84" s="393"/>
      <c r="T84" s="79"/>
      <c r="U84" s="79"/>
      <c r="V84" s="73"/>
      <c r="W84" s="237"/>
      <c r="X84" s="237"/>
      <c r="Y84" s="393"/>
      <c r="Z84" s="393"/>
      <c r="AA84" s="77"/>
      <c r="AB84" s="78"/>
      <c r="AC84" s="1960"/>
      <c r="AD84" s="1960"/>
      <c r="AE84" s="1960"/>
      <c r="AF84" s="1960"/>
      <c r="AG84" s="1960"/>
      <c r="AH84" s="1960"/>
      <c r="AI84" s="1960"/>
      <c r="AJ84" s="1960"/>
      <c r="AK84" s="1960"/>
      <c r="AL84" s="1960"/>
      <c r="AM84" s="1960"/>
      <c r="AN84" s="1960"/>
      <c r="AO84" s="1960"/>
      <c r="AP84" s="1960"/>
      <c r="AQ84" s="1960"/>
      <c r="AR84" s="1960"/>
      <c r="AS84" s="107"/>
      <c r="AT84" s="107"/>
      <c r="AU84" s="107"/>
      <c r="AV84" s="107"/>
      <c r="AW84" s="107"/>
      <c r="AX84" s="1703">
        <v>45</v>
      </c>
      <c r="AY84" s="1703"/>
      <c r="AZ84" s="1703"/>
      <c r="BA84" s="1703"/>
      <c r="BB84" s="1805"/>
      <c r="BC84" s="1805"/>
      <c r="BD84" s="1805"/>
      <c r="BE84" s="432" t="s">
        <v>533</v>
      </c>
      <c r="BF84" s="434"/>
      <c r="BG84" s="435"/>
      <c r="BH84" s="460"/>
      <c r="BI84" s="459"/>
      <c r="BJ84" s="1703">
        <v>45</v>
      </c>
      <c r="BK84" s="1703"/>
      <c r="BL84" s="1703"/>
      <c r="BM84" s="1703"/>
      <c r="BN84" s="1806"/>
      <c r="BO84" s="1806"/>
      <c r="BP84" s="1806"/>
      <c r="BQ84" s="432" t="s">
        <v>533</v>
      </c>
      <c r="BR84" s="434"/>
      <c r="BS84" s="435"/>
      <c r="BT84" s="107"/>
      <c r="BU84" s="107"/>
      <c r="BV84" s="107"/>
      <c r="BW84" s="107"/>
      <c r="BX84" s="107"/>
      <c r="BY84" s="107"/>
      <c r="BZ84" s="107"/>
      <c r="CA84" s="107"/>
      <c r="CB84" s="107"/>
      <c r="CC84" s="107"/>
      <c r="CD84" s="107"/>
    </row>
    <row r="85" spans="2:82" ht="14.1" customHeight="1">
      <c r="B85" s="504"/>
      <c r="S85" s="393"/>
      <c r="T85" s="79"/>
      <c r="U85" s="79"/>
      <c r="V85" s="73"/>
      <c r="W85" s="237"/>
      <c r="X85" s="237"/>
      <c r="Y85" s="393"/>
      <c r="Z85" s="393"/>
      <c r="AA85" s="77"/>
      <c r="AB85" s="78"/>
      <c r="AC85" s="1960"/>
      <c r="AD85" s="1960"/>
      <c r="AE85" s="1960"/>
      <c r="AF85" s="1960"/>
      <c r="AG85" s="1960"/>
      <c r="AH85" s="1960"/>
      <c r="AI85" s="1960"/>
      <c r="AJ85" s="1960"/>
      <c r="AK85" s="1960"/>
      <c r="AL85" s="1960"/>
      <c r="AM85" s="1960"/>
      <c r="AN85" s="1960"/>
      <c r="AO85" s="1960"/>
      <c r="AP85" s="1960"/>
      <c r="AQ85" s="1960"/>
      <c r="AR85" s="1960"/>
      <c r="AS85" s="107"/>
      <c r="AT85" s="107"/>
      <c r="AU85" s="107"/>
      <c r="AV85" s="107"/>
      <c r="AW85" s="107"/>
      <c r="AX85" s="1703">
        <v>46</v>
      </c>
      <c r="AY85" s="1703"/>
      <c r="AZ85" s="1703"/>
      <c r="BA85" s="1703"/>
      <c r="BB85" s="1805"/>
      <c r="BC85" s="1805"/>
      <c r="BD85" s="1805"/>
      <c r="BE85" s="432" t="s">
        <v>533</v>
      </c>
      <c r="BF85" s="433"/>
      <c r="BG85" s="422"/>
      <c r="BH85" s="460"/>
      <c r="BI85" s="459"/>
      <c r="BJ85" s="1703">
        <v>46</v>
      </c>
      <c r="BK85" s="1703"/>
      <c r="BL85" s="1703"/>
      <c r="BM85" s="1703"/>
      <c r="BN85" s="1806"/>
      <c r="BO85" s="1806"/>
      <c r="BP85" s="1806"/>
      <c r="BQ85" s="432" t="s">
        <v>533</v>
      </c>
      <c r="BR85" s="434"/>
      <c r="BS85" s="435"/>
      <c r="BT85" s="107"/>
      <c r="BU85" s="107"/>
      <c r="BV85" s="107"/>
      <c r="BW85" s="107"/>
      <c r="BX85" s="107"/>
      <c r="BY85" s="107"/>
      <c r="BZ85" s="107"/>
      <c r="CA85" s="107"/>
      <c r="CB85" s="107"/>
      <c r="CC85" s="107"/>
      <c r="CD85" s="107"/>
    </row>
    <row r="86" spans="2:82" ht="14.1" customHeight="1">
      <c r="B86" s="504"/>
      <c r="S86" s="393"/>
      <c r="T86" s="79"/>
      <c r="U86" s="79"/>
      <c r="V86" s="73"/>
      <c r="W86" s="237"/>
      <c r="X86" s="237"/>
      <c r="Y86" s="393"/>
      <c r="Z86" s="393"/>
      <c r="AA86" s="77"/>
      <c r="AB86" s="78"/>
      <c r="AC86" s="1960"/>
      <c r="AD86" s="1960"/>
      <c r="AE86" s="1960"/>
      <c r="AF86" s="1960"/>
      <c r="AG86" s="1960"/>
      <c r="AH86" s="1960"/>
      <c r="AI86" s="1960"/>
      <c r="AJ86" s="1960"/>
      <c r="AK86" s="1960"/>
      <c r="AL86" s="1960"/>
      <c r="AM86" s="1960"/>
      <c r="AN86" s="1960"/>
      <c r="AO86" s="1960"/>
      <c r="AP86" s="1960"/>
      <c r="AQ86" s="1960"/>
      <c r="AR86" s="1960"/>
      <c r="AS86" s="107"/>
      <c r="AT86" s="107"/>
      <c r="AU86" s="107"/>
      <c r="AV86" s="107"/>
      <c r="AW86" s="107"/>
      <c r="AX86" s="1703">
        <v>47</v>
      </c>
      <c r="AY86" s="1703"/>
      <c r="AZ86" s="1703"/>
      <c r="BA86" s="1703"/>
      <c r="BB86" s="1805"/>
      <c r="BC86" s="1805"/>
      <c r="BD86" s="1805"/>
      <c r="BE86" s="432" t="s">
        <v>533</v>
      </c>
      <c r="BF86" s="434"/>
      <c r="BG86" s="435"/>
      <c r="BH86" s="460"/>
      <c r="BI86" s="459"/>
      <c r="BJ86" s="1703">
        <v>47</v>
      </c>
      <c r="BK86" s="1703"/>
      <c r="BL86" s="1703"/>
      <c r="BM86" s="1703"/>
      <c r="BN86" s="1806"/>
      <c r="BO86" s="1806"/>
      <c r="BP86" s="1806"/>
      <c r="BQ86" s="432" t="s">
        <v>533</v>
      </c>
      <c r="BR86" s="434"/>
      <c r="BS86" s="435"/>
      <c r="BT86" s="107"/>
      <c r="BU86" s="107"/>
      <c r="BV86" s="107"/>
      <c r="BW86" s="107"/>
      <c r="BX86" s="107"/>
      <c r="BY86" s="107"/>
      <c r="BZ86" s="107"/>
      <c r="CA86" s="107"/>
      <c r="CB86" s="107"/>
      <c r="CC86" s="107"/>
      <c r="CD86" s="107"/>
    </row>
    <row r="87" spans="2:82" ht="14.1" customHeight="1">
      <c r="B87" s="546"/>
      <c r="C87" s="271"/>
      <c r="D87" s="271"/>
      <c r="E87" s="271"/>
      <c r="F87" s="271"/>
      <c r="G87" s="271"/>
      <c r="H87" s="271"/>
      <c r="I87" s="271"/>
      <c r="J87" s="271"/>
      <c r="K87" s="271"/>
      <c r="L87" s="271"/>
      <c r="M87" s="271"/>
      <c r="N87" s="271"/>
      <c r="O87" s="271"/>
      <c r="P87" s="271"/>
      <c r="Q87" s="271"/>
      <c r="R87" s="271"/>
      <c r="S87" s="547"/>
      <c r="T87" s="272"/>
      <c r="U87" s="272"/>
      <c r="V87" s="548"/>
      <c r="W87" s="549"/>
      <c r="X87" s="549"/>
      <c r="Y87" s="547"/>
      <c r="Z87" s="547"/>
      <c r="AA87" s="550"/>
      <c r="AB87" s="551"/>
      <c r="AC87" s="1960"/>
      <c r="AD87" s="1960"/>
      <c r="AE87" s="1960"/>
      <c r="AF87" s="1960"/>
      <c r="AG87" s="1960"/>
      <c r="AH87" s="1960"/>
      <c r="AI87" s="1960"/>
      <c r="AJ87" s="1960"/>
      <c r="AK87" s="1960"/>
      <c r="AL87" s="1960"/>
      <c r="AM87" s="1960"/>
      <c r="AN87" s="1960"/>
      <c r="AO87" s="1960"/>
      <c r="AP87" s="1960"/>
      <c r="AQ87" s="1960"/>
      <c r="AR87" s="1960"/>
      <c r="AS87" s="107"/>
      <c r="AT87" s="107"/>
      <c r="AU87" s="107"/>
      <c r="AV87" s="107"/>
      <c r="AW87" s="107"/>
      <c r="AX87" s="1703">
        <v>48</v>
      </c>
      <c r="AY87" s="1703"/>
      <c r="AZ87" s="1703"/>
      <c r="BA87" s="1703"/>
      <c r="BB87" s="1805"/>
      <c r="BC87" s="1805"/>
      <c r="BD87" s="1805"/>
      <c r="BE87" s="432" t="s">
        <v>533</v>
      </c>
      <c r="BF87" s="434"/>
      <c r="BG87" s="435"/>
      <c r="BH87" s="460"/>
      <c r="BI87" s="459"/>
      <c r="BJ87" s="1703">
        <v>48</v>
      </c>
      <c r="BK87" s="1703"/>
      <c r="BL87" s="1703"/>
      <c r="BM87" s="1703"/>
      <c r="BN87" s="1806"/>
      <c r="BO87" s="1806"/>
      <c r="BP87" s="1806"/>
      <c r="BQ87" s="432" t="s">
        <v>533</v>
      </c>
      <c r="BR87" s="434"/>
      <c r="BS87" s="435"/>
      <c r="BT87" s="107"/>
      <c r="BU87" s="107"/>
      <c r="BV87" s="107"/>
      <c r="BW87" s="107"/>
      <c r="BX87" s="107"/>
      <c r="BY87" s="107"/>
      <c r="BZ87" s="107"/>
      <c r="CA87" s="107"/>
      <c r="CB87" s="107"/>
      <c r="CC87" s="107"/>
      <c r="CD87" s="107"/>
    </row>
    <row r="88" spans="2:82" ht="14.1" customHeight="1">
      <c r="B88" s="107"/>
      <c r="S88" s="393"/>
      <c r="T88" s="79"/>
      <c r="U88" s="79"/>
      <c r="V88" s="73"/>
      <c r="W88" s="237"/>
      <c r="X88" s="237"/>
      <c r="Y88" s="393"/>
      <c r="Z88" s="393"/>
      <c r="AA88" s="552"/>
      <c r="AB88" s="552"/>
      <c r="AC88" s="553"/>
      <c r="AD88" s="553"/>
      <c r="AE88" s="553"/>
      <c r="AF88" s="553"/>
      <c r="AG88" s="553"/>
      <c r="AH88" s="553"/>
      <c r="AI88" s="553"/>
      <c r="AJ88" s="553"/>
      <c r="AK88" s="553"/>
      <c r="AL88" s="553"/>
      <c r="AM88" s="553"/>
      <c r="AN88" s="553"/>
      <c r="AO88" s="553"/>
      <c r="AP88" s="553"/>
      <c r="AQ88" s="471"/>
      <c r="AR88" s="471"/>
      <c r="AS88" s="107"/>
      <c r="AT88" s="107"/>
      <c r="AU88" s="107"/>
      <c r="AV88" s="107"/>
      <c r="AW88" s="107"/>
      <c r="AX88" s="1703">
        <v>49</v>
      </c>
      <c r="AY88" s="1703"/>
      <c r="AZ88" s="1703"/>
      <c r="BA88" s="1703"/>
      <c r="BB88" s="1805"/>
      <c r="BC88" s="1805"/>
      <c r="BD88" s="1805"/>
      <c r="BE88" s="432" t="s">
        <v>533</v>
      </c>
      <c r="BF88" s="434"/>
      <c r="BG88" s="435"/>
      <c r="BH88" s="460"/>
      <c r="BI88" s="459"/>
      <c r="BJ88" s="1703">
        <v>49</v>
      </c>
      <c r="BK88" s="1703"/>
      <c r="BL88" s="1703"/>
      <c r="BM88" s="1703"/>
      <c r="BN88" s="1806"/>
      <c r="BO88" s="1806"/>
      <c r="BP88" s="1806"/>
      <c r="BQ88" s="432" t="s">
        <v>533</v>
      </c>
      <c r="BR88" s="433"/>
      <c r="BS88" s="422"/>
      <c r="BT88" s="107"/>
      <c r="BU88" s="107"/>
      <c r="BV88" s="107"/>
      <c r="BW88" s="107"/>
      <c r="BX88" s="107"/>
      <c r="BY88" s="107"/>
      <c r="BZ88" s="107"/>
      <c r="CA88" s="107"/>
      <c r="CB88" s="107"/>
      <c r="CC88" s="107"/>
      <c r="CD88" s="107"/>
    </row>
    <row r="89" spans="2:82" ht="14.1" customHeight="1">
      <c r="B89" s="107"/>
      <c r="S89" s="393"/>
      <c r="T89" s="79"/>
      <c r="U89" s="79"/>
      <c r="V89" s="73"/>
      <c r="W89" s="237"/>
      <c r="X89" s="237"/>
      <c r="Y89" s="393"/>
      <c r="Z89" s="393"/>
      <c r="AA89" s="107"/>
      <c r="AB89" s="107"/>
      <c r="AC89" s="471"/>
      <c r="AD89" s="471"/>
      <c r="AE89" s="471"/>
      <c r="AF89" s="471"/>
      <c r="AG89" s="471"/>
      <c r="AH89" s="471"/>
      <c r="AI89" s="471"/>
      <c r="AJ89" s="471"/>
      <c r="AK89" s="471"/>
      <c r="AL89" s="471"/>
      <c r="AM89" s="471"/>
      <c r="AN89" s="471"/>
      <c r="AO89" s="471"/>
      <c r="AP89" s="471"/>
      <c r="AQ89" s="471"/>
      <c r="AR89" s="471"/>
      <c r="AS89" s="107"/>
      <c r="AT89" s="107"/>
      <c r="AU89" s="107"/>
      <c r="AV89" s="107"/>
      <c r="AW89" s="107"/>
      <c r="AX89" s="1703">
        <v>50</v>
      </c>
      <c r="AY89" s="1703"/>
      <c r="AZ89" s="1703"/>
      <c r="BA89" s="1703"/>
      <c r="BB89" s="1805"/>
      <c r="BC89" s="1805"/>
      <c r="BD89" s="1805"/>
      <c r="BE89" s="432" t="s">
        <v>533</v>
      </c>
      <c r="BF89" s="434"/>
      <c r="BG89" s="435"/>
      <c r="BH89" s="460"/>
      <c r="BI89" s="459"/>
      <c r="BJ89" s="1703">
        <v>50</v>
      </c>
      <c r="BK89" s="1703"/>
      <c r="BL89" s="1703"/>
      <c r="BM89" s="1703"/>
      <c r="BN89" s="1806"/>
      <c r="BO89" s="1806"/>
      <c r="BP89" s="1806"/>
      <c r="BQ89" s="432" t="s">
        <v>533</v>
      </c>
      <c r="BR89" s="434"/>
      <c r="BS89" s="435"/>
      <c r="BT89" s="107"/>
      <c r="BU89" s="107"/>
      <c r="BV89" s="107"/>
      <c r="BW89" s="107"/>
      <c r="BX89" s="107"/>
      <c r="BY89" s="107"/>
      <c r="BZ89" s="107"/>
      <c r="CA89" s="107"/>
      <c r="CB89" s="107"/>
      <c r="CC89" s="107"/>
      <c r="CD89" s="107"/>
    </row>
    <row r="90" spans="2:82" ht="14.1" customHeight="1">
      <c r="B90" s="107"/>
      <c r="C90" s="107"/>
      <c r="D90" s="107"/>
      <c r="E90" s="107"/>
      <c r="F90" s="107"/>
      <c r="G90" s="107"/>
      <c r="H90" s="107"/>
      <c r="I90" s="107"/>
      <c r="J90" s="107"/>
      <c r="K90" s="107"/>
      <c r="L90" s="107"/>
      <c r="M90" s="107"/>
      <c r="N90" s="107"/>
      <c r="O90" s="107"/>
      <c r="P90" s="107"/>
      <c r="Q90" s="107"/>
      <c r="R90" s="107"/>
      <c r="S90" s="372"/>
      <c r="T90" s="128"/>
      <c r="U90" s="128"/>
      <c r="V90" s="197"/>
      <c r="W90" s="198"/>
      <c r="X90" s="198"/>
      <c r="Y90" s="372"/>
      <c r="Z90" s="372"/>
      <c r="AA90" s="107"/>
      <c r="AB90" s="107"/>
      <c r="AC90" s="129"/>
      <c r="AD90" s="129"/>
      <c r="AE90" s="129"/>
      <c r="AF90" s="129"/>
      <c r="AG90" s="129"/>
      <c r="AH90" s="129"/>
      <c r="AI90" s="129"/>
      <c r="AJ90" s="129"/>
      <c r="AK90" s="129"/>
      <c r="AL90" s="129"/>
      <c r="AM90" s="129"/>
      <c r="AN90" s="129"/>
      <c r="AO90" s="129"/>
      <c r="AP90" s="129"/>
      <c r="AQ90" s="129"/>
      <c r="AR90" s="129"/>
      <c r="AS90" s="107"/>
      <c r="AT90" s="107"/>
      <c r="AU90" s="107"/>
      <c r="AV90" s="107"/>
      <c r="AW90" s="107"/>
      <c r="AX90" s="1703">
        <v>51</v>
      </c>
      <c r="AY90" s="1703"/>
      <c r="AZ90" s="1703"/>
      <c r="BA90" s="1703"/>
      <c r="BB90" s="1805"/>
      <c r="BC90" s="1805"/>
      <c r="BD90" s="1805"/>
      <c r="BE90" s="432" t="s">
        <v>533</v>
      </c>
      <c r="BF90" s="433"/>
      <c r="BG90" s="422"/>
      <c r="BH90" s="460"/>
      <c r="BI90" s="459"/>
      <c r="BJ90" s="1703">
        <v>51</v>
      </c>
      <c r="BK90" s="1703"/>
      <c r="BL90" s="1703"/>
      <c r="BM90" s="1703"/>
      <c r="BN90" s="1806"/>
      <c r="BO90" s="1806"/>
      <c r="BP90" s="1806"/>
      <c r="BQ90" s="432" t="s">
        <v>533</v>
      </c>
      <c r="BR90" s="434"/>
      <c r="BS90" s="435"/>
      <c r="BT90" s="107"/>
      <c r="BU90" s="107"/>
      <c r="BV90" s="107"/>
      <c r="BW90" s="107"/>
      <c r="BX90" s="107"/>
      <c r="BY90" s="107"/>
      <c r="BZ90" s="107"/>
      <c r="CA90" s="107"/>
      <c r="CB90" s="107"/>
      <c r="CC90" s="107"/>
      <c r="CD90" s="107"/>
    </row>
    <row r="91" spans="2:82" ht="14.1" customHeight="1">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28"/>
      <c r="AE91" s="107"/>
      <c r="AF91" s="107"/>
      <c r="AG91" s="107"/>
      <c r="AH91" s="107"/>
      <c r="AI91" s="107"/>
      <c r="AJ91" s="107"/>
      <c r="AK91" s="107"/>
      <c r="AL91" s="107"/>
      <c r="AM91" s="107"/>
      <c r="AN91" s="107"/>
      <c r="AO91" s="107"/>
      <c r="AP91" s="107"/>
      <c r="AQ91" s="107"/>
      <c r="AR91" s="107"/>
      <c r="AS91" s="107"/>
      <c r="AT91" s="107"/>
      <c r="AU91" s="107"/>
      <c r="AV91" s="107"/>
      <c r="AW91" s="107"/>
      <c r="AX91" s="1703">
        <v>52</v>
      </c>
      <c r="AY91" s="1703"/>
      <c r="AZ91" s="1703"/>
      <c r="BA91" s="1703"/>
      <c r="BB91" s="1805"/>
      <c r="BC91" s="1805"/>
      <c r="BD91" s="1805"/>
      <c r="BE91" s="432" t="s">
        <v>533</v>
      </c>
      <c r="BF91" s="434"/>
      <c r="BG91" s="435"/>
      <c r="BH91" s="460"/>
      <c r="BI91" s="459"/>
      <c r="BJ91" s="1703">
        <v>52</v>
      </c>
      <c r="BK91" s="1703"/>
      <c r="BL91" s="1703"/>
      <c r="BM91" s="1703"/>
      <c r="BN91" s="1806"/>
      <c r="BO91" s="1806"/>
      <c r="BP91" s="1806"/>
      <c r="BQ91" s="432" t="s">
        <v>533</v>
      </c>
      <c r="BR91" s="434"/>
      <c r="BS91" s="435"/>
      <c r="BT91" s="107"/>
      <c r="BU91" s="107"/>
      <c r="BV91" s="107"/>
      <c r="BW91" s="107"/>
      <c r="BX91" s="107"/>
      <c r="BY91" s="107"/>
      <c r="BZ91" s="107"/>
      <c r="CA91" s="107"/>
      <c r="CB91" s="107"/>
      <c r="CC91" s="107"/>
      <c r="CD91" s="107"/>
    </row>
    <row r="92" spans="2:82" ht="14.1" customHeight="1">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28"/>
      <c r="AE92" s="107"/>
      <c r="AF92" s="107"/>
      <c r="AG92" s="107"/>
      <c r="AH92" s="107"/>
      <c r="AI92" s="107"/>
      <c r="AJ92" s="107"/>
      <c r="AK92" s="107"/>
      <c r="AL92" s="107"/>
      <c r="AM92" s="107"/>
      <c r="AN92" s="107"/>
      <c r="AO92" s="107"/>
      <c r="AP92" s="107"/>
      <c r="AQ92" s="107"/>
      <c r="AR92" s="107"/>
      <c r="AS92" s="107"/>
      <c r="AT92" s="107"/>
      <c r="AU92" s="107"/>
      <c r="AV92" s="107"/>
      <c r="AW92" s="107"/>
      <c r="AX92" s="1703">
        <v>53</v>
      </c>
      <c r="AY92" s="1703"/>
      <c r="AZ92" s="1703"/>
      <c r="BA92" s="1703"/>
      <c r="BB92" s="1805"/>
      <c r="BC92" s="1805"/>
      <c r="BD92" s="1805"/>
      <c r="BE92" s="432" t="s">
        <v>533</v>
      </c>
      <c r="BF92" s="434"/>
      <c r="BG92" s="435"/>
      <c r="BH92" s="460"/>
      <c r="BI92" s="459"/>
      <c r="BJ92" s="1703">
        <v>53</v>
      </c>
      <c r="BK92" s="1703"/>
      <c r="BL92" s="1703"/>
      <c r="BM92" s="1703"/>
      <c r="BN92" s="1806"/>
      <c r="BO92" s="1806"/>
      <c r="BP92" s="1806"/>
      <c r="BQ92" s="432" t="s">
        <v>533</v>
      </c>
      <c r="BR92" s="434"/>
      <c r="BS92" s="435"/>
      <c r="BT92" s="107"/>
      <c r="BU92" s="107"/>
      <c r="BV92" s="107"/>
      <c r="BW92" s="107"/>
      <c r="BX92" s="107"/>
      <c r="BY92" s="107"/>
      <c r="BZ92" s="107"/>
      <c r="CA92" s="107"/>
      <c r="CB92" s="107"/>
      <c r="CC92" s="107"/>
      <c r="CD92" s="107"/>
    </row>
    <row r="93" spans="2:82" ht="14.1" customHeight="1">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28"/>
      <c r="AE93" s="107"/>
      <c r="AF93" s="107"/>
      <c r="AG93" s="107"/>
      <c r="AH93" s="107"/>
      <c r="AI93" s="107"/>
      <c r="AJ93" s="107"/>
      <c r="AK93" s="107"/>
      <c r="AL93" s="107"/>
      <c r="AM93" s="107"/>
      <c r="AN93" s="107"/>
      <c r="AO93" s="107"/>
      <c r="AP93" s="107"/>
      <c r="AQ93" s="107"/>
      <c r="AR93" s="107"/>
      <c r="AS93" s="107"/>
      <c r="AT93" s="107"/>
      <c r="AU93" s="107"/>
      <c r="AV93" s="107"/>
      <c r="AW93" s="107"/>
      <c r="AX93" s="1703">
        <v>54</v>
      </c>
      <c r="AY93" s="1703"/>
      <c r="AZ93" s="1703"/>
      <c r="BA93" s="1703"/>
      <c r="BB93" s="1805"/>
      <c r="BC93" s="1805"/>
      <c r="BD93" s="1805"/>
      <c r="BE93" s="432" t="s">
        <v>533</v>
      </c>
      <c r="BF93" s="434"/>
      <c r="BG93" s="435"/>
      <c r="BH93" s="460"/>
      <c r="BI93" s="459"/>
      <c r="BJ93" s="1703">
        <v>54</v>
      </c>
      <c r="BK93" s="1703"/>
      <c r="BL93" s="1703"/>
      <c r="BM93" s="1703"/>
      <c r="BN93" s="1806"/>
      <c r="BO93" s="1806"/>
      <c r="BP93" s="1806"/>
      <c r="BQ93" s="432" t="s">
        <v>533</v>
      </c>
      <c r="BR93" s="433"/>
      <c r="BS93" s="422"/>
      <c r="BT93" s="107"/>
      <c r="BU93" s="107"/>
      <c r="BV93" s="107"/>
      <c r="BW93" s="107"/>
      <c r="BX93" s="107"/>
      <c r="BY93" s="107"/>
      <c r="BZ93" s="107"/>
      <c r="CA93" s="107"/>
      <c r="CB93" s="107"/>
      <c r="CC93" s="107"/>
      <c r="CD93" s="107"/>
    </row>
    <row r="94" spans="2:82" ht="14.1" customHeight="1">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703">
        <v>55</v>
      </c>
      <c r="AY94" s="1703"/>
      <c r="AZ94" s="1703"/>
      <c r="BA94" s="1703"/>
      <c r="BB94" s="1805"/>
      <c r="BC94" s="1805"/>
      <c r="BD94" s="1805"/>
      <c r="BE94" s="432" t="s">
        <v>533</v>
      </c>
      <c r="BF94" s="434"/>
      <c r="BG94" s="435"/>
      <c r="BH94" s="460"/>
      <c r="BI94" s="459"/>
      <c r="BJ94" s="1703">
        <v>55</v>
      </c>
      <c r="BK94" s="1703"/>
      <c r="BL94" s="1703"/>
      <c r="BM94" s="1703"/>
      <c r="BN94" s="1806"/>
      <c r="BO94" s="1806"/>
      <c r="BP94" s="1806"/>
      <c r="BQ94" s="432" t="s">
        <v>533</v>
      </c>
      <c r="BR94" s="434"/>
      <c r="BS94" s="435"/>
      <c r="BT94" s="107"/>
      <c r="BU94" s="107"/>
      <c r="BV94" s="107"/>
      <c r="BW94" s="107"/>
      <c r="BX94" s="107"/>
      <c r="BY94" s="107"/>
      <c r="BZ94" s="107"/>
      <c r="CA94" s="107"/>
      <c r="CB94" s="107"/>
      <c r="CC94" s="107"/>
      <c r="CD94" s="107"/>
    </row>
    <row r="95" spans="2:82" ht="14.1" customHeight="1">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28"/>
      <c r="AE95" s="107"/>
      <c r="AF95" s="107"/>
      <c r="AG95" s="107"/>
      <c r="AH95" s="107"/>
      <c r="AI95" s="107"/>
      <c r="AJ95" s="107"/>
      <c r="AK95" s="107"/>
      <c r="AL95" s="107"/>
      <c r="AM95" s="107"/>
      <c r="AN95" s="107"/>
      <c r="AO95" s="107"/>
      <c r="AP95" s="107"/>
      <c r="AQ95" s="107"/>
      <c r="AR95" s="107"/>
      <c r="AS95" s="107"/>
      <c r="AT95" s="107"/>
      <c r="AU95" s="107"/>
      <c r="AV95" s="107"/>
      <c r="AW95" s="107"/>
      <c r="AX95" s="1703">
        <v>56</v>
      </c>
      <c r="AY95" s="1703"/>
      <c r="AZ95" s="1703"/>
      <c r="BA95" s="1703"/>
      <c r="BB95" s="1805"/>
      <c r="BC95" s="1805"/>
      <c r="BD95" s="1805"/>
      <c r="BE95" s="432" t="s">
        <v>533</v>
      </c>
      <c r="BF95" s="433"/>
      <c r="BG95" s="422"/>
      <c r="BH95" s="460"/>
      <c r="BI95" s="459"/>
      <c r="BJ95" s="1703">
        <v>56</v>
      </c>
      <c r="BK95" s="1703"/>
      <c r="BL95" s="1703"/>
      <c r="BM95" s="1703"/>
      <c r="BN95" s="1806"/>
      <c r="BO95" s="1806"/>
      <c r="BP95" s="1806"/>
      <c r="BQ95" s="432" t="s">
        <v>533</v>
      </c>
      <c r="BR95" s="434"/>
      <c r="BS95" s="435"/>
      <c r="BT95" s="107"/>
      <c r="BU95" s="107"/>
      <c r="BV95" s="107"/>
      <c r="BW95" s="107"/>
      <c r="BX95" s="107"/>
      <c r="BY95" s="107"/>
      <c r="BZ95" s="107"/>
      <c r="CA95" s="107"/>
      <c r="CB95" s="107"/>
      <c r="CC95" s="107"/>
      <c r="CD95" s="107"/>
    </row>
    <row r="96" spans="2:82" ht="14.1" customHeight="1">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28"/>
      <c r="AE96" s="107"/>
      <c r="AF96" s="107"/>
      <c r="AG96" s="107"/>
      <c r="AH96" s="107"/>
      <c r="AI96" s="107"/>
      <c r="AJ96" s="107"/>
      <c r="AK96" s="107"/>
      <c r="AL96" s="107"/>
      <c r="AM96" s="107"/>
      <c r="AN96" s="107"/>
      <c r="AO96" s="107"/>
      <c r="AP96" s="107"/>
      <c r="AQ96" s="107"/>
      <c r="AR96" s="107"/>
      <c r="AS96" s="107"/>
      <c r="AT96" s="107"/>
      <c r="AU96" s="107"/>
      <c r="AV96" s="107"/>
      <c r="AW96" s="107"/>
      <c r="AX96" s="1703">
        <v>57</v>
      </c>
      <c r="AY96" s="1703"/>
      <c r="AZ96" s="1703"/>
      <c r="BA96" s="1703"/>
      <c r="BB96" s="1805"/>
      <c r="BC96" s="1805"/>
      <c r="BD96" s="1805"/>
      <c r="BE96" s="432" t="s">
        <v>533</v>
      </c>
      <c r="BF96" s="434"/>
      <c r="BG96" s="435"/>
      <c r="BH96" s="460"/>
      <c r="BI96" s="459"/>
      <c r="BJ96" s="1703">
        <v>57</v>
      </c>
      <c r="BK96" s="1703"/>
      <c r="BL96" s="1703"/>
      <c r="BM96" s="1703"/>
      <c r="BN96" s="1806"/>
      <c r="BO96" s="1806"/>
      <c r="BP96" s="1806"/>
      <c r="BQ96" s="432" t="s">
        <v>533</v>
      </c>
      <c r="BR96" s="434"/>
      <c r="BS96" s="435"/>
      <c r="BT96" s="107"/>
      <c r="BU96" s="107"/>
      <c r="BV96" s="107"/>
      <c r="BW96" s="107"/>
      <c r="BX96" s="107"/>
      <c r="BY96" s="107"/>
      <c r="BZ96" s="107"/>
      <c r="CA96" s="107"/>
      <c r="CB96" s="107"/>
      <c r="CC96" s="107"/>
      <c r="CD96" s="107"/>
    </row>
    <row r="97" spans="2:82" ht="14.1" customHeight="1">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28"/>
      <c r="AE97" s="107"/>
      <c r="AF97" s="107"/>
      <c r="AG97" s="107"/>
      <c r="AH97" s="107"/>
      <c r="AI97" s="107"/>
      <c r="AJ97" s="107"/>
      <c r="AK97" s="107"/>
      <c r="AL97" s="107"/>
      <c r="AM97" s="107"/>
      <c r="AN97" s="107"/>
      <c r="AO97" s="107"/>
      <c r="AP97" s="107"/>
      <c r="AQ97" s="107"/>
      <c r="AR97" s="107"/>
      <c r="AS97" s="107"/>
      <c r="AT97" s="107"/>
      <c r="AU97" s="107"/>
      <c r="AV97" s="107"/>
      <c r="AW97" s="107"/>
      <c r="AX97" s="1703">
        <v>58</v>
      </c>
      <c r="AY97" s="1703"/>
      <c r="AZ97" s="1703"/>
      <c r="BA97" s="1703"/>
      <c r="BB97" s="1805"/>
      <c r="BC97" s="1805"/>
      <c r="BD97" s="1805"/>
      <c r="BE97" s="432" t="s">
        <v>533</v>
      </c>
      <c r="BF97" s="434"/>
      <c r="BG97" s="435"/>
      <c r="BH97" s="460"/>
      <c r="BI97" s="459"/>
      <c r="BJ97" s="1703">
        <v>58</v>
      </c>
      <c r="BK97" s="1703"/>
      <c r="BL97" s="1703"/>
      <c r="BM97" s="1703"/>
      <c r="BN97" s="1806"/>
      <c r="BO97" s="1806"/>
      <c r="BP97" s="1806"/>
      <c r="BQ97" s="432" t="s">
        <v>533</v>
      </c>
      <c r="BR97" s="434"/>
      <c r="BS97" s="435"/>
      <c r="BT97" s="107"/>
      <c r="BU97" s="107"/>
      <c r="BV97" s="107"/>
      <c r="BW97" s="107"/>
      <c r="BX97" s="107"/>
      <c r="BY97" s="107"/>
      <c r="BZ97" s="107"/>
      <c r="CA97" s="107"/>
      <c r="CB97" s="107"/>
      <c r="CC97" s="107"/>
      <c r="CD97" s="107"/>
    </row>
    <row r="98" spans="2:82" ht="14.1" customHeight="1">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28"/>
      <c r="AE98" s="107"/>
      <c r="AF98" s="107"/>
      <c r="AG98" s="107"/>
      <c r="AH98" s="107"/>
      <c r="AI98" s="107"/>
      <c r="AJ98" s="107"/>
      <c r="AK98" s="107"/>
      <c r="AL98" s="107"/>
      <c r="AM98" s="107"/>
      <c r="AN98" s="107"/>
      <c r="AO98" s="107"/>
      <c r="AP98" s="107"/>
      <c r="AQ98" s="107"/>
      <c r="AR98" s="107"/>
      <c r="AS98" s="107"/>
      <c r="AT98" s="107"/>
      <c r="AU98" s="107"/>
      <c r="AV98" s="107"/>
      <c r="AW98" s="107"/>
      <c r="AX98" s="1703">
        <v>59</v>
      </c>
      <c r="AY98" s="1703"/>
      <c r="AZ98" s="1703"/>
      <c r="BA98" s="1703"/>
      <c r="BB98" s="1805"/>
      <c r="BC98" s="1805"/>
      <c r="BD98" s="1805"/>
      <c r="BE98" s="432" t="s">
        <v>533</v>
      </c>
      <c r="BF98" s="434"/>
      <c r="BG98" s="435"/>
      <c r="BH98" s="107"/>
      <c r="BI98" s="107"/>
      <c r="BJ98" s="1703">
        <v>59</v>
      </c>
      <c r="BK98" s="1703"/>
      <c r="BL98" s="1703"/>
      <c r="BM98" s="1703"/>
      <c r="BN98" s="1806"/>
      <c r="BO98" s="1806"/>
      <c r="BP98" s="1806"/>
      <c r="BQ98" s="432" t="s">
        <v>533</v>
      </c>
      <c r="BR98" s="434"/>
      <c r="BS98" s="435"/>
      <c r="BT98" s="107"/>
      <c r="BU98" s="107"/>
      <c r="BV98" s="107"/>
      <c r="BW98" s="107"/>
      <c r="BX98" s="107"/>
      <c r="BY98" s="107"/>
      <c r="BZ98" s="107"/>
      <c r="CA98" s="107"/>
      <c r="CB98" s="107"/>
      <c r="CC98" s="107"/>
      <c r="CD98" s="107"/>
    </row>
    <row r="99" spans="2:82" ht="14.1" customHeight="1">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28"/>
      <c r="AE99" s="107"/>
      <c r="AF99" s="107"/>
      <c r="AG99" s="107"/>
      <c r="AH99" s="107"/>
      <c r="AI99" s="107"/>
      <c r="AJ99" s="107"/>
      <c r="AK99" s="107"/>
      <c r="AL99" s="107"/>
      <c r="AM99" s="107"/>
      <c r="AN99" s="107"/>
      <c r="AO99" s="107"/>
      <c r="AP99" s="107"/>
      <c r="AQ99" s="107"/>
      <c r="AR99" s="107"/>
      <c r="AS99" s="107"/>
      <c r="AT99" s="107"/>
      <c r="AU99" s="107"/>
      <c r="AV99" s="107"/>
      <c r="AW99" s="107"/>
      <c r="AX99" s="1703">
        <v>60</v>
      </c>
      <c r="AY99" s="1703"/>
      <c r="AZ99" s="1703"/>
      <c r="BA99" s="1703"/>
      <c r="BB99" s="1805"/>
      <c r="BC99" s="1805"/>
      <c r="BD99" s="1805"/>
      <c r="BE99" s="432" t="s">
        <v>533</v>
      </c>
      <c r="BF99" s="434"/>
      <c r="BG99" s="435"/>
      <c r="BH99" s="107"/>
      <c r="BI99" s="107"/>
      <c r="BJ99" s="1703">
        <v>60</v>
      </c>
      <c r="BK99" s="1703"/>
      <c r="BL99" s="1703"/>
      <c r="BM99" s="1703"/>
      <c r="BN99" s="1806"/>
      <c r="BO99" s="1806"/>
      <c r="BP99" s="1806"/>
      <c r="BQ99" s="432" t="s">
        <v>533</v>
      </c>
      <c r="BR99" s="434"/>
      <c r="BS99" s="435"/>
      <c r="BT99" s="107"/>
      <c r="BU99" s="107"/>
      <c r="BV99" s="107"/>
      <c r="BW99" s="107"/>
      <c r="BX99" s="107"/>
      <c r="BY99" s="107"/>
      <c r="BZ99" s="107"/>
      <c r="CA99" s="107"/>
      <c r="CB99" s="107"/>
      <c r="CC99" s="107"/>
      <c r="CD99" s="107"/>
    </row>
    <row r="100" spans="2:82" ht="14.1" customHeight="1">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28"/>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row>
    <row r="101" spans="2:82" ht="14.1" customHeight="1">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28"/>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635"/>
      <c r="BD101" s="1635"/>
      <c r="BE101" s="1635"/>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row>
    <row r="102" spans="2:82" ht="14.1" customHeight="1">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28"/>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row>
    <row r="103" spans="2:82" ht="14.1" customHeight="1">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28"/>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row>
    <row r="104" spans="2:82" ht="14.1" customHeight="1">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28"/>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28"/>
      <c r="BD104" s="128"/>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row>
    <row r="105" spans="2:82">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28"/>
      <c r="AE105" s="107"/>
      <c r="AF105" s="107"/>
      <c r="AG105" s="107"/>
      <c r="AH105" s="107"/>
      <c r="AI105" s="107"/>
      <c r="AJ105" s="107"/>
      <c r="AK105" s="107"/>
      <c r="AL105" s="107"/>
      <c r="AM105" s="107"/>
      <c r="AN105" s="107"/>
      <c r="AO105" s="107"/>
      <c r="AP105" s="107"/>
      <c r="AQ105" s="107"/>
      <c r="AR105" s="107"/>
      <c r="AS105" s="107"/>
      <c r="AT105" s="107"/>
      <c r="AU105" s="107"/>
      <c r="AV105" s="107"/>
      <c r="AW105" s="107"/>
      <c r="BT105" s="107"/>
      <c r="BU105" s="107"/>
      <c r="BV105" s="107"/>
      <c r="BW105" s="107"/>
      <c r="BX105" s="107"/>
      <c r="BY105" s="107"/>
      <c r="BZ105" s="107"/>
      <c r="CA105" s="107"/>
      <c r="CB105" s="107"/>
      <c r="CC105" s="107"/>
      <c r="CD105" s="107"/>
    </row>
    <row r="106" spans="2:82">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28"/>
      <c r="AE106" s="107"/>
      <c r="AF106" s="107"/>
      <c r="AG106" s="107"/>
      <c r="AH106" s="107"/>
      <c r="AI106" s="107"/>
      <c r="AJ106" s="107"/>
      <c r="AK106" s="107"/>
      <c r="AL106" s="107"/>
      <c r="AM106" s="107"/>
      <c r="AN106" s="107"/>
      <c r="AO106" s="107"/>
      <c r="AP106" s="107"/>
      <c r="AQ106" s="107"/>
      <c r="AR106" s="107"/>
      <c r="AS106" s="107"/>
      <c r="AT106" s="107"/>
      <c r="AU106" s="107"/>
      <c r="AV106" s="107"/>
      <c r="AW106" s="107"/>
      <c r="BT106" s="107"/>
      <c r="BU106" s="107"/>
      <c r="BV106" s="107"/>
      <c r="BW106" s="107"/>
      <c r="BX106" s="107"/>
      <c r="BY106" s="107"/>
      <c r="BZ106" s="107"/>
      <c r="CA106" s="107"/>
      <c r="CB106" s="107"/>
      <c r="CC106" s="107"/>
      <c r="CD106" s="107"/>
    </row>
    <row r="107" spans="2:82">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28"/>
      <c r="AE107" s="107"/>
      <c r="AF107" s="107"/>
      <c r="AG107" s="107"/>
      <c r="AH107" s="107"/>
      <c r="AI107" s="107"/>
      <c r="AJ107" s="107"/>
      <c r="AK107" s="107"/>
      <c r="AL107" s="107"/>
      <c r="AM107" s="107"/>
      <c r="AN107" s="107"/>
      <c r="AO107" s="107"/>
      <c r="AP107" s="107"/>
      <c r="AQ107" s="107"/>
      <c r="AR107" s="107"/>
    </row>
    <row r="108" spans="2:82">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28"/>
      <c r="AE108" s="107"/>
      <c r="AF108" s="107"/>
      <c r="AG108" s="107"/>
      <c r="AH108" s="107"/>
      <c r="AI108" s="107"/>
      <c r="AJ108" s="107"/>
      <c r="AK108" s="107"/>
      <c r="AL108" s="107"/>
      <c r="AM108" s="107"/>
      <c r="AN108" s="107"/>
      <c r="AO108" s="107"/>
      <c r="AP108" s="107"/>
      <c r="AQ108" s="107"/>
      <c r="AR108" s="107"/>
    </row>
    <row r="109" spans="2:82">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28"/>
      <c r="AE109" s="107"/>
      <c r="AF109" s="107"/>
      <c r="AG109" s="107"/>
      <c r="AH109" s="107"/>
      <c r="AI109" s="107"/>
      <c r="AJ109" s="107"/>
      <c r="AK109" s="107"/>
      <c r="AL109" s="107"/>
      <c r="AM109" s="107"/>
      <c r="AN109" s="107"/>
      <c r="AO109" s="107"/>
      <c r="AP109" s="107"/>
      <c r="AQ109" s="107"/>
      <c r="AR109" s="107"/>
    </row>
    <row r="110" spans="2:82">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28"/>
      <c r="AE110" s="107"/>
      <c r="AF110" s="107"/>
      <c r="AG110" s="107"/>
      <c r="AH110" s="107"/>
      <c r="AI110" s="107"/>
      <c r="AJ110" s="107"/>
      <c r="AK110" s="107"/>
      <c r="AL110" s="107"/>
      <c r="AM110" s="107"/>
      <c r="AN110" s="107"/>
      <c r="AO110" s="107"/>
      <c r="AP110" s="107"/>
      <c r="AQ110" s="107"/>
      <c r="AR110" s="107"/>
    </row>
    <row r="111" spans="2:82">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28"/>
      <c r="AE111" s="107"/>
      <c r="AF111" s="107"/>
      <c r="AG111" s="107"/>
      <c r="AH111" s="107"/>
      <c r="AI111" s="107"/>
      <c r="AJ111" s="107"/>
      <c r="AK111" s="107"/>
      <c r="AL111" s="107"/>
      <c r="AM111" s="107"/>
      <c r="AN111" s="107"/>
      <c r="AO111" s="107"/>
      <c r="AP111" s="107"/>
      <c r="AQ111" s="107"/>
      <c r="AR111" s="107"/>
    </row>
    <row r="112" spans="2:82">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28"/>
      <c r="AE112" s="107"/>
      <c r="AF112" s="107"/>
      <c r="AG112" s="107"/>
      <c r="AH112" s="107"/>
      <c r="AI112" s="107"/>
      <c r="AJ112" s="107"/>
      <c r="AK112" s="107"/>
      <c r="AL112" s="107"/>
      <c r="AM112" s="107"/>
      <c r="AN112" s="107"/>
      <c r="AO112" s="107"/>
      <c r="AP112" s="107"/>
      <c r="AQ112" s="107"/>
      <c r="AR112" s="107"/>
    </row>
    <row r="113" spans="2:44">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28"/>
      <c r="AE113" s="107"/>
      <c r="AF113" s="107"/>
      <c r="AG113" s="107"/>
      <c r="AH113" s="107"/>
      <c r="AI113" s="107"/>
      <c r="AJ113" s="107"/>
      <c r="AK113" s="107"/>
      <c r="AL113" s="107"/>
      <c r="AM113" s="107"/>
      <c r="AN113" s="107"/>
      <c r="AO113" s="107"/>
      <c r="AP113" s="107"/>
      <c r="AQ113" s="107"/>
      <c r="AR113" s="107"/>
    </row>
    <row r="114" spans="2:4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spans="2:44">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sheetData>
  <mergeCells count="451">
    <mergeCell ref="B1:AP1"/>
    <mergeCell ref="AS1:AV1"/>
    <mergeCell ref="B3:AA3"/>
    <mergeCell ref="AB3:AP3"/>
    <mergeCell ref="AB5:AC5"/>
    <mergeCell ref="AC7:AH7"/>
    <mergeCell ref="AI7:AJ7"/>
    <mergeCell ref="AK7:AP7"/>
    <mergeCell ref="D8:F11"/>
    <mergeCell ref="G8:AE8"/>
    <mergeCell ref="G9:N9"/>
    <mergeCell ref="O9:V9"/>
    <mergeCell ref="W9:AE9"/>
    <mergeCell ref="G10:J10"/>
    <mergeCell ref="K10:N11"/>
    <mergeCell ref="O10:R10"/>
    <mergeCell ref="S10:V11"/>
    <mergeCell ref="W10:Z11"/>
    <mergeCell ref="AA10:AE11"/>
    <mergeCell ref="I11:J11"/>
    <mergeCell ref="Q11:R11"/>
    <mergeCell ref="D12:F13"/>
    <mergeCell ref="G12:H13"/>
    <mergeCell ref="I12:J13"/>
    <mergeCell ref="K12:N13"/>
    <mergeCell ref="O12:P13"/>
    <mergeCell ref="Q12:R13"/>
    <mergeCell ref="W12:Z13"/>
    <mergeCell ref="AA12:AE13"/>
    <mergeCell ref="D15:M15"/>
    <mergeCell ref="N15:Y15"/>
    <mergeCell ref="Z15:AG15"/>
    <mergeCell ref="AH15:AK17"/>
    <mergeCell ref="AW15:CD15"/>
    <mergeCell ref="D16:F17"/>
    <mergeCell ref="G16:J17"/>
    <mergeCell ref="K16:L17"/>
    <mergeCell ref="M16:M17"/>
    <mergeCell ref="N16:P17"/>
    <mergeCell ref="Q16:V17"/>
    <mergeCell ref="W16:Y17"/>
    <mergeCell ref="Z16:AC17"/>
    <mergeCell ref="AD16:AG17"/>
    <mergeCell ref="D18:F19"/>
    <mergeCell ref="G18:J19"/>
    <mergeCell ref="K18:L19"/>
    <mergeCell ref="M18:M19"/>
    <mergeCell ref="N18:P19"/>
    <mergeCell ref="Q18:V19"/>
    <mergeCell ref="W18:Y19"/>
    <mergeCell ref="Z18:AC19"/>
    <mergeCell ref="AD18:AG19"/>
    <mergeCell ref="AH18:AK19"/>
    <mergeCell ref="E21:AA21"/>
    <mergeCell ref="E22:AR24"/>
    <mergeCell ref="E25:AR26"/>
    <mergeCell ref="F28:AR29"/>
    <mergeCell ref="AX28:BG29"/>
    <mergeCell ref="BJ28:BS29"/>
    <mergeCell ref="AX30:BA31"/>
    <mergeCell ref="BB30:BD31"/>
    <mergeCell ref="BE30:BG31"/>
    <mergeCell ref="BJ30:BM31"/>
    <mergeCell ref="BN30:BP31"/>
    <mergeCell ref="BQ30:BS31"/>
    <mergeCell ref="E31:AR34"/>
    <mergeCell ref="AX32:BA33"/>
    <mergeCell ref="BB32:BD33"/>
    <mergeCell ref="BE32:BG33"/>
    <mergeCell ref="BJ32:BM33"/>
    <mergeCell ref="BN32:BP33"/>
    <mergeCell ref="BQ32:BS33"/>
    <mergeCell ref="AX34:BA35"/>
    <mergeCell ref="BB34:BD35"/>
    <mergeCell ref="BE34:BG35"/>
    <mergeCell ref="BJ34:BM35"/>
    <mergeCell ref="BN34:BP35"/>
    <mergeCell ref="BQ34:BS35"/>
    <mergeCell ref="AB36:AP36"/>
    <mergeCell ref="AX36:BG37"/>
    <mergeCell ref="BJ36:BS37"/>
    <mergeCell ref="AC37:AR41"/>
    <mergeCell ref="F38:L38"/>
    <mergeCell ref="N38:O38"/>
    <mergeCell ref="S38:W38"/>
    <mergeCell ref="AX38:BA38"/>
    <mergeCell ref="BB38:BG38"/>
    <mergeCell ref="BJ38:BM38"/>
    <mergeCell ref="BN38:BS38"/>
    <mergeCell ref="F39:L39"/>
    <mergeCell ref="N39:O39"/>
    <mergeCell ref="AV39:AV45"/>
    <mergeCell ref="AX39:BA39"/>
    <mergeCell ref="BB39:BD39"/>
    <mergeCell ref="BJ39:BM39"/>
    <mergeCell ref="BN39:BP39"/>
    <mergeCell ref="F40:L40"/>
    <mergeCell ref="N40:O40"/>
    <mergeCell ref="AX40:BA40"/>
    <mergeCell ref="BB40:BD40"/>
    <mergeCell ref="BJ40:BM40"/>
    <mergeCell ref="BN40:BP40"/>
    <mergeCell ref="W41:Z42"/>
    <mergeCell ref="AX41:BA41"/>
    <mergeCell ref="BB41:BD41"/>
    <mergeCell ref="BJ41:BM41"/>
    <mergeCell ref="BN41:BP41"/>
    <mergeCell ref="C42:Q46"/>
    <mergeCell ref="S42:V42"/>
    <mergeCell ref="AX42:BA42"/>
    <mergeCell ref="BB42:BD42"/>
    <mergeCell ref="BJ42:BM42"/>
    <mergeCell ref="BN42:BP42"/>
    <mergeCell ref="AF43:AP44"/>
    <mergeCell ref="AX43:BA43"/>
    <mergeCell ref="BB43:BD43"/>
    <mergeCell ref="BJ43:BM43"/>
    <mergeCell ref="BN43:BP43"/>
    <mergeCell ref="AB44:AE45"/>
    <mergeCell ref="AX44:BA44"/>
    <mergeCell ref="BB44:BD44"/>
    <mergeCell ref="BJ44:BM44"/>
    <mergeCell ref="BN44:BP44"/>
    <mergeCell ref="W45:Z46"/>
    <mergeCell ref="AF45:AP45"/>
    <mergeCell ref="AX45:BA45"/>
    <mergeCell ref="BB45:BD45"/>
    <mergeCell ref="BJ45:BM45"/>
    <mergeCell ref="BN45:BP45"/>
    <mergeCell ref="S46:V46"/>
    <mergeCell ref="AX46:BA46"/>
    <mergeCell ref="BB46:BD46"/>
    <mergeCell ref="BJ46:BM46"/>
    <mergeCell ref="BN46:BP46"/>
    <mergeCell ref="C49:C50"/>
    <mergeCell ref="D49:G50"/>
    <mergeCell ref="H49:V50"/>
    <mergeCell ref="W49:Z50"/>
    <mergeCell ref="AC49:AR50"/>
    <mergeCell ref="AX49:BA49"/>
    <mergeCell ref="BB49:BD49"/>
    <mergeCell ref="BJ49:BM49"/>
    <mergeCell ref="BN49:BP49"/>
    <mergeCell ref="AX50:BA50"/>
    <mergeCell ref="BB50:BD50"/>
    <mergeCell ref="BJ50:BM50"/>
    <mergeCell ref="BN50:BP50"/>
    <mergeCell ref="AV47:AV54"/>
    <mergeCell ref="AX47:BA47"/>
    <mergeCell ref="BB47:BD47"/>
    <mergeCell ref="BJ47:BM47"/>
    <mergeCell ref="BN47:BP47"/>
    <mergeCell ref="AX48:BA48"/>
    <mergeCell ref="BB48:BD48"/>
    <mergeCell ref="BJ48:BM48"/>
    <mergeCell ref="BN48:BP48"/>
    <mergeCell ref="C51:C68"/>
    <mergeCell ref="D51:D64"/>
    <mergeCell ref="E51:G52"/>
    <mergeCell ref="H51:J52"/>
    <mergeCell ref="K51:L52"/>
    <mergeCell ref="M51:N52"/>
    <mergeCell ref="O51:P52"/>
    <mergeCell ref="Q51:S52"/>
    <mergeCell ref="T51:U52"/>
    <mergeCell ref="E53:G54"/>
    <mergeCell ref="H53:J54"/>
    <mergeCell ref="K53:L54"/>
    <mergeCell ref="M53:N54"/>
    <mergeCell ref="O53:P54"/>
    <mergeCell ref="Q53:S54"/>
    <mergeCell ref="T53:U54"/>
    <mergeCell ref="E55:G58"/>
    <mergeCell ref="H55:J56"/>
    <mergeCell ref="K55:L56"/>
    <mergeCell ref="M55:N56"/>
    <mergeCell ref="O55:P56"/>
    <mergeCell ref="Q55:S56"/>
    <mergeCell ref="T55:U56"/>
    <mergeCell ref="H57:J58"/>
    <mergeCell ref="V51:V52"/>
    <mergeCell ref="W51:Z62"/>
    <mergeCell ref="AX51:BA51"/>
    <mergeCell ref="BB51:BD51"/>
    <mergeCell ref="BJ51:BM51"/>
    <mergeCell ref="BN51:BP51"/>
    <mergeCell ref="AC52:AC53"/>
    <mergeCell ref="AD52:AR54"/>
    <mergeCell ref="AX52:BA52"/>
    <mergeCell ref="BB52:BD52"/>
    <mergeCell ref="BJ52:BM52"/>
    <mergeCell ref="BN52:BP52"/>
    <mergeCell ref="V53:V54"/>
    <mergeCell ref="AX53:BA53"/>
    <mergeCell ref="BB53:BD53"/>
    <mergeCell ref="BJ53:BM53"/>
    <mergeCell ref="BN53:BP53"/>
    <mergeCell ref="AX54:BA54"/>
    <mergeCell ref="BB54:BD54"/>
    <mergeCell ref="BJ54:BM54"/>
    <mergeCell ref="BN54:BP54"/>
    <mergeCell ref="V55:V56"/>
    <mergeCell ref="AD55:AP55"/>
    <mergeCell ref="AV55:AV58"/>
    <mergeCell ref="AX55:BA55"/>
    <mergeCell ref="BB55:BD55"/>
    <mergeCell ref="BJ55:BM55"/>
    <mergeCell ref="BN55:BP55"/>
    <mergeCell ref="AD56:AR57"/>
    <mergeCell ref="AX56:BA56"/>
    <mergeCell ref="BB56:BD56"/>
    <mergeCell ref="BJ56:BM56"/>
    <mergeCell ref="BN56:BP56"/>
    <mergeCell ref="BN57:BP57"/>
    <mergeCell ref="K57:L58"/>
    <mergeCell ref="M57:N58"/>
    <mergeCell ref="O57:P58"/>
    <mergeCell ref="Q57:S58"/>
    <mergeCell ref="T57:U58"/>
    <mergeCell ref="V57:V58"/>
    <mergeCell ref="AX57:BA57"/>
    <mergeCell ref="BB57:BD57"/>
    <mergeCell ref="BJ57:BM57"/>
    <mergeCell ref="AD58:AP58"/>
    <mergeCell ref="AX58:BA58"/>
    <mergeCell ref="BB58:BD58"/>
    <mergeCell ref="BJ58:BM58"/>
    <mergeCell ref="BB64:BD64"/>
    <mergeCell ref="BJ64:BM64"/>
    <mergeCell ref="BN64:BP64"/>
    <mergeCell ref="BN58:BP58"/>
    <mergeCell ref="E59:G62"/>
    <mergeCell ref="H59:J60"/>
    <mergeCell ref="K59:L60"/>
    <mergeCell ref="M59:N60"/>
    <mergeCell ref="O59:P60"/>
    <mergeCell ref="Q59:S60"/>
    <mergeCell ref="T59:U60"/>
    <mergeCell ref="V59:V60"/>
    <mergeCell ref="AX59:BA59"/>
    <mergeCell ref="BB59:BD59"/>
    <mergeCell ref="BJ59:BM59"/>
    <mergeCell ref="BN59:BP59"/>
    <mergeCell ref="AX60:BA60"/>
    <mergeCell ref="BB60:BD60"/>
    <mergeCell ref="BJ60:BM60"/>
    <mergeCell ref="BN60:BP60"/>
    <mergeCell ref="H61:J62"/>
    <mergeCell ref="K61:L62"/>
    <mergeCell ref="M61:N62"/>
    <mergeCell ref="O61:P62"/>
    <mergeCell ref="BB61:BD61"/>
    <mergeCell ref="BJ61:BM61"/>
    <mergeCell ref="BN61:BP61"/>
    <mergeCell ref="AX62:BA62"/>
    <mergeCell ref="BB62:BD62"/>
    <mergeCell ref="BJ62:BM62"/>
    <mergeCell ref="BN62:BP62"/>
    <mergeCell ref="BB63:BD63"/>
    <mergeCell ref="BJ63:BM63"/>
    <mergeCell ref="BN63:BP63"/>
    <mergeCell ref="E63:G64"/>
    <mergeCell ref="H63:J64"/>
    <mergeCell ref="K63:L64"/>
    <mergeCell ref="M63:N64"/>
    <mergeCell ref="Q63:S64"/>
    <mergeCell ref="T63:U64"/>
    <mergeCell ref="V63:V64"/>
    <mergeCell ref="W63:Z64"/>
    <mergeCell ref="AX63:BA63"/>
    <mergeCell ref="AX64:BA64"/>
    <mergeCell ref="AC61:AR65"/>
    <mergeCell ref="AX61:BA61"/>
    <mergeCell ref="Q61:S62"/>
    <mergeCell ref="T61:U62"/>
    <mergeCell ref="V61:V62"/>
    <mergeCell ref="H67:P68"/>
    <mergeCell ref="Q67:S68"/>
    <mergeCell ref="T67:U68"/>
    <mergeCell ref="V67:V68"/>
    <mergeCell ref="AC67:AR70"/>
    <mergeCell ref="AX67:BA67"/>
    <mergeCell ref="BB67:BD67"/>
    <mergeCell ref="BJ67:BM67"/>
    <mergeCell ref="BN67:BP67"/>
    <mergeCell ref="AX68:BA68"/>
    <mergeCell ref="BB68:BD68"/>
    <mergeCell ref="V65:V66"/>
    <mergeCell ref="AX65:BA65"/>
    <mergeCell ref="BB65:BD65"/>
    <mergeCell ref="BJ65:BM65"/>
    <mergeCell ref="BN65:BP65"/>
    <mergeCell ref="AX66:BA66"/>
    <mergeCell ref="BB66:BD66"/>
    <mergeCell ref="BJ66:BM66"/>
    <mergeCell ref="BN66:BP66"/>
    <mergeCell ref="V71:V72"/>
    <mergeCell ref="W71:Z72"/>
    <mergeCell ref="AX71:BA71"/>
    <mergeCell ref="BB71:BD71"/>
    <mergeCell ref="BJ71:BM71"/>
    <mergeCell ref="BJ68:BM68"/>
    <mergeCell ref="BN68:BP68"/>
    <mergeCell ref="C69:G70"/>
    <mergeCell ref="H69:P70"/>
    <mergeCell ref="Q69:S70"/>
    <mergeCell ref="T69:U70"/>
    <mergeCell ref="V69:V70"/>
    <mergeCell ref="AX69:BA69"/>
    <mergeCell ref="BB69:BD69"/>
    <mergeCell ref="BJ69:BM69"/>
    <mergeCell ref="BN69:BP69"/>
    <mergeCell ref="AX70:BA70"/>
    <mergeCell ref="BB70:BD70"/>
    <mergeCell ref="BJ70:BM70"/>
    <mergeCell ref="BN70:BP70"/>
    <mergeCell ref="D65:G68"/>
    <mergeCell ref="H65:P66"/>
    <mergeCell ref="Q65:S66"/>
    <mergeCell ref="T65:U66"/>
    <mergeCell ref="BN71:BP71"/>
    <mergeCell ref="AC72:AQ72"/>
    <mergeCell ref="AX72:BA72"/>
    <mergeCell ref="BB72:BD72"/>
    <mergeCell ref="BJ72:BM72"/>
    <mergeCell ref="BN72:BP72"/>
    <mergeCell ref="C73:G74"/>
    <mergeCell ref="H73:P74"/>
    <mergeCell ref="Q73:S74"/>
    <mergeCell ref="T73:U74"/>
    <mergeCell ref="V73:V74"/>
    <mergeCell ref="AX73:BA73"/>
    <mergeCell ref="BB73:BD73"/>
    <mergeCell ref="BJ73:BM73"/>
    <mergeCell ref="BN73:BP73"/>
    <mergeCell ref="AC74:AP74"/>
    <mergeCell ref="AX74:BA74"/>
    <mergeCell ref="BB74:BD74"/>
    <mergeCell ref="BJ74:BM74"/>
    <mergeCell ref="BN74:BP74"/>
    <mergeCell ref="C71:G72"/>
    <mergeCell ref="H71:P72"/>
    <mergeCell ref="Q71:S72"/>
    <mergeCell ref="T71:U72"/>
    <mergeCell ref="C75:G76"/>
    <mergeCell ref="Q75:S76"/>
    <mergeCell ref="T75:U76"/>
    <mergeCell ref="V75:V76"/>
    <mergeCell ref="W75:Z76"/>
    <mergeCell ref="AX75:BA75"/>
    <mergeCell ref="BB75:BD75"/>
    <mergeCell ref="BJ75:BM75"/>
    <mergeCell ref="BN75:BP75"/>
    <mergeCell ref="AX76:BA76"/>
    <mergeCell ref="BB76:BD76"/>
    <mergeCell ref="BJ76:BM76"/>
    <mergeCell ref="BN76:BP76"/>
    <mergeCell ref="AX77:BA77"/>
    <mergeCell ref="BB77:BD77"/>
    <mergeCell ref="BJ77:BM77"/>
    <mergeCell ref="BN77:BP77"/>
    <mergeCell ref="AC78:AR87"/>
    <mergeCell ref="AX78:BA78"/>
    <mergeCell ref="BB78:BD78"/>
    <mergeCell ref="BJ78:BM78"/>
    <mergeCell ref="BN78:BP78"/>
    <mergeCell ref="AX79:BA79"/>
    <mergeCell ref="BB79:BD79"/>
    <mergeCell ref="BJ79:BM79"/>
    <mergeCell ref="BN79:BP79"/>
    <mergeCell ref="AX80:BA80"/>
    <mergeCell ref="BB80:BD80"/>
    <mergeCell ref="BJ80:BM80"/>
    <mergeCell ref="BN80:BP80"/>
    <mergeCell ref="AX81:BA81"/>
    <mergeCell ref="BB81:BD81"/>
    <mergeCell ref="BJ81:BM81"/>
    <mergeCell ref="BN81:BP81"/>
    <mergeCell ref="AX82:BA82"/>
    <mergeCell ref="BB82:BD82"/>
    <mergeCell ref="BJ82:BM82"/>
    <mergeCell ref="BN82:BP82"/>
    <mergeCell ref="AX83:BA83"/>
    <mergeCell ref="BB83:BD83"/>
    <mergeCell ref="BJ83:BM83"/>
    <mergeCell ref="BN83:BP83"/>
    <mergeCell ref="AX84:BA84"/>
    <mergeCell ref="BB84:BD84"/>
    <mergeCell ref="BJ84:BM84"/>
    <mergeCell ref="BN84:BP84"/>
    <mergeCell ref="AX85:BA85"/>
    <mergeCell ref="BB85:BD85"/>
    <mergeCell ref="BJ85:BM85"/>
    <mergeCell ref="BN85:BP85"/>
    <mergeCell ref="AX86:BA86"/>
    <mergeCell ref="BB86:BD86"/>
    <mergeCell ref="BJ86:BM86"/>
    <mergeCell ref="BN86:BP86"/>
    <mergeCell ref="AX87:BA87"/>
    <mergeCell ref="BB87:BD87"/>
    <mergeCell ref="BJ87:BM87"/>
    <mergeCell ref="BN87:BP87"/>
    <mergeCell ref="AX88:BA88"/>
    <mergeCell ref="BB88:BD88"/>
    <mergeCell ref="BJ88:BM88"/>
    <mergeCell ref="BN88:BP88"/>
    <mergeCell ref="AX89:BA89"/>
    <mergeCell ref="BB89:BD89"/>
    <mergeCell ref="BJ89:BM89"/>
    <mergeCell ref="BN89:BP89"/>
    <mergeCell ref="AX90:BA90"/>
    <mergeCell ref="BB90:BD90"/>
    <mergeCell ref="BJ90:BM90"/>
    <mergeCell ref="BN90:BP90"/>
    <mergeCell ref="AX91:BA91"/>
    <mergeCell ref="BB91:BD91"/>
    <mergeCell ref="BJ91:BM91"/>
    <mergeCell ref="BN91:BP91"/>
    <mergeCell ref="AX92:BA92"/>
    <mergeCell ref="BB92:BD92"/>
    <mergeCell ref="BJ92:BM92"/>
    <mergeCell ref="BN92:BP92"/>
    <mergeCell ref="AX93:BA93"/>
    <mergeCell ref="BB93:BD93"/>
    <mergeCell ref="BJ93:BM93"/>
    <mergeCell ref="BN93:BP93"/>
    <mergeCell ref="AX94:BA94"/>
    <mergeCell ref="BB94:BD94"/>
    <mergeCell ref="BJ94:BM94"/>
    <mergeCell ref="BN94:BP94"/>
    <mergeCell ref="AX95:BA95"/>
    <mergeCell ref="BB95:BD95"/>
    <mergeCell ref="BJ95:BM95"/>
    <mergeCell ref="BN95:BP95"/>
    <mergeCell ref="AX96:BA96"/>
    <mergeCell ref="BB96:BD96"/>
    <mergeCell ref="BJ96:BM96"/>
    <mergeCell ref="BN96:BP96"/>
    <mergeCell ref="BC101:BE101"/>
    <mergeCell ref="AX97:BA97"/>
    <mergeCell ref="BB97:BD97"/>
    <mergeCell ref="BJ97:BM97"/>
    <mergeCell ref="BN97:BP97"/>
    <mergeCell ref="AX98:BA98"/>
    <mergeCell ref="BB98:BD98"/>
    <mergeCell ref="BJ98:BM98"/>
    <mergeCell ref="BN98:BP98"/>
    <mergeCell ref="AX99:BA99"/>
    <mergeCell ref="BB99:BD99"/>
    <mergeCell ref="BJ99:BM99"/>
    <mergeCell ref="BN99:BP99"/>
  </mergeCells>
  <phoneticPr fontId="109"/>
  <conditionalFormatting sqref="AI7:AJ7">
    <cfRule type="expression" dxfId="12" priority="2">
      <formula>LEN(TRIM(AI7))=0</formula>
    </cfRule>
  </conditionalFormatting>
  <dataValidations count="1">
    <dataValidation type="list" allowBlank="1" showInputMessage="1" showErrorMessage="1" sqref="AI7:AJ7" xr:uid="{00000000-0002-0000-0700-000000000000}">
      <formula1>"6,7,8,9,10,11,12,1,2,3"</formula1>
      <formula2>0</formula2>
    </dataValidation>
  </dataValidations>
  <hyperlinks>
    <hyperlink ref="AS1" location="'目次（保）'!A1" display="目次に戻る" xr:uid="{00000000-0004-0000-0700-000000000000}"/>
  </hyperlinks>
  <printOptions horizontalCentered="1"/>
  <pageMargins left="0.70833333333333304" right="0.23611111111111099" top="0.39374999999999999" bottom="0.23611111111111099" header="0.51180555555555496" footer="0.51180555555555496"/>
  <pageSetup paperSize="9" scale="67" firstPageNumber="0" orientation="portrait" horizontalDpi="300" verticalDpi="300" r:id="rId1"/>
  <colBreaks count="1" manualBreakCount="1">
    <brk id="45"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MK89"/>
  <sheetViews>
    <sheetView showGridLines="0" view="pageBreakPreview" zoomScale="112" zoomScaleNormal="100" zoomScalePageLayoutView="112" workbookViewId="0">
      <selection activeCell="AL80" sqref="AL80"/>
    </sheetView>
  </sheetViews>
  <sheetFormatPr defaultRowHeight="13.2"/>
  <cols>
    <col min="1" max="1" width="1.44140625" style="66" customWidth="1"/>
    <col min="2" max="31" width="2" style="66" customWidth="1"/>
    <col min="32" max="32" width="4.33203125" style="66" customWidth="1"/>
    <col min="33" max="33" width="7.109375" style="66" customWidth="1"/>
    <col min="34" max="34" width="4.109375" style="66" customWidth="1"/>
    <col min="35" max="35" width="2.77734375" style="89" customWidth="1"/>
    <col min="36" max="37" width="2" style="66" customWidth="1"/>
    <col min="38" max="38" width="2" style="89" customWidth="1"/>
    <col min="39" max="39" width="2" style="66" customWidth="1"/>
    <col min="40" max="40" width="2" style="169" customWidth="1"/>
    <col min="41" max="41" width="2" style="554" customWidth="1"/>
    <col min="42" max="42" width="2" style="66" customWidth="1"/>
    <col min="43" max="44" width="6.44140625" style="66" customWidth="1"/>
    <col min="45" max="45" width="5" style="66" customWidth="1"/>
    <col min="46" max="59" width="2.33203125" style="66" customWidth="1"/>
    <col min="60" max="69" width="2.6640625" style="66" customWidth="1"/>
    <col min="70" max="70" width="2.33203125" style="66" customWidth="1"/>
    <col min="71" max="71" width="4" style="66" customWidth="1"/>
    <col min="72" max="77" width="2.33203125" style="66" customWidth="1"/>
    <col min="78" max="78" width="8.44140625" style="66" customWidth="1"/>
    <col min="79" max="82" width="2.33203125" style="66" customWidth="1"/>
    <col min="83" max="1025" width="8" style="66" customWidth="1"/>
  </cols>
  <sheetData>
    <row r="1" spans="1:87" ht="14.1" customHeight="1">
      <c r="A1" s="1952" t="s">
        <v>608</v>
      </c>
      <c r="B1" s="1952"/>
      <c r="C1" s="1952"/>
      <c r="D1" s="1952"/>
      <c r="E1" s="1952"/>
      <c r="F1" s="1952"/>
      <c r="G1" s="1952"/>
      <c r="H1" s="1952"/>
      <c r="I1" s="1952"/>
      <c r="J1" s="1952"/>
      <c r="K1" s="1952"/>
      <c r="L1" s="1952"/>
      <c r="M1" s="1952"/>
      <c r="N1" s="1952"/>
      <c r="O1" s="1952"/>
      <c r="P1" s="1952"/>
      <c r="Q1" s="1952"/>
      <c r="R1" s="1952"/>
      <c r="S1" s="1952"/>
      <c r="T1" s="1952"/>
      <c r="U1" s="1952"/>
      <c r="V1" s="1952"/>
      <c r="W1" s="1952"/>
      <c r="X1" s="1952"/>
      <c r="Y1" s="1952"/>
      <c r="Z1" s="1952"/>
      <c r="AA1" s="1952"/>
      <c r="AB1" s="1952"/>
      <c r="AC1" s="1952"/>
      <c r="AD1" s="1952"/>
      <c r="AE1" s="1952"/>
      <c r="AF1" s="1952"/>
      <c r="AG1" s="1952"/>
      <c r="AH1" s="1952"/>
      <c r="AI1" s="1952"/>
      <c r="AJ1" s="1952"/>
      <c r="AK1" s="1952"/>
      <c r="AL1" s="1952"/>
      <c r="AM1" s="1952"/>
      <c r="AN1" s="1952"/>
      <c r="AO1" s="1952"/>
      <c r="AP1" s="1952"/>
      <c r="AQ1" s="1952"/>
      <c r="AR1" s="555"/>
      <c r="AS1" s="2052" t="s">
        <v>241</v>
      </c>
      <c r="AT1" s="2052"/>
      <c r="AU1" s="2052"/>
      <c r="AV1" s="2052"/>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row>
    <row r="2" spans="1:87" ht="14.1" customHeight="1">
      <c r="B2" s="107"/>
      <c r="C2" s="107"/>
      <c r="D2" s="107"/>
      <c r="E2" s="107"/>
      <c r="F2" s="107"/>
      <c r="G2" s="107"/>
      <c r="H2" s="107"/>
      <c r="I2" s="107"/>
      <c r="J2" s="107"/>
      <c r="K2" s="107"/>
      <c r="L2" s="107"/>
      <c r="M2" s="107"/>
      <c r="N2" s="107"/>
      <c r="O2" s="107"/>
      <c r="P2" s="107"/>
      <c r="Q2" s="556"/>
      <c r="R2" s="556"/>
      <c r="S2" s="556"/>
      <c r="T2" s="556"/>
      <c r="U2" s="2184" t="s">
        <v>609</v>
      </c>
      <c r="V2" s="2184"/>
      <c r="W2" s="2184"/>
      <c r="X2" s="2184"/>
      <c r="Y2" s="2184"/>
      <c r="Z2" s="2184"/>
      <c r="AA2" s="2184"/>
      <c r="AB2" s="2184"/>
      <c r="AC2" s="2184"/>
      <c r="AD2" s="2184"/>
      <c r="AE2" s="2184"/>
      <c r="AF2" s="2184"/>
      <c r="AG2" s="2184"/>
      <c r="AH2" s="2184"/>
      <c r="AI2" s="2184"/>
      <c r="AJ2" s="2184"/>
      <c r="AK2" s="2184"/>
      <c r="AL2" s="2184"/>
      <c r="AM2" s="2184"/>
      <c r="AN2" s="2184"/>
      <c r="AO2" s="2184"/>
      <c r="AP2" s="2184"/>
      <c r="AQ2" s="2184"/>
      <c r="AR2" s="555"/>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row>
    <row r="3" spans="1:87" ht="14.1" customHeight="1">
      <c r="B3" s="2185" t="s">
        <v>474</v>
      </c>
      <c r="C3" s="2185"/>
      <c r="D3" s="2185"/>
      <c r="E3" s="2185"/>
      <c r="F3" s="2185"/>
      <c r="G3" s="2185"/>
      <c r="H3" s="2185"/>
      <c r="I3" s="2185"/>
      <c r="J3" s="2185"/>
      <c r="K3" s="2185"/>
      <c r="L3" s="2185"/>
      <c r="M3" s="2185"/>
      <c r="N3" s="2185"/>
      <c r="O3" s="2185"/>
      <c r="P3" s="2185"/>
      <c r="Q3" s="2185"/>
      <c r="R3" s="2185"/>
      <c r="S3" s="2185"/>
      <c r="T3" s="2185"/>
      <c r="U3" s="2185"/>
      <c r="V3" s="2185"/>
      <c r="W3" s="2185"/>
      <c r="X3" s="2185"/>
      <c r="Y3" s="2185"/>
      <c r="Z3" s="2185"/>
      <c r="AA3" s="2185"/>
      <c r="AB3" s="2185"/>
      <c r="AC3" s="2185"/>
      <c r="AD3" s="2185"/>
      <c r="AE3" s="2185"/>
      <c r="AF3" s="2185"/>
      <c r="AG3" s="2185"/>
      <c r="AH3" s="2186" t="s">
        <v>243</v>
      </c>
      <c r="AI3" s="2186"/>
      <c r="AJ3" s="2186"/>
      <c r="AK3" s="2186"/>
      <c r="AL3" s="2186"/>
      <c r="AM3" s="2186"/>
      <c r="AN3" s="2186"/>
      <c r="AO3" s="2186"/>
      <c r="AP3" s="2186"/>
      <c r="AQ3" s="2186"/>
      <c r="AR3" s="55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row>
    <row r="4" spans="1:87" ht="14.1" customHeight="1">
      <c r="A4" s="393"/>
      <c r="B4" s="386"/>
      <c r="C4" s="2187" t="s">
        <v>610</v>
      </c>
      <c r="D4" s="2187"/>
      <c r="E4" s="2187"/>
      <c r="F4" s="2187"/>
      <c r="G4" s="2187"/>
      <c r="H4" s="2187"/>
      <c r="I4" s="2187"/>
      <c r="J4" s="2187"/>
      <c r="K4" s="2187"/>
      <c r="L4" s="2187"/>
      <c r="M4" s="2187"/>
      <c r="N4" s="2187"/>
      <c r="O4" s="2187"/>
      <c r="P4" s="2187"/>
      <c r="Q4" s="2187"/>
      <c r="R4" s="2187"/>
      <c r="S4" s="2187"/>
      <c r="T4" s="2187"/>
      <c r="U4" s="2187"/>
      <c r="V4" s="2187"/>
      <c r="W4" s="2187"/>
      <c r="X4" s="2187"/>
      <c r="Y4" s="2187"/>
      <c r="Z4" s="2187"/>
      <c r="AA4" s="2187"/>
      <c r="AB4" s="2187"/>
      <c r="AC4" s="2187"/>
      <c r="AD4" s="2187"/>
      <c r="AE4" s="2187"/>
      <c r="AF4" s="2187"/>
      <c r="AG4" s="2187"/>
      <c r="AH4" s="558"/>
      <c r="AI4" s="559"/>
      <c r="AJ4" s="559"/>
      <c r="AK4" s="559"/>
      <c r="AL4" s="559"/>
      <c r="AM4" s="559"/>
      <c r="AN4" s="559"/>
      <c r="AO4" s="559"/>
      <c r="AP4" s="559"/>
      <c r="AQ4" s="560"/>
      <c r="AR4" s="561"/>
      <c r="AS4" s="107"/>
      <c r="AT4" s="2188" t="s">
        <v>611</v>
      </c>
      <c r="AU4" s="2188"/>
      <c r="AV4" s="2188"/>
      <c r="AW4" s="2188"/>
      <c r="AX4" s="2188"/>
      <c r="AY4" s="2188"/>
      <c r="AZ4" s="2188"/>
      <c r="BA4" s="2188"/>
      <c r="BB4" s="2188"/>
      <c r="BC4" s="2188"/>
      <c r="BD4" s="2188"/>
      <c r="BE4" s="2188"/>
      <c r="BF4" s="2188"/>
      <c r="BG4" s="2188"/>
      <c r="BH4" s="2188"/>
      <c r="BI4" s="2188"/>
      <c r="BJ4" s="2188"/>
      <c r="BK4" s="2188"/>
      <c r="BL4" s="2188"/>
      <c r="BM4" s="107"/>
      <c r="BN4" s="107"/>
      <c r="BO4" s="107"/>
      <c r="BP4" s="107"/>
      <c r="BQ4" s="107"/>
      <c r="BR4" s="107"/>
      <c r="BS4" s="107"/>
      <c r="BT4" s="107"/>
      <c r="BU4" s="107"/>
      <c r="BV4" s="107"/>
      <c r="BW4" s="107"/>
      <c r="BX4" s="107"/>
      <c r="BY4" s="107"/>
      <c r="BZ4" s="107"/>
      <c r="CA4" s="107"/>
      <c r="CB4" s="107"/>
      <c r="CC4" s="107"/>
      <c r="CD4" s="107"/>
      <c r="CE4" s="107"/>
      <c r="CF4" s="107"/>
      <c r="CG4" s="107"/>
      <c r="CH4" s="107"/>
      <c r="CI4" s="107"/>
    </row>
    <row r="5" spans="1:87" ht="14.1" customHeight="1">
      <c r="A5" s="393"/>
      <c r="B5" s="386"/>
      <c r="C5" s="372"/>
      <c r="D5" s="562" t="s">
        <v>612</v>
      </c>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2189" t="s">
        <v>613</v>
      </c>
      <c r="AI5" s="2189"/>
      <c r="AJ5" s="2189"/>
      <c r="AK5" s="2189"/>
      <c r="AL5" s="2189"/>
      <c r="AM5" s="2189"/>
      <c r="AN5" s="2189"/>
      <c r="AO5" s="2189"/>
      <c r="AP5" s="2189"/>
      <c r="AQ5" s="2189"/>
      <c r="AR5" s="563"/>
      <c r="AS5" s="107"/>
      <c r="AT5" s="2188"/>
      <c r="AU5" s="2188"/>
      <c r="AV5" s="2188"/>
      <c r="AW5" s="2188"/>
      <c r="AX5" s="2188"/>
      <c r="AY5" s="2188"/>
      <c r="AZ5" s="2188"/>
      <c r="BA5" s="2188"/>
      <c r="BB5" s="2188"/>
      <c r="BC5" s="2188"/>
      <c r="BD5" s="2188"/>
      <c r="BE5" s="2188"/>
      <c r="BF5" s="2188"/>
      <c r="BG5" s="2188"/>
      <c r="BH5" s="2188"/>
      <c r="BI5" s="2188"/>
      <c r="BJ5" s="2188"/>
      <c r="BK5" s="2188"/>
      <c r="BL5" s="2188"/>
      <c r="BM5" s="107"/>
      <c r="BN5" s="107"/>
      <c r="BO5" s="107"/>
      <c r="BP5" s="107"/>
      <c r="BQ5" s="107"/>
      <c r="BR5" s="107"/>
      <c r="BS5" s="107"/>
      <c r="BT5" s="107"/>
      <c r="BU5" s="107"/>
      <c r="BV5" s="107"/>
      <c r="BW5" s="107"/>
      <c r="BX5" s="107"/>
      <c r="BY5" s="107"/>
      <c r="BZ5" s="107"/>
      <c r="CA5" s="107"/>
      <c r="CB5" s="107"/>
      <c r="CC5" s="107"/>
      <c r="CD5" s="107"/>
      <c r="CE5" s="107"/>
      <c r="CF5" s="107"/>
      <c r="CG5" s="107"/>
      <c r="CH5" s="107"/>
      <c r="CI5" s="107"/>
    </row>
    <row r="6" spans="1:87" ht="14.1" customHeight="1">
      <c r="A6" s="393"/>
      <c r="B6" s="386"/>
      <c r="C6" s="387"/>
      <c r="D6" s="107"/>
      <c r="E6" s="372"/>
      <c r="F6" s="372"/>
      <c r="G6" s="372"/>
      <c r="H6" s="372"/>
      <c r="I6" s="372"/>
      <c r="J6" s="372"/>
      <c r="K6" s="372"/>
      <c r="L6" s="372"/>
      <c r="M6" s="372"/>
      <c r="N6" s="372"/>
      <c r="O6" s="372"/>
      <c r="P6" s="372"/>
      <c r="Q6" s="372"/>
      <c r="R6" s="424"/>
      <c r="S6" s="372"/>
      <c r="T6" s="128"/>
      <c r="U6" s="128"/>
      <c r="V6" s="107"/>
      <c r="W6" s="107"/>
      <c r="X6" s="107"/>
      <c r="Y6" s="107"/>
      <c r="Z6" s="107"/>
      <c r="AA6" s="107"/>
      <c r="AB6" s="107"/>
      <c r="AC6" s="107"/>
      <c r="AD6" s="107"/>
      <c r="AE6" s="107"/>
      <c r="AF6" s="407"/>
      <c r="AG6" s="407"/>
      <c r="AH6" s="2189"/>
      <c r="AI6" s="2189"/>
      <c r="AJ6" s="2189"/>
      <c r="AK6" s="2189"/>
      <c r="AL6" s="2189"/>
      <c r="AM6" s="2189"/>
      <c r="AN6" s="2189"/>
      <c r="AO6" s="2189"/>
      <c r="AP6" s="2189"/>
      <c r="AQ6" s="2189"/>
      <c r="AR6" s="563"/>
      <c r="AS6" s="107"/>
      <c r="AT6" s="2188"/>
      <c r="AU6" s="2188"/>
      <c r="AV6" s="2188"/>
      <c r="AW6" s="2188"/>
      <c r="AX6" s="2188"/>
      <c r="AY6" s="2188"/>
      <c r="AZ6" s="2188"/>
      <c r="BA6" s="2188"/>
      <c r="BB6" s="2188"/>
      <c r="BC6" s="2188"/>
      <c r="BD6" s="2188"/>
      <c r="BE6" s="2188"/>
      <c r="BF6" s="2188"/>
      <c r="BG6" s="2188"/>
      <c r="BH6" s="2188"/>
      <c r="BI6" s="2188"/>
      <c r="BJ6" s="2188"/>
      <c r="BK6" s="2188"/>
      <c r="BL6" s="2188"/>
      <c r="BM6" s="107"/>
      <c r="BN6" s="107"/>
      <c r="BO6" s="107"/>
      <c r="BP6" s="107"/>
      <c r="BQ6" s="107"/>
      <c r="BR6" s="107"/>
      <c r="BS6" s="107"/>
      <c r="BT6" s="107"/>
      <c r="BU6" s="107"/>
      <c r="BV6" s="107"/>
      <c r="BW6" s="107"/>
      <c r="BX6" s="107"/>
      <c r="BY6" s="107"/>
      <c r="BZ6" s="107"/>
      <c r="CA6" s="107"/>
      <c r="CB6" s="107"/>
      <c r="CC6" s="107"/>
      <c r="CD6" s="107"/>
      <c r="CE6" s="107"/>
      <c r="CF6" s="107"/>
      <c r="CG6" s="107"/>
      <c r="CH6" s="107"/>
      <c r="CI6" s="107"/>
    </row>
    <row r="7" spans="1:87" ht="14.1" customHeight="1">
      <c r="A7" s="393"/>
      <c r="B7" s="386"/>
      <c r="C7" s="372" t="s">
        <v>614</v>
      </c>
      <c r="D7" s="372"/>
      <c r="E7" s="372"/>
      <c r="F7" s="372"/>
      <c r="G7" s="372"/>
      <c r="H7" s="372"/>
      <c r="I7" s="372"/>
      <c r="J7" s="372"/>
      <c r="K7" s="372"/>
      <c r="L7" s="372"/>
      <c r="M7" s="372"/>
      <c r="N7" s="372"/>
      <c r="O7" s="372"/>
      <c r="P7" s="372"/>
      <c r="Q7" s="372"/>
      <c r="R7" s="424"/>
      <c r="S7" s="372"/>
      <c r="T7" s="128"/>
      <c r="U7" s="128"/>
      <c r="V7" s="107"/>
      <c r="W7" s="107"/>
      <c r="X7" s="107"/>
      <c r="Y7" s="107"/>
      <c r="Z7" s="107"/>
      <c r="AA7" s="107"/>
      <c r="AB7" s="107"/>
      <c r="AC7" s="107"/>
      <c r="AD7" s="407"/>
      <c r="AE7" s="407"/>
      <c r="AF7" s="407"/>
      <c r="AG7" s="407"/>
      <c r="AH7" s="2189"/>
      <c r="AI7" s="2189"/>
      <c r="AJ7" s="2189"/>
      <c r="AK7" s="2189"/>
      <c r="AL7" s="2189"/>
      <c r="AM7" s="2189"/>
      <c r="AN7" s="2189"/>
      <c r="AO7" s="2189"/>
      <c r="AP7" s="2189"/>
      <c r="AQ7" s="2189"/>
      <c r="AR7" s="563"/>
      <c r="AS7" s="107"/>
      <c r="AT7" s="2188"/>
      <c r="AU7" s="2188"/>
      <c r="AV7" s="2188"/>
      <c r="AW7" s="2188"/>
      <c r="AX7" s="2188"/>
      <c r="AY7" s="2188"/>
      <c r="AZ7" s="2188"/>
      <c r="BA7" s="2188"/>
      <c r="BB7" s="2188"/>
      <c r="BC7" s="2188"/>
      <c r="BD7" s="2188"/>
      <c r="BE7" s="2188"/>
      <c r="BF7" s="2188"/>
      <c r="BG7" s="2188"/>
      <c r="BH7" s="2188"/>
      <c r="BI7" s="2188"/>
      <c r="BJ7" s="2188"/>
      <c r="BK7" s="2188"/>
      <c r="BL7" s="2188"/>
      <c r="BM7" s="107"/>
      <c r="BN7" s="107"/>
      <c r="BO7" s="107"/>
      <c r="BP7" s="107"/>
      <c r="BQ7" s="107"/>
      <c r="BR7" s="107"/>
      <c r="BS7" s="107"/>
      <c r="BT7" s="107"/>
      <c r="BU7" s="107"/>
      <c r="BV7" s="107"/>
      <c r="BW7" s="107"/>
      <c r="BX7" s="107"/>
      <c r="BY7" s="107"/>
      <c r="BZ7" s="107"/>
      <c r="CA7" s="107"/>
      <c r="CB7" s="107"/>
      <c r="CC7" s="107"/>
      <c r="CD7" s="107"/>
      <c r="CE7" s="107"/>
      <c r="CF7" s="107"/>
      <c r="CG7" s="107"/>
      <c r="CH7" s="107"/>
      <c r="CI7" s="107"/>
    </row>
    <row r="8" spans="1:87" ht="14.1" customHeight="1">
      <c r="A8" s="393"/>
      <c r="B8" s="386"/>
      <c r="C8" s="387"/>
      <c r="D8" s="2190" t="s">
        <v>615</v>
      </c>
      <c r="E8" s="2190"/>
      <c r="F8" s="2190"/>
      <c r="G8" s="2190"/>
      <c r="H8" s="2190"/>
      <c r="I8" s="2190"/>
      <c r="J8" s="2190"/>
      <c r="K8" s="2190"/>
      <c r="L8" s="2190"/>
      <c r="M8" s="2190"/>
      <c r="N8" s="1705" t="s">
        <v>616</v>
      </c>
      <c r="O8" s="1705"/>
      <c r="P8" s="1705"/>
      <c r="Q8" s="1705"/>
      <c r="R8" s="1705"/>
      <c r="S8" s="1705"/>
      <c r="T8" s="1705"/>
      <c r="U8" s="1705"/>
      <c r="V8" s="2191" t="s">
        <v>617</v>
      </c>
      <c r="W8" s="2191"/>
      <c r="X8" s="2191"/>
      <c r="Y8" s="2191"/>
      <c r="Z8" s="2191"/>
      <c r="AA8" s="2191"/>
      <c r="AB8" s="2191"/>
      <c r="AC8" s="2191"/>
      <c r="AD8" s="2191"/>
      <c r="AE8" s="2191"/>
      <c r="AF8" s="2191"/>
      <c r="AG8" s="2191"/>
      <c r="AH8" s="2191"/>
      <c r="AI8" s="2191"/>
      <c r="AJ8" s="2192" t="s">
        <v>616</v>
      </c>
      <c r="AK8" s="2192"/>
      <c r="AL8" s="2192"/>
      <c r="AM8" s="2192"/>
      <c r="AN8" s="2192"/>
      <c r="AO8" s="2192"/>
      <c r="AP8" s="2192"/>
      <c r="AQ8" s="99"/>
      <c r="AR8" s="491"/>
      <c r="AS8" s="107"/>
      <c r="AT8" s="2188"/>
      <c r="AU8" s="2188"/>
      <c r="AV8" s="2188"/>
      <c r="AW8" s="2188"/>
      <c r="AX8" s="2188"/>
      <c r="AY8" s="2188"/>
      <c r="AZ8" s="2188"/>
      <c r="BA8" s="2188"/>
      <c r="BB8" s="2188"/>
      <c r="BC8" s="2188"/>
      <c r="BD8" s="2188"/>
      <c r="BE8" s="2188"/>
      <c r="BF8" s="2188"/>
      <c r="BG8" s="2188"/>
      <c r="BH8" s="2188"/>
      <c r="BI8" s="2188"/>
      <c r="BJ8" s="2188"/>
      <c r="BK8" s="2188"/>
      <c r="BL8" s="2188"/>
      <c r="BM8" s="107"/>
      <c r="BN8" s="107"/>
      <c r="BO8" s="107"/>
      <c r="BP8" s="107"/>
      <c r="BQ8" s="107"/>
      <c r="BR8" s="107"/>
      <c r="BS8" s="107"/>
      <c r="BT8" s="107"/>
      <c r="BU8" s="107"/>
      <c r="BV8" s="107"/>
      <c r="BW8" s="107"/>
      <c r="BX8" s="107"/>
      <c r="BY8" s="107"/>
      <c r="BZ8" s="107"/>
      <c r="CA8" s="107"/>
      <c r="CB8" s="107"/>
      <c r="CC8" s="107"/>
      <c r="CD8" s="107"/>
      <c r="CE8" s="107"/>
      <c r="CF8" s="107"/>
      <c r="CG8" s="107"/>
      <c r="CH8" s="107"/>
      <c r="CI8" s="107"/>
    </row>
    <row r="9" spans="1:87" ht="14.1" customHeight="1">
      <c r="A9" s="393"/>
      <c r="B9" s="386"/>
      <c r="C9" s="387"/>
      <c r="D9" s="2173"/>
      <c r="E9" s="2173"/>
      <c r="F9" s="2180" t="s">
        <v>618</v>
      </c>
      <c r="G9" s="2180"/>
      <c r="H9" s="2180"/>
      <c r="I9" s="2180"/>
      <c r="J9" s="2180"/>
      <c r="K9" s="2180"/>
      <c r="L9" s="2180"/>
      <c r="M9" s="2180"/>
      <c r="N9" s="2181"/>
      <c r="O9" s="2181"/>
      <c r="P9" s="2181"/>
      <c r="Q9" s="2181"/>
      <c r="R9" s="2181"/>
      <c r="S9" s="2181"/>
      <c r="T9" s="2181"/>
      <c r="U9" s="2181"/>
      <c r="V9" s="2173"/>
      <c r="W9" s="2173"/>
      <c r="X9" s="2180" t="s">
        <v>619</v>
      </c>
      <c r="Y9" s="2180"/>
      <c r="Z9" s="2180"/>
      <c r="AA9" s="2180"/>
      <c r="AB9" s="2180"/>
      <c r="AC9" s="2180"/>
      <c r="AD9" s="2180"/>
      <c r="AE9" s="2180"/>
      <c r="AF9" s="2180"/>
      <c r="AG9" s="2180"/>
      <c r="AH9" s="2180"/>
      <c r="AI9" s="2180"/>
      <c r="AJ9" s="2178"/>
      <c r="AK9" s="2178"/>
      <c r="AL9" s="2178"/>
      <c r="AM9" s="2178"/>
      <c r="AN9" s="2178"/>
      <c r="AO9" s="2178"/>
      <c r="AP9" s="2178"/>
      <c r="AQ9" s="99"/>
      <c r="AR9" s="491"/>
      <c r="AS9" s="107"/>
      <c r="AT9" s="2188"/>
      <c r="AU9" s="2188"/>
      <c r="AV9" s="2188"/>
      <c r="AW9" s="2188"/>
      <c r="AX9" s="2188"/>
      <c r="AY9" s="2188"/>
      <c r="AZ9" s="2188"/>
      <c r="BA9" s="2188"/>
      <c r="BB9" s="2188"/>
      <c r="BC9" s="2188"/>
      <c r="BD9" s="2188"/>
      <c r="BE9" s="2188"/>
      <c r="BF9" s="2188"/>
      <c r="BG9" s="2188"/>
      <c r="BH9" s="2188"/>
      <c r="BI9" s="2188"/>
      <c r="BJ9" s="2188"/>
      <c r="BK9" s="2188"/>
      <c r="BL9" s="2188"/>
      <c r="BM9" s="107"/>
      <c r="BN9" s="107"/>
      <c r="BO9" s="107"/>
      <c r="BP9" s="107"/>
      <c r="BQ9" s="107"/>
      <c r="BR9" s="107"/>
      <c r="BS9" s="107"/>
      <c r="BT9" s="107"/>
      <c r="BU9" s="107"/>
      <c r="BV9" s="107"/>
      <c r="BW9" s="107"/>
      <c r="BX9" s="107"/>
      <c r="BY9" s="107"/>
      <c r="BZ9" s="107"/>
      <c r="CA9" s="107"/>
      <c r="CB9" s="107"/>
      <c r="CC9" s="107"/>
      <c r="CD9" s="107"/>
      <c r="CE9" s="107"/>
      <c r="CF9" s="107"/>
      <c r="CG9" s="107"/>
      <c r="CH9" s="107"/>
      <c r="CI9" s="107"/>
    </row>
    <row r="10" spans="1:87" ht="14.1" customHeight="1">
      <c r="A10" s="393"/>
      <c r="B10" s="386"/>
      <c r="C10" s="387"/>
      <c r="D10" s="2173"/>
      <c r="E10" s="2173"/>
      <c r="F10" s="2180" t="s">
        <v>620</v>
      </c>
      <c r="G10" s="2180"/>
      <c r="H10" s="2180"/>
      <c r="I10" s="2180"/>
      <c r="J10" s="2180"/>
      <c r="K10" s="2180"/>
      <c r="L10" s="2180"/>
      <c r="M10" s="2180"/>
      <c r="N10" s="2181"/>
      <c r="O10" s="2181"/>
      <c r="P10" s="2181"/>
      <c r="Q10" s="2181"/>
      <c r="R10" s="2181"/>
      <c r="S10" s="2181"/>
      <c r="T10" s="2181"/>
      <c r="U10" s="2181"/>
      <c r="V10" s="2173"/>
      <c r="W10" s="2173"/>
      <c r="X10" s="2176" t="s">
        <v>621</v>
      </c>
      <c r="Y10" s="2176"/>
      <c r="Z10" s="2176"/>
      <c r="AA10" s="2176"/>
      <c r="AB10" s="2176"/>
      <c r="AC10" s="2176"/>
      <c r="AD10" s="2182"/>
      <c r="AE10" s="2182"/>
      <c r="AF10" s="2182"/>
      <c r="AG10" s="2182"/>
      <c r="AH10" s="2182"/>
      <c r="AI10" s="564" t="s">
        <v>32</v>
      </c>
      <c r="AJ10" s="2178"/>
      <c r="AK10" s="2178"/>
      <c r="AL10" s="2178"/>
      <c r="AM10" s="2178"/>
      <c r="AN10" s="2178"/>
      <c r="AO10" s="2178"/>
      <c r="AP10" s="2178"/>
      <c r="AQ10" s="99"/>
      <c r="AR10" s="491"/>
      <c r="AS10" s="107"/>
      <c r="AT10" s="107" t="s">
        <v>622</v>
      </c>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row>
    <row r="11" spans="1:87" ht="14.1" customHeight="1">
      <c r="A11" s="393"/>
      <c r="B11" s="386"/>
      <c r="C11" s="387"/>
      <c r="D11" s="2173"/>
      <c r="E11" s="2173"/>
      <c r="F11" s="2180" t="s">
        <v>623</v>
      </c>
      <c r="G11" s="2180"/>
      <c r="H11" s="2180"/>
      <c r="I11" s="2180"/>
      <c r="J11" s="2180"/>
      <c r="K11" s="2180"/>
      <c r="L11" s="2180"/>
      <c r="M11" s="2180"/>
      <c r="N11" s="2181"/>
      <c r="O11" s="2181"/>
      <c r="P11" s="2181"/>
      <c r="Q11" s="2181"/>
      <c r="R11" s="2181"/>
      <c r="S11" s="2181"/>
      <c r="T11" s="2181"/>
      <c r="U11" s="2181"/>
      <c r="V11" s="2173"/>
      <c r="W11" s="2173"/>
      <c r="X11" s="2180" t="s">
        <v>624</v>
      </c>
      <c r="Y11" s="2180"/>
      <c r="Z11" s="2180"/>
      <c r="AA11" s="2180"/>
      <c r="AB11" s="2180"/>
      <c r="AC11" s="2180"/>
      <c r="AD11" s="2180"/>
      <c r="AE11" s="2180"/>
      <c r="AF11" s="2180"/>
      <c r="AG11" s="2180"/>
      <c r="AH11" s="2180"/>
      <c r="AI11" s="2180"/>
      <c r="AJ11" s="2178"/>
      <c r="AK11" s="2178"/>
      <c r="AL11" s="2178"/>
      <c r="AM11" s="2178"/>
      <c r="AN11" s="2178"/>
      <c r="AO11" s="2178"/>
      <c r="AP11" s="2178"/>
      <c r="AQ11" s="99"/>
      <c r="AR11" s="491"/>
      <c r="AS11" s="107"/>
      <c r="AT11" s="107"/>
      <c r="AU11" s="107" t="s">
        <v>507</v>
      </c>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row>
    <row r="12" spans="1:87" ht="14.1" customHeight="1">
      <c r="A12" s="393"/>
      <c r="B12" s="386"/>
      <c r="C12" s="387"/>
      <c r="D12" s="2173"/>
      <c r="E12" s="2173"/>
      <c r="F12" s="2180" t="s">
        <v>625</v>
      </c>
      <c r="G12" s="2180"/>
      <c r="H12" s="2180"/>
      <c r="I12" s="2180"/>
      <c r="J12" s="2180"/>
      <c r="K12" s="2180"/>
      <c r="L12" s="2180"/>
      <c r="M12" s="2180"/>
      <c r="N12" s="2181"/>
      <c r="O12" s="2181"/>
      <c r="P12" s="2181"/>
      <c r="Q12" s="2181"/>
      <c r="R12" s="2181"/>
      <c r="S12" s="2181"/>
      <c r="T12" s="2181"/>
      <c r="U12" s="2181"/>
      <c r="V12" s="2173"/>
      <c r="W12" s="2173"/>
      <c r="X12" s="2176" t="s">
        <v>626</v>
      </c>
      <c r="Y12" s="2176"/>
      <c r="Z12" s="2176"/>
      <c r="AA12" s="2176"/>
      <c r="AB12" s="2176"/>
      <c r="AC12" s="2176"/>
      <c r="AD12" s="2182"/>
      <c r="AE12" s="2182"/>
      <c r="AF12" s="2182"/>
      <c r="AG12" s="2182"/>
      <c r="AH12" s="2182"/>
      <c r="AI12" s="564" t="s">
        <v>32</v>
      </c>
      <c r="AJ12" s="2178"/>
      <c r="AK12" s="2178"/>
      <c r="AL12" s="2178"/>
      <c r="AM12" s="2178"/>
      <c r="AN12" s="2178"/>
      <c r="AO12" s="2178"/>
      <c r="AP12" s="2178"/>
      <c r="AQ12" s="99"/>
      <c r="AR12" s="491"/>
      <c r="AS12" s="107"/>
      <c r="AT12" s="107" t="s">
        <v>627</v>
      </c>
      <c r="AU12" s="107"/>
      <c r="AV12" s="107"/>
      <c r="AW12" s="107"/>
      <c r="AX12" s="107"/>
      <c r="AY12" s="107"/>
      <c r="AZ12" s="107"/>
      <c r="BA12" s="107"/>
      <c r="BB12" s="107"/>
      <c r="BC12" s="107"/>
      <c r="BD12" s="107"/>
      <c r="BE12" s="107"/>
      <c r="BF12" s="107"/>
      <c r="BG12" s="107" t="s">
        <v>628</v>
      </c>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row>
    <row r="13" spans="1:87" ht="14.1" customHeight="1">
      <c r="A13" s="393"/>
      <c r="B13" s="386"/>
      <c r="C13" s="387"/>
      <c r="D13" s="2173"/>
      <c r="E13" s="2173"/>
      <c r="F13" s="2183" t="s">
        <v>629</v>
      </c>
      <c r="G13" s="2183"/>
      <c r="H13" s="2183"/>
      <c r="I13" s="2183"/>
      <c r="J13" s="2183"/>
      <c r="K13" s="2183"/>
      <c r="L13" s="2183"/>
      <c r="M13" s="2183"/>
      <c r="N13" s="2181"/>
      <c r="O13" s="2181"/>
      <c r="P13" s="2181"/>
      <c r="Q13" s="2181"/>
      <c r="R13" s="2181"/>
      <c r="S13" s="2181"/>
      <c r="T13" s="2181"/>
      <c r="U13" s="2181"/>
      <c r="V13" s="2173"/>
      <c r="W13" s="2173"/>
      <c r="X13" s="2180" t="s">
        <v>630</v>
      </c>
      <c r="Y13" s="2180"/>
      <c r="Z13" s="2180"/>
      <c r="AA13" s="2180"/>
      <c r="AB13" s="2180"/>
      <c r="AC13" s="2180"/>
      <c r="AD13" s="2180"/>
      <c r="AE13" s="2180"/>
      <c r="AF13" s="2180"/>
      <c r="AG13" s="2180"/>
      <c r="AH13" s="2180"/>
      <c r="AI13" s="2180"/>
      <c r="AJ13" s="2178"/>
      <c r="AK13" s="2178"/>
      <c r="AL13" s="2178"/>
      <c r="AM13" s="2178"/>
      <c r="AN13" s="2178"/>
      <c r="AO13" s="2178"/>
      <c r="AP13" s="2178"/>
      <c r="AQ13" s="99"/>
      <c r="AR13" s="491"/>
      <c r="AS13" s="107"/>
      <c r="AT13" s="107"/>
      <c r="AU13" s="107" t="s">
        <v>508</v>
      </c>
      <c r="AV13" s="107"/>
      <c r="AW13" s="107"/>
      <c r="AX13" s="107"/>
      <c r="AY13" s="107"/>
      <c r="AZ13" s="107"/>
      <c r="BA13" s="107"/>
      <c r="BB13" s="107"/>
      <c r="BC13" s="107"/>
      <c r="BD13" s="107"/>
      <c r="BE13" s="107"/>
      <c r="BF13" s="107"/>
      <c r="BG13" s="107"/>
      <c r="BH13" s="107" t="s">
        <v>631</v>
      </c>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row>
    <row r="14" spans="1:87" ht="14.1" customHeight="1">
      <c r="A14" s="393"/>
      <c r="B14" s="386"/>
      <c r="C14" s="387"/>
      <c r="D14" s="2173"/>
      <c r="E14" s="2173"/>
      <c r="F14" s="2174" t="s">
        <v>632</v>
      </c>
      <c r="G14" s="2174"/>
      <c r="H14" s="2174"/>
      <c r="I14" s="2174"/>
      <c r="J14" s="2174"/>
      <c r="K14" s="2174"/>
      <c r="L14" s="2174"/>
      <c r="M14" s="565" t="s">
        <v>32</v>
      </c>
      <c r="N14" s="2175"/>
      <c r="O14" s="2175"/>
      <c r="P14" s="2175"/>
      <c r="Q14" s="2175"/>
      <c r="R14" s="2175"/>
      <c r="S14" s="2175"/>
      <c r="T14" s="2175"/>
      <c r="U14" s="2175"/>
      <c r="V14" s="2173"/>
      <c r="W14" s="2173"/>
      <c r="X14" s="2176" t="s">
        <v>633</v>
      </c>
      <c r="Y14" s="2176"/>
      <c r="Z14" s="2176"/>
      <c r="AA14" s="2177"/>
      <c r="AB14" s="2177"/>
      <c r="AC14" s="2177"/>
      <c r="AD14" s="2177"/>
      <c r="AE14" s="2177"/>
      <c r="AF14" s="2177"/>
      <c r="AG14" s="2177"/>
      <c r="AH14" s="2177"/>
      <c r="AI14" s="486" t="s">
        <v>32</v>
      </c>
      <c r="AJ14" s="2178"/>
      <c r="AK14" s="2178"/>
      <c r="AL14" s="2178"/>
      <c r="AM14" s="2178"/>
      <c r="AN14" s="2178"/>
      <c r="AO14" s="2178"/>
      <c r="AP14" s="2178"/>
      <c r="AQ14" s="99"/>
      <c r="AR14" s="491"/>
      <c r="AS14" s="107"/>
      <c r="AT14" s="107"/>
      <c r="AU14" s="2179" t="s">
        <v>509</v>
      </c>
      <c r="AV14" s="2179"/>
      <c r="AW14" s="2179"/>
      <c r="AX14" s="2179"/>
      <c r="AY14" s="2179"/>
      <c r="AZ14" s="2179"/>
      <c r="BA14" s="2179"/>
      <c r="BB14" s="2179"/>
      <c r="BC14" s="2179"/>
      <c r="BD14" s="2179"/>
      <c r="BE14" s="107"/>
      <c r="BF14" s="107"/>
      <c r="BG14" s="107"/>
      <c r="BH14" s="2179" t="s">
        <v>634</v>
      </c>
      <c r="BI14" s="2179"/>
      <c r="BJ14" s="2179"/>
      <c r="BK14" s="2179"/>
      <c r="BL14" s="2179"/>
      <c r="BM14" s="2179"/>
      <c r="BN14" s="2179"/>
      <c r="BO14" s="2179"/>
      <c r="BP14" s="2179"/>
      <c r="BQ14" s="2179"/>
      <c r="BR14" s="107"/>
      <c r="BS14" s="107"/>
      <c r="BT14" s="107"/>
      <c r="BU14" s="107"/>
      <c r="BV14" s="107"/>
      <c r="BW14" s="107"/>
      <c r="BX14" s="107"/>
      <c r="BY14" s="107"/>
      <c r="BZ14" s="107"/>
      <c r="CA14" s="107"/>
      <c r="CB14" s="107"/>
      <c r="CC14" s="107"/>
      <c r="CD14" s="107"/>
      <c r="CE14" s="107"/>
      <c r="CF14" s="107"/>
      <c r="CG14" s="107"/>
      <c r="CH14" s="107"/>
      <c r="CI14" s="107"/>
    </row>
    <row r="15" spans="1:87" ht="7.05" customHeight="1">
      <c r="A15" s="393"/>
      <c r="B15" s="386"/>
      <c r="C15" s="387"/>
      <c r="D15" s="372"/>
      <c r="E15" s="372"/>
      <c r="F15" s="372"/>
      <c r="G15" s="372"/>
      <c r="H15" s="372"/>
      <c r="I15" s="372"/>
      <c r="J15" s="372"/>
      <c r="K15" s="372"/>
      <c r="L15" s="372"/>
      <c r="M15" s="372"/>
      <c r="N15" s="372"/>
      <c r="O15" s="372"/>
      <c r="P15" s="372"/>
      <c r="Q15" s="372"/>
      <c r="R15" s="372"/>
      <c r="S15" s="372"/>
      <c r="T15" s="372"/>
      <c r="U15" s="372"/>
      <c r="V15" s="372"/>
      <c r="W15" s="372"/>
      <c r="X15" s="372"/>
      <c r="Y15" s="372"/>
      <c r="Z15" s="566"/>
      <c r="AA15" s="566"/>
      <c r="AB15" s="566"/>
      <c r="AC15" s="566"/>
      <c r="AD15" s="387"/>
      <c r="AE15" s="387"/>
      <c r="AF15" s="387"/>
      <c r="AG15" s="387"/>
      <c r="AH15" s="567"/>
      <c r="AI15" s="568"/>
      <c r="AJ15" s="387"/>
      <c r="AK15" s="387"/>
      <c r="AL15" s="568"/>
      <c r="AM15" s="387"/>
      <c r="AN15" s="569"/>
      <c r="AO15" s="570"/>
      <c r="AP15" s="107"/>
      <c r="AQ15" s="99"/>
      <c r="AR15" s="491"/>
      <c r="AS15" s="107"/>
      <c r="AT15" s="107"/>
      <c r="AU15" s="2179"/>
      <c r="AV15" s="2179"/>
      <c r="AW15" s="2179"/>
      <c r="AX15" s="2179"/>
      <c r="AY15" s="2179"/>
      <c r="AZ15" s="2179"/>
      <c r="BA15" s="2179"/>
      <c r="BB15" s="2179"/>
      <c r="BC15" s="2179"/>
      <c r="BD15" s="2179"/>
      <c r="BE15" s="107"/>
      <c r="BF15" s="107"/>
      <c r="BG15" s="107"/>
      <c r="BH15" s="2179"/>
      <c r="BI15" s="2179"/>
      <c r="BJ15" s="2179"/>
      <c r="BK15" s="2179"/>
      <c r="BL15" s="2179"/>
      <c r="BM15" s="2179"/>
      <c r="BN15" s="2179"/>
      <c r="BO15" s="2179"/>
      <c r="BP15" s="2179"/>
      <c r="BQ15" s="2179"/>
      <c r="BR15" s="107"/>
      <c r="BS15" s="107"/>
      <c r="BT15" s="107"/>
      <c r="BU15" s="107"/>
      <c r="BV15" s="107"/>
      <c r="BW15" s="107"/>
      <c r="BX15" s="107"/>
      <c r="BY15" s="107"/>
      <c r="BZ15" s="107"/>
      <c r="CA15" s="107"/>
      <c r="CB15" s="107"/>
      <c r="CC15" s="107"/>
      <c r="CD15" s="107"/>
      <c r="CE15" s="107"/>
      <c r="CF15" s="107"/>
      <c r="CG15" s="107"/>
      <c r="CH15" s="107"/>
      <c r="CI15" s="107"/>
    </row>
    <row r="16" spans="1:87" ht="14.1" customHeight="1">
      <c r="A16" s="393"/>
      <c r="B16" s="386"/>
      <c r="C16" s="387" t="s">
        <v>635</v>
      </c>
      <c r="D16" s="372"/>
      <c r="E16" s="372"/>
      <c r="F16" s="372"/>
      <c r="G16" s="372"/>
      <c r="H16" s="372"/>
      <c r="I16" s="372"/>
      <c r="J16" s="372"/>
      <c r="K16" s="372"/>
      <c r="L16" s="372"/>
      <c r="M16" s="372"/>
      <c r="N16" s="372"/>
      <c r="O16" s="372"/>
      <c r="P16" s="372"/>
      <c r="Q16" s="372"/>
      <c r="R16" s="372"/>
      <c r="S16" s="372"/>
      <c r="T16" s="372"/>
      <c r="U16" s="372"/>
      <c r="V16" s="372"/>
      <c r="W16" s="372"/>
      <c r="X16" s="372"/>
      <c r="Y16" s="372"/>
      <c r="Z16" s="566"/>
      <c r="AA16" s="566"/>
      <c r="AB16" s="566"/>
      <c r="AC16" s="566"/>
      <c r="AD16" s="387"/>
      <c r="AE16" s="387"/>
      <c r="AF16" s="387"/>
      <c r="AG16" s="387"/>
      <c r="AH16" s="567"/>
      <c r="AI16" s="568"/>
      <c r="AJ16" s="387"/>
      <c r="AK16" s="387"/>
      <c r="AL16" s="568"/>
      <c r="AM16" s="387"/>
      <c r="AN16" s="569"/>
      <c r="AO16" s="570"/>
      <c r="AP16" s="107"/>
      <c r="AQ16" s="99"/>
      <c r="AR16" s="491"/>
      <c r="AS16" s="107"/>
      <c r="AT16" s="107" t="s">
        <v>636</v>
      </c>
      <c r="AU16" s="95"/>
      <c r="AV16" s="95"/>
      <c r="AW16" s="95"/>
      <c r="AX16" s="95"/>
      <c r="AY16" s="571"/>
      <c r="AZ16" s="571"/>
      <c r="BA16" s="95"/>
      <c r="BB16" s="95"/>
      <c r="BC16" s="95"/>
      <c r="BD16" s="95"/>
      <c r="BE16" s="95"/>
      <c r="BF16" s="95"/>
      <c r="BG16" s="95"/>
      <c r="BH16" s="95"/>
      <c r="BI16" s="95"/>
      <c r="BJ16" s="95"/>
      <c r="BK16" s="95"/>
      <c r="BL16" s="95"/>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row>
    <row r="17" spans="1:87" ht="14.1" customHeight="1">
      <c r="A17" s="393"/>
      <c r="B17" s="386"/>
      <c r="C17" s="387"/>
      <c r="D17" s="372" t="s">
        <v>637</v>
      </c>
      <c r="E17" s="372"/>
      <c r="F17" s="372"/>
      <c r="G17" s="372"/>
      <c r="H17" s="372"/>
      <c r="I17" s="372"/>
      <c r="J17" s="372"/>
      <c r="K17" s="372"/>
      <c r="L17" s="372"/>
      <c r="M17" s="372"/>
      <c r="N17" s="372"/>
      <c r="O17" s="372"/>
      <c r="P17" s="372"/>
      <c r="Q17" s="372"/>
      <c r="R17" s="372"/>
      <c r="S17" s="372"/>
      <c r="T17" s="372"/>
      <c r="U17" s="372"/>
      <c r="V17" s="372"/>
      <c r="W17" s="372"/>
      <c r="X17" s="372"/>
      <c r="Y17" s="372"/>
      <c r="Z17" s="566"/>
      <c r="AA17" s="566"/>
      <c r="AB17" s="566"/>
      <c r="AC17" s="566"/>
      <c r="AD17" s="387"/>
      <c r="AE17" s="387"/>
      <c r="AF17" s="387"/>
      <c r="AG17" s="387"/>
      <c r="AH17" s="567"/>
      <c r="AI17" s="568"/>
      <c r="AJ17" s="387"/>
      <c r="AK17" s="387"/>
      <c r="AL17" s="568"/>
      <c r="AM17" s="387"/>
      <c r="AN17" s="569"/>
      <c r="AO17" s="570"/>
      <c r="AP17" s="107"/>
      <c r="AQ17" s="99"/>
      <c r="AR17" s="491"/>
      <c r="AS17" s="107"/>
      <c r="AT17" s="107"/>
      <c r="AU17" s="95"/>
      <c r="AV17" s="95"/>
      <c r="AW17" s="95"/>
      <c r="AX17" s="95"/>
      <c r="AY17" s="571"/>
      <c r="AZ17" s="571"/>
      <c r="BA17" s="95"/>
      <c r="BB17" s="95"/>
      <c r="BC17" s="95"/>
      <c r="BD17" s="95"/>
      <c r="BE17" s="95"/>
      <c r="BF17" s="95"/>
      <c r="BG17" s="95"/>
      <c r="BH17" s="95"/>
      <c r="BI17" s="95"/>
      <c r="BJ17" s="95"/>
      <c r="BK17" s="95"/>
      <c r="BL17" s="95"/>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row>
    <row r="18" spans="1:87" ht="14.1" customHeight="1">
      <c r="A18" s="393"/>
      <c r="B18" s="386"/>
      <c r="C18" s="387" t="s">
        <v>638</v>
      </c>
      <c r="D18" s="107"/>
      <c r="E18" s="572"/>
      <c r="F18" s="387"/>
      <c r="G18" s="387"/>
      <c r="H18" s="572"/>
      <c r="I18" s="572"/>
      <c r="J18" s="572"/>
      <c r="K18" s="572"/>
      <c r="L18" s="572"/>
      <c r="M18" s="572"/>
      <c r="N18" s="572"/>
      <c r="O18" s="572"/>
      <c r="P18" s="572"/>
      <c r="Q18" s="572"/>
      <c r="R18" s="572"/>
      <c r="S18" s="572"/>
      <c r="T18" s="572"/>
      <c r="U18" s="372"/>
      <c r="V18" s="372"/>
      <c r="W18" s="372"/>
      <c r="X18" s="372"/>
      <c r="Y18" s="372"/>
      <c r="Z18" s="372"/>
      <c r="AA18" s="372"/>
      <c r="AB18" s="372"/>
      <c r="AC18" s="372"/>
      <c r="AD18" s="387"/>
      <c r="AE18" s="387"/>
      <c r="AF18" s="573"/>
      <c r="AG18" s="573"/>
      <c r="AH18" s="573"/>
      <c r="AI18" s="574"/>
      <c r="AJ18" s="387"/>
      <c r="AK18" s="387"/>
      <c r="AL18" s="568"/>
      <c r="AM18" s="387"/>
      <c r="AN18" s="569"/>
      <c r="AO18" s="570"/>
      <c r="AP18" s="107"/>
      <c r="AQ18" s="99"/>
      <c r="AR18" s="491"/>
      <c r="AS18" s="107"/>
      <c r="AT18" s="107"/>
      <c r="AU18" s="107"/>
      <c r="AV18" s="107"/>
      <c r="AW18" s="107"/>
      <c r="AX18" s="107"/>
      <c r="AY18" s="107"/>
      <c r="AZ18" s="107"/>
      <c r="BA18" s="107"/>
      <c r="BB18" s="107"/>
      <c r="BC18" s="107"/>
      <c r="BD18" s="107"/>
      <c r="BE18" s="107" t="s">
        <v>513</v>
      </c>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row>
    <row r="19" spans="1:87" ht="14.1" customHeight="1">
      <c r="A19" s="393"/>
      <c r="B19" s="575"/>
      <c r="C19" s="576"/>
      <c r="D19" s="1947" t="s">
        <v>283</v>
      </c>
      <c r="E19" s="1947"/>
      <c r="F19" s="1947"/>
      <c r="G19" s="1947"/>
      <c r="H19" s="1947"/>
      <c r="I19" s="2051" t="s">
        <v>639</v>
      </c>
      <c r="J19" s="2051"/>
      <c r="K19" s="2051"/>
      <c r="L19" s="1947" t="s">
        <v>640</v>
      </c>
      <c r="M19" s="1947"/>
      <c r="N19" s="1947"/>
      <c r="O19" s="1947"/>
      <c r="P19" s="1947"/>
      <c r="Q19" s="1947"/>
      <c r="R19" s="1947"/>
      <c r="S19" s="1947"/>
      <c r="T19" s="1947"/>
      <c r="U19" s="1947"/>
      <c r="V19" s="1947"/>
      <c r="W19" s="1947"/>
      <c r="X19" s="1947"/>
      <c r="Y19" s="1947"/>
      <c r="Z19" s="2166" t="s">
        <v>641</v>
      </c>
      <c r="AA19" s="2166"/>
      <c r="AB19" s="2166"/>
      <c r="AC19" s="1947" t="s">
        <v>642</v>
      </c>
      <c r="AD19" s="1947"/>
      <c r="AE19" s="1947"/>
      <c r="AF19" s="1947"/>
      <c r="AG19" s="1947"/>
      <c r="AH19" s="1947"/>
      <c r="AI19" s="2167" t="s">
        <v>643</v>
      </c>
      <c r="AJ19" s="2167"/>
      <c r="AK19" s="2167"/>
      <c r="AL19" s="2167"/>
      <c r="AM19" s="2167"/>
      <c r="AN19" s="2167"/>
      <c r="AO19" s="2167"/>
      <c r="AP19" s="2167"/>
      <c r="AQ19" s="84"/>
      <c r="AR19" s="491"/>
      <c r="AS19" s="107"/>
      <c r="AT19" s="107" t="s">
        <v>516</v>
      </c>
      <c r="AU19" s="107"/>
      <c r="AV19" s="107"/>
      <c r="AW19" s="107"/>
      <c r="AX19" s="107"/>
      <c r="AY19" s="107"/>
      <c r="AZ19" s="107"/>
      <c r="BA19" s="107"/>
      <c r="BB19" s="107"/>
      <c r="BC19" s="107"/>
      <c r="BD19" s="419"/>
      <c r="BE19" s="420"/>
      <c r="BF19" s="107" t="s">
        <v>516</v>
      </c>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row>
    <row r="20" spans="1:87" ht="14.1" customHeight="1">
      <c r="A20" s="393"/>
      <c r="B20" s="575"/>
      <c r="C20" s="518"/>
      <c r="D20" s="1947"/>
      <c r="E20" s="1947"/>
      <c r="F20" s="1947"/>
      <c r="G20" s="1947"/>
      <c r="H20" s="1947"/>
      <c r="I20" s="2051"/>
      <c r="J20" s="2051"/>
      <c r="K20" s="2051"/>
      <c r="L20" s="2168" t="s">
        <v>644</v>
      </c>
      <c r="M20" s="2168"/>
      <c r="N20" s="2169" t="s">
        <v>645</v>
      </c>
      <c r="O20" s="2169"/>
      <c r="P20" s="2169" t="s">
        <v>646</v>
      </c>
      <c r="Q20" s="2169"/>
      <c r="R20" s="2169" t="s">
        <v>647</v>
      </c>
      <c r="S20" s="2169"/>
      <c r="T20" s="2169" t="s">
        <v>648</v>
      </c>
      <c r="U20" s="2169"/>
      <c r="V20" s="2169" t="s">
        <v>649</v>
      </c>
      <c r="W20" s="2169"/>
      <c r="X20" s="2170" t="s">
        <v>296</v>
      </c>
      <c r="Y20" s="2170"/>
      <c r="Z20" s="2166"/>
      <c r="AA20" s="2166"/>
      <c r="AB20" s="2166"/>
      <c r="AC20" s="2171" t="s">
        <v>296</v>
      </c>
      <c r="AD20" s="2171"/>
      <c r="AE20" s="2171"/>
      <c r="AF20" s="577" t="s">
        <v>650</v>
      </c>
      <c r="AG20" s="2172" t="s">
        <v>651</v>
      </c>
      <c r="AH20" s="2172"/>
      <c r="AI20" s="2167"/>
      <c r="AJ20" s="2167"/>
      <c r="AK20" s="2167"/>
      <c r="AL20" s="2167"/>
      <c r="AM20" s="2167"/>
      <c r="AN20" s="2167"/>
      <c r="AO20" s="2167"/>
      <c r="AP20" s="2167"/>
      <c r="AQ20" s="84"/>
      <c r="AR20" s="491"/>
      <c r="AS20" s="107"/>
      <c r="AT20" s="1927" t="s">
        <v>517</v>
      </c>
      <c r="AU20" s="1927"/>
      <c r="AV20" s="1927"/>
      <c r="AW20" s="1927"/>
      <c r="AX20" s="1806">
        <v>40</v>
      </c>
      <c r="AY20" s="1806"/>
      <c r="AZ20" s="1806"/>
      <c r="BA20" s="1929" t="s">
        <v>518</v>
      </c>
      <c r="BB20" s="1929"/>
      <c r="BC20" s="1929"/>
      <c r="BD20" s="419"/>
      <c r="BE20" s="420"/>
      <c r="BF20" s="1927" t="s">
        <v>517</v>
      </c>
      <c r="BG20" s="1927"/>
      <c r="BH20" s="1927"/>
      <c r="BI20" s="1927"/>
      <c r="BJ20" s="1806">
        <v>40</v>
      </c>
      <c r="BK20" s="1806"/>
      <c r="BL20" s="1806"/>
      <c r="BM20" s="1929" t="s">
        <v>518</v>
      </c>
      <c r="BN20" s="1929"/>
      <c r="BO20" s="1929"/>
      <c r="BP20" s="107"/>
      <c r="BQ20" s="107"/>
      <c r="BR20" s="107"/>
      <c r="BS20" s="107"/>
      <c r="BT20" s="107"/>
      <c r="BU20" s="107"/>
      <c r="BV20" s="107"/>
      <c r="BW20" s="107"/>
      <c r="BX20" s="107"/>
      <c r="BY20" s="107"/>
      <c r="BZ20" s="107"/>
      <c r="CA20" s="107"/>
      <c r="CB20" s="107"/>
      <c r="CC20" s="107"/>
      <c r="CD20" s="107"/>
      <c r="CE20" s="107"/>
      <c r="CF20" s="107"/>
      <c r="CG20" s="107"/>
      <c r="CH20" s="107"/>
      <c r="CI20" s="107"/>
    </row>
    <row r="21" spans="1:87" ht="14.1" customHeight="1">
      <c r="A21" s="393"/>
      <c r="B21" s="575"/>
      <c r="C21" s="518"/>
      <c r="D21" s="1947"/>
      <c r="E21" s="1947"/>
      <c r="F21" s="1947"/>
      <c r="G21" s="1947"/>
      <c r="H21" s="1947"/>
      <c r="I21" s="2051"/>
      <c r="J21" s="2051"/>
      <c r="K21" s="2051"/>
      <c r="L21" s="2168"/>
      <c r="M21" s="2168"/>
      <c r="N21" s="2169"/>
      <c r="O21" s="2169"/>
      <c r="P21" s="2169"/>
      <c r="Q21" s="2169"/>
      <c r="R21" s="2169"/>
      <c r="S21" s="2169"/>
      <c r="T21" s="2169"/>
      <c r="U21" s="2169"/>
      <c r="V21" s="2169"/>
      <c r="W21" s="2169"/>
      <c r="X21" s="2170"/>
      <c r="Y21" s="2170"/>
      <c r="Z21" s="2166"/>
      <c r="AA21" s="2166"/>
      <c r="AB21" s="2166"/>
      <c r="AC21" s="2171"/>
      <c r="AD21" s="2171"/>
      <c r="AE21" s="2171"/>
      <c r="AF21" s="578" t="s">
        <v>652</v>
      </c>
      <c r="AG21" s="2161" t="s">
        <v>653</v>
      </c>
      <c r="AH21" s="2161"/>
      <c r="AI21" s="2167"/>
      <c r="AJ21" s="2167"/>
      <c r="AK21" s="2167"/>
      <c r="AL21" s="2167"/>
      <c r="AM21" s="2167"/>
      <c r="AN21" s="2167"/>
      <c r="AO21" s="2167"/>
      <c r="AP21" s="2167"/>
      <c r="AQ21" s="84"/>
      <c r="AR21" s="491"/>
      <c r="AS21" s="107"/>
      <c r="AT21" s="1927"/>
      <c r="AU21" s="1927"/>
      <c r="AV21" s="1927"/>
      <c r="AW21" s="1927"/>
      <c r="AX21" s="1806"/>
      <c r="AY21" s="1806"/>
      <c r="AZ21" s="1806"/>
      <c r="BA21" s="1929"/>
      <c r="BB21" s="1929"/>
      <c r="BC21" s="1929"/>
      <c r="BD21" s="419"/>
      <c r="BE21" s="420"/>
      <c r="BF21" s="1927"/>
      <c r="BG21" s="1927"/>
      <c r="BH21" s="1927"/>
      <c r="BI21" s="1927"/>
      <c r="BJ21" s="1806"/>
      <c r="BK21" s="1806"/>
      <c r="BL21" s="1806"/>
      <c r="BM21" s="1929"/>
      <c r="BN21" s="1929"/>
      <c r="BO21" s="1929"/>
      <c r="BP21" s="107"/>
      <c r="BQ21" s="107"/>
      <c r="BR21" s="107"/>
      <c r="BS21" s="107"/>
      <c r="BT21" s="107"/>
      <c r="BU21" s="107"/>
      <c r="BV21" s="107"/>
      <c r="BW21" s="107"/>
      <c r="BX21" s="107"/>
      <c r="BY21" s="107"/>
      <c r="BZ21" s="107"/>
      <c r="CA21" s="107"/>
      <c r="CB21" s="107"/>
      <c r="CC21" s="107"/>
      <c r="CD21" s="107"/>
      <c r="CE21" s="107"/>
      <c r="CF21" s="107"/>
      <c r="CG21" s="107"/>
      <c r="CH21" s="107"/>
      <c r="CI21" s="107"/>
    </row>
    <row r="22" spans="1:87" ht="14.1" customHeight="1">
      <c r="A22" s="393"/>
      <c r="B22" s="504"/>
      <c r="C22" s="502"/>
      <c r="D22" s="1947"/>
      <c r="E22" s="1947"/>
      <c r="F22" s="1947"/>
      <c r="G22" s="1947"/>
      <c r="H22" s="1947"/>
      <c r="I22" s="2051"/>
      <c r="J22" s="2051"/>
      <c r="K22" s="2051"/>
      <c r="L22" s="2168"/>
      <c r="M22" s="2168"/>
      <c r="N22" s="2169"/>
      <c r="O22" s="2169"/>
      <c r="P22" s="2169"/>
      <c r="Q22" s="2169"/>
      <c r="R22" s="2169"/>
      <c r="S22" s="2169"/>
      <c r="T22" s="2169"/>
      <c r="U22" s="2169"/>
      <c r="V22" s="2169"/>
      <c r="W22" s="2169"/>
      <c r="X22" s="2170"/>
      <c r="Y22" s="2170"/>
      <c r="Z22" s="2166"/>
      <c r="AA22" s="2166"/>
      <c r="AB22" s="2166"/>
      <c r="AC22" s="2171"/>
      <c r="AD22" s="2171"/>
      <c r="AE22" s="2171"/>
      <c r="AF22" s="579"/>
      <c r="AG22" s="2162" t="s">
        <v>526</v>
      </c>
      <c r="AH22" s="2162"/>
      <c r="AI22" s="2167"/>
      <c r="AJ22" s="2167"/>
      <c r="AK22" s="2167"/>
      <c r="AL22" s="2167"/>
      <c r="AM22" s="2167"/>
      <c r="AN22" s="2167"/>
      <c r="AO22" s="2167"/>
      <c r="AP22" s="2167"/>
      <c r="AQ22" s="84"/>
      <c r="AR22" s="491"/>
      <c r="AS22" s="107"/>
      <c r="AT22" s="2163" t="s">
        <v>654</v>
      </c>
      <c r="AU22" s="2163"/>
      <c r="AV22" s="2163"/>
      <c r="AW22" s="2163"/>
      <c r="AX22" s="2164">
        <f>AX29</f>
        <v>44</v>
      </c>
      <c r="AY22" s="2164"/>
      <c r="AZ22" s="2164"/>
      <c r="BA22" s="2165" t="s">
        <v>518</v>
      </c>
      <c r="BB22" s="2165"/>
      <c r="BC22" s="2165"/>
      <c r="BD22" s="419"/>
      <c r="BE22" s="420"/>
      <c r="BF22" s="2163" t="s">
        <v>654</v>
      </c>
      <c r="BG22" s="2163"/>
      <c r="BH22" s="2163"/>
      <c r="BI22" s="2163"/>
      <c r="BJ22" s="2164">
        <f>BJ29</f>
        <v>114</v>
      </c>
      <c r="BK22" s="2164"/>
      <c r="BL22" s="2164"/>
      <c r="BM22" s="2165" t="s">
        <v>518</v>
      </c>
      <c r="BN22" s="2165"/>
      <c r="BO22" s="2165"/>
      <c r="BP22" s="107"/>
      <c r="BQ22" s="107"/>
      <c r="BR22" s="107"/>
      <c r="BS22" s="107"/>
      <c r="BT22" s="107"/>
      <c r="BU22" s="107"/>
      <c r="BV22" s="107"/>
      <c r="BW22" s="107"/>
      <c r="BX22" s="107"/>
      <c r="BY22" s="107"/>
      <c r="BZ22" s="107"/>
      <c r="CA22" s="107"/>
      <c r="CB22" s="107"/>
      <c r="CC22" s="107"/>
      <c r="CD22" s="107"/>
      <c r="CE22" s="107"/>
      <c r="CF22" s="107"/>
      <c r="CG22" s="107"/>
      <c r="CH22" s="107"/>
      <c r="CI22" s="107"/>
    </row>
    <row r="23" spans="1:87" ht="12.6" customHeight="1">
      <c r="A23" s="393"/>
      <c r="B23" s="2158" t="s">
        <v>655</v>
      </c>
      <c r="C23" s="2158"/>
      <c r="D23" s="580"/>
      <c r="E23" s="525"/>
      <c r="F23" s="525"/>
      <c r="G23" s="525"/>
      <c r="H23" s="581"/>
      <c r="I23" s="2159" t="s">
        <v>290</v>
      </c>
      <c r="J23" s="2159"/>
      <c r="K23" s="2159"/>
      <c r="L23" s="2106">
        <v>0</v>
      </c>
      <c r="M23" s="2106"/>
      <c r="N23" s="2107">
        <v>1</v>
      </c>
      <c r="O23" s="2107"/>
      <c r="P23" s="2107">
        <v>0</v>
      </c>
      <c r="Q23" s="2107"/>
      <c r="R23" s="2107">
        <v>0</v>
      </c>
      <c r="S23" s="2107"/>
      <c r="T23" s="2107">
        <v>0</v>
      </c>
      <c r="U23" s="2107"/>
      <c r="V23" s="2108">
        <v>0</v>
      </c>
      <c r="W23" s="2108"/>
      <c r="X23" s="2160">
        <f>SUM(L23:W23)</f>
        <v>1</v>
      </c>
      <c r="Y23" s="2160"/>
      <c r="Z23" s="2143" t="s">
        <v>297</v>
      </c>
      <c r="AA23" s="2143"/>
      <c r="AB23" s="2143"/>
      <c r="AC23" s="2144" t="s">
        <v>297</v>
      </c>
      <c r="AD23" s="2144"/>
      <c r="AE23" s="2144"/>
      <c r="AF23" s="582" t="s">
        <v>297</v>
      </c>
      <c r="AG23" s="2145" t="s">
        <v>297</v>
      </c>
      <c r="AH23" s="2145"/>
      <c r="AI23" s="583" t="s">
        <v>652</v>
      </c>
      <c r="AJ23" s="2146" t="s">
        <v>656</v>
      </c>
      <c r="AK23" s="2146"/>
      <c r="AL23" s="2146"/>
      <c r="AM23" s="2146"/>
      <c r="AN23" s="2146"/>
      <c r="AO23" s="2146"/>
      <c r="AP23" s="2146"/>
      <c r="AQ23" s="84"/>
      <c r="AR23" s="491"/>
      <c r="AS23" s="107"/>
      <c r="AT23" s="2163"/>
      <c r="AU23" s="2163"/>
      <c r="AV23" s="2163"/>
      <c r="AW23" s="2163"/>
      <c r="AX23" s="2164"/>
      <c r="AY23" s="2164"/>
      <c r="AZ23" s="2164"/>
      <c r="BA23" s="2165"/>
      <c r="BB23" s="2165"/>
      <c r="BC23" s="2165"/>
      <c r="BD23" s="419"/>
      <c r="BE23" s="420"/>
      <c r="BF23" s="2163"/>
      <c r="BG23" s="2163"/>
      <c r="BH23" s="2163"/>
      <c r="BI23" s="2163"/>
      <c r="BJ23" s="2164"/>
      <c r="BK23" s="2164"/>
      <c r="BL23" s="2164"/>
      <c r="BM23" s="2165"/>
      <c r="BN23" s="2165"/>
      <c r="BO23" s="2165"/>
      <c r="BP23" s="107"/>
      <c r="BQ23" s="107"/>
      <c r="BR23" s="107"/>
      <c r="BS23" s="107"/>
      <c r="BT23" s="107"/>
      <c r="BU23" s="107"/>
      <c r="BV23" s="107"/>
      <c r="BW23" s="107"/>
      <c r="BX23" s="107"/>
      <c r="BY23" s="107"/>
      <c r="BZ23" s="107"/>
      <c r="CA23" s="107"/>
      <c r="CB23" s="107"/>
      <c r="CC23" s="107"/>
      <c r="CD23" s="107"/>
      <c r="CE23" s="107"/>
      <c r="CF23" s="107"/>
      <c r="CG23" s="107"/>
      <c r="CH23" s="107"/>
      <c r="CI23" s="107"/>
    </row>
    <row r="24" spans="1:87" ht="12.6" customHeight="1">
      <c r="A24" s="393"/>
      <c r="B24" s="504"/>
      <c r="C24" s="502"/>
      <c r="D24" s="2147" t="s">
        <v>292</v>
      </c>
      <c r="E24" s="2147"/>
      <c r="F24" s="2147"/>
      <c r="G24" s="2147"/>
      <c r="H24" s="2147"/>
      <c r="I24" s="2148">
        <v>90.6</v>
      </c>
      <c r="J24" s="2148"/>
      <c r="K24" s="2148"/>
      <c r="L24" s="2149"/>
      <c r="M24" s="2149"/>
      <c r="N24" s="2150">
        <v>14</v>
      </c>
      <c r="O24" s="2150"/>
      <c r="P24" s="2150"/>
      <c r="Q24" s="2150"/>
      <c r="R24" s="2150"/>
      <c r="S24" s="2150"/>
      <c r="T24" s="2150"/>
      <c r="U24" s="2150"/>
      <c r="V24" s="2151"/>
      <c r="W24" s="2151"/>
      <c r="X24" s="2152">
        <f>SUM(L24:W25)</f>
        <v>14</v>
      </c>
      <c r="Y24" s="2152"/>
      <c r="Z24" s="2153">
        <f>IF(X24=0,"",ROUNDDOWN(L24/3,1)+ROUNDDOWN((N24+P24)/6,1)+ROUNDDOWN(R24/15,1)+ROUNDDOWN((T24+V24)/25,1))</f>
        <v>2.2999999999999998</v>
      </c>
      <c r="AA24" s="2153"/>
      <c r="AB24" s="2153"/>
      <c r="AC24" s="2154">
        <f>IF(AF24+AG25=0,"",AF24+AG25)</f>
        <v>3.8</v>
      </c>
      <c r="AD24" s="2154"/>
      <c r="AE24" s="2154"/>
      <c r="AF24" s="2155">
        <v>1</v>
      </c>
      <c r="AG24" s="2156">
        <v>4</v>
      </c>
      <c r="AH24" s="2156"/>
      <c r="AI24" s="584" t="s">
        <v>653</v>
      </c>
      <c r="AJ24" s="2157" t="s">
        <v>657</v>
      </c>
      <c r="AK24" s="2157"/>
      <c r="AL24" s="2157"/>
      <c r="AM24" s="2157"/>
      <c r="AN24" s="2157"/>
      <c r="AO24" s="2157"/>
      <c r="AP24" s="2157"/>
      <c r="AQ24" s="84"/>
      <c r="AR24" s="491"/>
      <c r="AS24" s="107"/>
      <c r="AT24" s="1913" t="s">
        <v>526</v>
      </c>
      <c r="AU24" s="1913"/>
      <c r="AV24" s="1913"/>
      <c r="AW24" s="1913"/>
      <c r="AX24" s="2130">
        <f>IF(ISERROR(AX22/AX20),"",(AX22/AX20))</f>
        <v>1.1000000000000001</v>
      </c>
      <c r="AY24" s="2130"/>
      <c r="AZ24" s="2130"/>
      <c r="BA24" s="1915" t="s">
        <v>297</v>
      </c>
      <c r="BB24" s="1915"/>
      <c r="BC24" s="1915"/>
      <c r="BD24" s="419"/>
      <c r="BE24" s="420"/>
      <c r="BF24" s="1913" t="s">
        <v>526</v>
      </c>
      <c r="BG24" s="1913"/>
      <c r="BH24" s="1913"/>
      <c r="BI24" s="1913"/>
      <c r="BJ24" s="2130">
        <f>IF(ISERROR(BJ22/BJ20),"",(BJ22/BJ20))</f>
        <v>2.85</v>
      </c>
      <c r="BK24" s="2130"/>
      <c r="BL24" s="2130"/>
      <c r="BM24" s="1915" t="s">
        <v>297</v>
      </c>
      <c r="BN24" s="1915"/>
      <c r="BO24" s="1915"/>
      <c r="BP24" s="107"/>
      <c r="BQ24" s="107"/>
      <c r="BR24" s="107"/>
      <c r="BS24" s="107"/>
      <c r="BT24" s="107"/>
      <c r="BU24" s="107"/>
      <c r="BV24" s="107"/>
      <c r="BW24" s="107"/>
      <c r="BX24" s="107"/>
      <c r="BY24" s="107"/>
      <c r="BZ24" s="107"/>
      <c r="CA24" s="107"/>
      <c r="CB24" s="107"/>
      <c r="CC24" s="107"/>
      <c r="CD24" s="107"/>
      <c r="CE24" s="107"/>
      <c r="CF24" s="107"/>
      <c r="CG24" s="107"/>
      <c r="CH24" s="107"/>
      <c r="CI24" s="107"/>
    </row>
    <row r="25" spans="1:87" ht="12.6" customHeight="1">
      <c r="A25" s="393"/>
      <c r="B25" s="504"/>
      <c r="C25" s="502"/>
      <c r="D25" s="2147"/>
      <c r="E25" s="2147"/>
      <c r="F25" s="2147"/>
      <c r="G25" s="2147"/>
      <c r="H25" s="2147"/>
      <c r="I25" s="2148"/>
      <c r="J25" s="2148"/>
      <c r="K25" s="2148"/>
      <c r="L25" s="2149"/>
      <c r="M25" s="2149"/>
      <c r="N25" s="2150"/>
      <c r="O25" s="2150"/>
      <c r="P25" s="2150"/>
      <c r="Q25" s="2150"/>
      <c r="R25" s="2150"/>
      <c r="S25" s="2150"/>
      <c r="T25" s="2150"/>
      <c r="U25" s="2150"/>
      <c r="V25" s="2151"/>
      <c r="W25" s="2151"/>
      <c r="X25" s="2152"/>
      <c r="Y25" s="2152"/>
      <c r="Z25" s="2153"/>
      <c r="AA25" s="2153"/>
      <c r="AB25" s="2153"/>
      <c r="AC25" s="2154"/>
      <c r="AD25" s="2154"/>
      <c r="AE25" s="2154"/>
      <c r="AF25" s="2155"/>
      <c r="AG25" s="2131">
        <v>2.8</v>
      </c>
      <c r="AH25" s="2131"/>
      <c r="AI25" s="585"/>
      <c r="AJ25" s="2132" t="s">
        <v>658</v>
      </c>
      <c r="AK25" s="2132"/>
      <c r="AL25" s="2132"/>
      <c r="AM25" s="2132"/>
      <c r="AN25" s="2132"/>
      <c r="AO25" s="2132"/>
      <c r="AP25" s="2132"/>
      <c r="AQ25" s="84"/>
      <c r="AR25" s="491"/>
      <c r="AS25" s="107"/>
      <c r="AT25" s="1913"/>
      <c r="AU25" s="1913"/>
      <c r="AV25" s="1913"/>
      <c r="AW25" s="1913"/>
      <c r="AX25" s="2130"/>
      <c r="AY25" s="2130"/>
      <c r="AZ25" s="2130"/>
      <c r="BA25" s="1915"/>
      <c r="BB25" s="1915"/>
      <c r="BC25" s="1915"/>
      <c r="BD25" s="419"/>
      <c r="BE25" s="420"/>
      <c r="BF25" s="1913"/>
      <c r="BG25" s="1913"/>
      <c r="BH25" s="1913"/>
      <c r="BI25" s="1913"/>
      <c r="BJ25" s="2130"/>
      <c r="BK25" s="2130"/>
      <c r="BL25" s="2130"/>
      <c r="BM25" s="1915"/>
      <c r="BN25" s="1915"/>
      <c r="BO25" s="1915"/>
      <c r="BP25" s="107"/>
      <c r="BQ25" s="107"/>
      <c r="BR25" s="107"/>
      <c r="BS25" s="107"/>
      <c r="BT25" s="107"/>
      <c r="BU25" s="107"/>
      <c r="BV25" s="107"/>
      <c r="BW25" s="107"/>
      <c r="BX25" s="107"/>
      <c r="BY25" s="107"/>
      <c r="BZ25" s="107"/>
      <c r="CA25" s="107"/>
      <c r="CB25" s="107"/>
      <c r="CC25" s="107"/>
      <c r="CD25" s="107"/>
      <c r="CE25" s="107"/>
      <c r="CF25" s="107"/>
      <c r="CG25" s="107"/>
      <c r="CH25" s="107"/>
      <c r="CI25" s="107"/>
    </row>
    <row r="26" spans="1:87" ht="12.6" customHeight="1">
      <c r="A26" s="393"/>
      <c r="B26" s="575"/>
      <c r="C26" s="576"/>
      <c r="D26" s="2133" t="s">
        <v>289</v>
      </c>
      <c r="E26" s="2133"/>
      <c r="F26" s="2133"/>
      <c r="G26" s="2133"/>
      <c r="H26" s="2133"/>
      <c r="I26" s="2134">
        <v>50</v>
      </c>
      <c r="J26" s="2134"/>
      <c r="K26" s="2134"/>
      <c r="L26" s="2135">
        <v>0</v>
      </c>
      <c r="M26" s="2135"/>
      <c r="N26" s="2136">
        <v>0</v>
      </c>
      <c r="O26" s="2136"/>
      <c r="P26" s="2136">
        <v>0</v>
      </c>
      <c r="Q26" s="2136"/>
      <c r="R26" s="2136">
        <v>0</v>
      </c>
      <c r="S26" s="2136"/>
      <c r="T26" s="2136">
        <v>0</v>
      </c>
      <c r="U26" s="2136"/>
      <c r="V26" s="2137">
        <v>0</v>
      </c>
      <c r="W26" s="2137"/>
      <c r="X26" s="2138">
        <f>SUM(L26:W26)</f>
        <v>0</v>
      </c>
      <c r="Y26" s="2138"/>
      <c r="Z26" s="2095">
        <f>IF(X27=0,"",ROUNDDOWN(L27/3,1)+ROUNDDOWN((N27+P27)/6,1)+ROUNDDOWN(R27/15,1)+ROUNDDOWN((T27+V27)/25,1))</f>
        <v>3.3</v>
      </c>
      <c r="AA26" s="2095"/>
      <c r="AB26" s="2095"/>
      <c r="AC26" s="2139">
        <f>IF(AF26+AG28=0,"",AF26+AG28)</f>
        <v>3.5</v>
      </c>
      <c r="AD26" s="2139"/>
      <c r="AE26" s="2139"/>
      <c r="AF26" s="2140">
        <v>2</v>
      </c>
      <c r="AG26" s="2141">
        <v>2</v>
      </c>
      <c r="AH26" s="2141"/>
      <c r="AI26" s="586" t="s">
        <v>652</v>
      </c>
      <c r="AJ26" s="2070" t="s">
        <v>659</v>
      </c>
      <c r="AK26" s="2070"/>
      <c r="AL26" s="2070"/>
      <c r="AM26" s="2070"/>
      <c r="AN26" s="2070"/>
      <c r="AO26" s="2070"/>
      <c r="AP26" s="2070"/>
      <c r="AQ26" s="84"/>
      <c r="AR26" s="491"/>
      <c r="AS26" s="107"/>
      <c r="AT26" s="2142" t="s">
        <v>660</v>
      </c>
      <c r="AU26" s="2142"/>
      <c r="AV26" s="2142"/>
      <c r="AW26" s="2142"/>
      <c r="AX26" s="2142"/>
      <c r="AY26" s="2142"/>
      <c r="AZ26" s="2142"/>
      <c r="BA26" s="2142"/>
      <c r="BB26" s="2142"/>
      <c r="BC26" s="2142"/>
      <c r="BD26" s="587"/>
      <c r="BE26" s="588"/>
      <c r="BF26" s="2142" t="s">
        <v>660</v>
      </c>
      <c r="BG26" s="2142"/>
      <c r="BH26" s="2142"/>
      <c r="BI26" s="2142"/>
      <c r="BJ26" s="2142"/>
      <c r="BK26" s="2142"/>
      <c r="BL26" s="2142"/>
      <c r="BM26" s="2142"/>
      <c r="BN26" s="2142"/>
      <c r="BO26" s="2142"/>
      <c r="BP26" s="107"/>
      <c r="BQ26" s="107"/>
      <c r="BR26" s="107"/>
      <c r="BS26" s="107"/>
      <c r="BT26" s="107"/>
      <c r="BU26" s="107"/>
      <c r="BV26" s="107"/>
      <c r="BW26" s="107"/>
      <c r="BX26" s="107"/>
      <c r="BY26" s="107"/>
      <c r="BZ26" s="107"/>
      <c r="CA26" s="107"/>
      <c r="CB26" s="107"/>
      <c r="CC26" s="107"/>
      <c r="CD26" s="107"/>
      <c r="CE26" s="107"/>
      <c r="CF26" s="107"/>
      <c r="CG26" s="107"/>
      <c r="CH26" s="107"/>
      <c r="CI26" s="107"/>
    </row>
    <row r="27" spans="1:87" ht="12.6" customHeight="1">
      <c r="A27" s="393"/>
      <c r="B27" s="504"/>
      <c r="C27" s="502"/>
      <c r="D27" s="2133"/>
      <c r="E27" s="2133"/>
      <c r="F27" s="2133"/>
      <c r="G27" s="2133"/>
      <c r="H27" s="2133"/>
      <c r="I27" s="2134"/>
      <c r="J27" s="2134"/>
      <c r="K27" s="2134"/>
      <c r="L27" s="2122">
        <v>6</v>
      </c>
      <c r="M27" s="2122"/>
      <c r="N27" s="2123">
        <v>8</v>
      </c>
      <c r="O27" s="2123"/>
      <c r="P27" s="2123"/>
      <c r="Q27" s="2123"/>
      <c r="R27" s="2123"/>
      <c r="S27" s="2123"/>
      <c r="T27" s="2123"/>
      <c r="U27" s="2123"/>
      <c r="V27" s="2127"/>
      <c r="W27" s="2127"/>
      <c r="X27" s="2075">
        <f>SUM(L27:W28)</f>
        <v>14</v>
      </c>
      <c r="Y27" s="2075"/>
      <c r="Z27" s="2095"/>
      <c r="AA27" s="2095"/>
      <c r="AB27" s="2095"/>
      <c r="AC27" s="2139"/>
      <c r="AD27" s="2139"/>
      <c r="AE27" s="2139"/>
      <c r="AF27" s="2140"/>
      <c r="AG27" s="2141"/>
      <c r="AH27" s="2141"/>
      <c r="AI27" s="584" t="s">
        <v>653</v>
      </c>
      <c r="AJ27" s="2071" t="s">
        <v>661</v>
      </c>
      <c r="AK27" s="2071"/>
      <c r="AL27" s="2071"/>
      <c r="AM27" s="2071"/>
      <c r="AN27" s="2071"/>
      <c r="AO27" s="2071"/>
      <c r="AP27" s="2071"/>
      <c r="AQ27" s="84"/>
      <c r="AR27" s="491"/>
      <c r="AS27" s="107"/>
      <c r="AT27" s="2142"/>
      <c r="AU27" s="2142"/>
      <c r="AV27" s="2142"/>
      <c r="AW27" s="2142"/>
      <c r="AX27" s="2142"/>
      <c r="AY27" s="2142"/>
      <c r="AZ27" s="2142"/>
      <c r="BA27" s="2142"/>
      <c r="BB27" s="2142"/>
      <c r="BC27" s="2142"/>
      <c r="BD27" s="587"/>
      <c r="BE27" s="588"/>
      <c r="BF27" s="2142"/>
      <c r="BG27" s="2142"/>
      <c r="BH27" s="2142"/>
      <c r="BI27" s="2142"/>
      <c r="BJ27" s="2142"/>
      <c r="BK27" s="2142"/>
      <c r="BL27" s="2142"/>
      <c r="BM27" s="2142"/>
      <c r="BN27" s="2142"/>
      <c r="BO27" s="2142"/>
      <c r="BP27" s="107"/>
      <c r="BQ27" s="107"/>
      <c r="BR27" s="107"/>
      <c r="BS27" s="107"/>
      <c r="BT27" s="107"/>
      <c r="BU27" s="107"/>
      <c r="BV27" s="107"/>
      <c r="BW27" s="107"/>
      <c r="BX27" s="107"/>
      <c r="BY27" s="107"/>
      <c r="BZ27" s="107"/>
      <c r="CA27" s="107"/>
      <c r="CB27" s="107"/>
      <c r="CC27" s="107"/>
      <c r="CD27" s="107"/>
      <c r="CE27" s="107"/>
      <c r="CF27" s="107"/>
      <c r="CG27" s="107"/>
      <c r="CH27" s="107"/>
      <c r="CI27" s="107"/>
    </row>
    <row r="28" spans="1:87" ht="12.6" customHeight="1">
      <c r="A28" s="393"/>
      <c r="B28" s="504"/>
      <c r="C28" s="502"/>
      <c r="D28" s="2133"/>
      <c r="E28" s="2133"/>
      <c r="F28" s="2133"/>
      <c r="G28" s="2133"/>
      <c r="H28" s="2133"/>
      <c r="I28" s="2134"/>
      <c r="J28" s="2134"/>
      <c r="K28" s="2134"/>
      <c r="L28" s="2122"/>
      <c r="M28" s="2122"/>
      <c r="N28" s="2123"/>
      <c r="O28" s="2123"/>
      <c r="P28" s="2123"/>
      <c r="Q28" s="2123"/>
      <c r="R28" s="2123"/>
      <c r="S28" s="2123"/>
      <c r="T28" s="2123"/>
      <c r="U28" s="2123"/>
      <c r="V28" s="2127"/>
      <c r="W28" s="2127"/>
      <c r="X28" s="2075"/>
      <c r="Y28" s="2075"/>
      <c r="Z28" s="2095"/>
      <c r="AA28" s="2095"/>
      <c r="AB28" s="2095"/>
      <c r="AC28" s="2139"/>
      <c r="AD28" s="2139"/>
      <c r="AE28" s="2139"/>
      <c r="AF28" s="2140"/>
      <c r="AG28" s="2126">
        <v>1.5</v>
      </c>
      <c r="AH28" s="2126"/>
      <c r="AI28" s="589"/>
      <c r="AJ28" s="2073" t="s">
        <v>662</v>
      </c>
      <c r="AK28" s="2073"/>
      <c r="AL28" s="2073"/>
      <c r="AM28" s="2073"/>
      <c r="AN28" s="2073"/>
      <c r="AO28" s="2073"/>
      <c r="AP28" s="2073"/>
      <c r="AQ28" s="84"/>
      <c r="AR28" s="491"/>
      <c r="AS28" s="107"/>
      <c r="AT28" s="1703"/>
      <c r="AU28" s="1703"/>
      <c r="AV28" s="1703"/>
      <c r="AW28" s="1703"/>
      <c r="AX28" s="1918" t="s">
        <v>663</v>
      </c>
      <c r="AY28" s="1918"/>
      <c r="AZ28" s="1918"/>
      <c r="BA28" s="1918"/>
      <c r="BB28" s="1918"/>
      <c r="BC28" s="1918"/>
      <c r="BD28" s="419"/>
      <c r="BE28" s="420"/>
      <c r="BF28" s="1703"/>
      <c r="BG28" s="1703"/>
      <c r="BH28" s="1703"/>
      <c r="BI28" s="1703"/>
      <c r="BJ28" s="1918" t="s">
        <v>663</v>
      </c>
      <c r="BK28" s="1918"/>
      <c r="BL28" s="1918"/>
      <c r="BM28" s="1918"/>
      <c r="BN28" s="1918"/>
      <c r="BO28" s="1918"/>
      <c r="BP28" s="107"/>
      <c r="BQ28" s="107"/>
      <c r="BR28" s="107"/>
      <c r="BS28" s="107"/>
      <c r="BT28" s="107"/>
      <c r="BU28" s="107"/>
      <c r="BV28" s="107"/>
      <c r="BW28" s="107"/>
      <c r="BX28" s="107"/>
      <c r="BY28" s="107"/>
      <c r="BZ28" s="107"/>
      <c r="CA28" s="107"/>
      <c r="CB28" s="107"/>
      <c r="CC28" s="107"/>
      <c r="CD28" s="107"/>
      <c r="CE28" s="107"/>
      <c r="CF28" s="107"/>
      <c r="CG28" s="107"/>
      <c r="CH28" s="107"/>
      <c r="CI28" s="107"/>
    </row>
    <row r="29" spans="1:87" ht="12.6" customHeight="1">
      <c r="A29" s="393"/>
      <c r="B29" s="575"/>
      <c r="C29" s="576"/>
      <c r="D29" s="2118" t="s">
        <v>664</v>
      </c>
      <c r="E29" s="2118"/>
      <c r="F29" s="2118"/>
      <c r="G29" s="2118"/>
      <c r="H29" s="2118"/>
      <c r="I29" s="2119">
        <v>52</v>
      </c>
      <c r="J29" s="2119"/>
      <c r="K29" s="2119"/>
      <c r="L29" s="2120">
        <v>0</v>
      </c>
      <c r="M29" s="2120"/>
      <c r="N29" s="2121">
        <v>0</v>
      </c>
      <c r="O29" s="2121"/>
      <c r="P29" s="2121">
        <v>0</v>
      </c>
      <c r="Q29" s="2121"/>
      <c r="R29" s="2121">
        <v>0</v>
      </c>
      <c r="S29" s="2121"/>
      <c r="T29" s="2121">
        <v>0</v>
      </c>
      <c r="U29" s="2121"/>
      <c r="V29" s="2129">
        <v>0</v>
      </c>
      <c r="W29" s="2129"/>
      <c r="X29" s="2109">
        <f>SUM(L29:W29)</f>
        <v>0</v>
      </c>
      <c r="Y29" s="2109"/>
      <c r="Z29" s="2095">
        <f>IF(X30=0,"",ROUNDDOWN(L30/3,1)+ROUNDDOWN((N30+P30)/6,1)+ROUNDDOWN(R30/15,1)+ROUNDDOWN((T30+V30)/25,1))</f>
        <v>3.1</v>
      </c>
      <c r="AA29" s="2095"/>
      <c r="AB29" s="2095"/>
      <c r="AC29" s="2110">
        <f>IF(AF29+AG31=0,"",AF29+AG31)</f>
        <v>3.1</v>
      </c>
      <c r="AD29" s="2110"/>
      <c r="AE29" s="2110"/>
      <c r="AF29" s="2117">
        <v>2</v>
      </c>
      <c r="AG29" s="2125">
        <v>2</v>
      </c>
      <c r="AH29" s="2125"/>
      <c r="AI29" s="583" t="s">
        <v>652</v>
      </c>
      <c r="AJ29" s="2099" t="s">
        <v>665</v>
      </c>
      <c r="AK29" s="2099"/>
      <c r="AL29" s="2099"/>
      <c r="AM29" s="2099"/>
      <c r="AN29" s="2099"/>
      <c r="AO29" s="2099"/>
      <c r="AP29" s="2099"/>
      <c r="AQ29" s="84"/>
      <c r="AR29" s="491"/>
      <c r="AS29" s="107"/>
      <c r="AT29" s="1919">
        <f>COUNTA(AX30:AZ35)</f>
        <v>2</v>
      </c>
      <c r="AU29" s="1919"/>
      <c r="AV29" s="1919"/>
      <c r="AW29" s="1919"/>
      <c r="AX29" s="1914">
        <f>SUM(AX30:AZ44)</f>
        <v>44</v>
      </c>
      <c r="AY29" s="1914"/>
      <c r="AZ29" s="1914"/>
      <c r="BA29" s="429" t="s">
        <v>533</v>
      </c>
      <c r="BB29" s="430"/>
      <c r="BC29" s="431"/>
      <c r="BD29" s="419"/>
      <c r="BE29" s="420"/>
      <c r="BF29" s="1919">
        <f>COUNTA(BJ30:BL44)</f>
        <v>4</v>
      </c>
      <c r="BG29" s="1919"/>
      <c r="BH29" s="1919"/>
      <c r="BI29" s="1919"/>
      <c r="BJ29" s="1914">
        <f>SUM(BJ30:BL44)</f>
        <v>114</v>
      </c>
      <c r="BK29" s="1914"/>
      <c r="BL29" s="1914"/>
      <c r="BM29" s="429" t="s">
        <v>533</v>
      </c>
      <c r="BN29" s="430"/>
      <c r="BO29" s="431"/>
      <c r="BP29" s="107"/>
      <c r="BQ29" s="107"/>
      <c r="BR29" s="107"/>
      <c r="BS29" s="107"/>
      <c r="BT29" s="107"/>
      <c r="BU29" s="107"/>
      <c r="BV29" s="107"/>
      <c r="BW29" s="107"/>
      <c r="BX29" s="107"/>
      <c r="BY29" s="107"/>
      <c r="BZ29" s="107"/>
      <c r="CA29" s="107"/>
      <c r="CB29" s="107"/>
      <c r="CC29" s="107"/>
      <c r="CD29" s="107"/>
      <c r="CE29" s="107"/>
      <c r="CF29" s="107"/>
      <c r="CG29" s="107"/>
      <c r="CH29" s="107"/>
      <c r="CI29" s="107"/>
    </row>
    <row r="30" spans="1:87" ht="12.6" customHeight="1">
      <c r="A30" s="393"/>
      <c r="B30" s="504"/>
      <c r="C30" s="502"/>
      <c r="D30" s="2118"/>
      <c r="E30" s="2118"/>
      <c r="F30" s="2118"/>
      <c r="G30" s="2118"/>
      <c r="H30" s="2118"/>
      <c r="I30" s="2119"/>
      <c r="J30" s="2119"/>
      <c r="K30" s="2119"/>
      <c r="L30" s="2122">
        <v>5</v>
      </c>
      <c r="M30" s="2122"/>
      <c r="N30" s="2123">
        <v>9</v>
      </c>
      <c r="O30" s="2123"/>
      <c r="P30" s="2123"/>
      <c r="Q30" s="2123"/>
      <c r="R30" s="2123"/>
      <c r="S30" s="2123"/>
      <c r="T30" s="2123"/>
      <c r="U30" s="2123"/>
      <c r="V30" s="2127"/>
      <c r="W30" s="2127"/>
      <c r="X30" s="2075">
        <f>SUM(L30:W31)</f>
        <v>14</v>
      </c>
      <c r="Y30" s="2075"/>
      <c r="Z30" s="2095"/>
      <c r="AA30" s="2095"/>
      <c r="AB30" s="2095"/>
      <c r="AC30" s="2110"/>
      <c r="AD30" s="2110"/>
      <c r="AE30" s="2110"/>
      <c r="AF30" s="2117"/>
      <c r="AG30" s="2125"/>
      <c r="AH30" s="2125"/>
      <c r="AI30" s="584" t="s">
        <v>653</v>
      </c>
      <c r="AJ30" s="2071" t="s">
        <v>666</v>
      </c>
      <c r="AK30" s="2071"/>
      <c r="AL30" s="2071"/>
      <c r="AM30" s="2071"/>
      <c r="AN30" s="2071"/>
      <c r="AO30" s="2071"/>
      <c r="AP30" s="2071"/>
      <c r="AQ30" s="84"/>
      <c r="AR30" s="491"/>
      <c r="AS30" s="107"/>
      <c r="AT30" s="1703">
        <v>1</v>
      </c>
      <c r="AU30" s="1703"/>
      <c r="AV30" s="1703"/>
      <c r="AW30" s="1703"/>
      <c r="AX30" s="2128">
        <v>24</v>
      </c>
      <c r="AY30" s="2128"/>
      <c r="AZ30" s="2128"/>
      <c r="BA30" s="432" t="s">
        <v>533</v>
      </c>
      <c r="BB30" s="433"/>
      <c r="BC30" s="422"/>
      <c r="BD30" s="419"/>
      <c r="BE30" s="420"/>
      <c r="BF30" s="1703">
        <v>1</v>
      </c>
      <c r="BG30" s="1703"/>
      <c r="BH30" s="1703"/>
      <c r="BI30" s="1703"/>
      <c r="BJ30" s="1806">
        <v>40</v>
      </c>
      <c r="BK30" s="1806"/>
      <c r="BL30" s="1806"/>
      <c r="BM30" s="432" t="s">
        <v>533</v>
      </c>
      <c r="BN30" s="433"/>
      <c r="BO30" s="422"/>
      <c r="BP30" s="107"/>
      <c r="BQ30" s="107"/>
      <c r="BR30" s="107"/>
      <c r="BS30" s="107"/>
      <c r="BT30" s="107"/>
      <c r="BU30" s="107"/>
      <c r="BV30" s="107"/>
      <c r="BW30" s="107"/>
      <c r="BX30" s="107"/>
      <c r="BY30" s="107"/>
      <c r="BZ30" s="107"/>
      <c r="CA30" s="107"/>
      <c r="CB30" s="107"/>
      <c r="CC30" s="107"/>
      <c r="CD30" s="107"/>
      <c r="CE30" s="107"/>
      <c r="CF30" s="107"/>
      <c r="CG30" s="107"/>
      <c r="CH30" s="107"/>
      <c r="CI30" s="107"/>
    </row>
    <row r="31" spans="1:87" ht="12.6" customHeight="1">
      <c r="A31" s="393"/>
      <c r="B31" s="504"/>
      <c r="C31" s="502"/>
      <c r="D31" s="2118"/>
      <c r="E31" s="2118"/>
      <c r="F31" s="2118"/>
      <c r="G31" s="2118"/>
      <c r="H31" s="2118"/>
      <c r="I31" s="2119"/>
      <c r="J31" s="2119"/>
      <c r="K31" s="2119"/>
      <c r="L31" s="2122"/>
      <c r="M31" s="2122"/>
      <c r="N31" s="2123"/>
      <c r="O31" s="2123"/>
      <c r="P31" s="2123"/>
      <c r="Q31" s="2123"/>
      <c r="R31" s="2123"/>
      <c r="S31" s="2123"/>
      <c r="T31" s="2123"/>
      <c r="U31" s="2123"/>
      <c r="V31" s="2127"/>
      <c r="W31" s="2127"/>
      <c r="X31" s="2075"/>
      <c r="Y31" s="2075"/>
      <c r="Z31" s="2095"/>
      <c r="AA31" s="2095"/>
      <c r="AB31" s="2095"/>
      <c r="AC31" s="2110"/>
      <c r="AD31" s="2110"/>
      <c r="AE31" s="2110"/>
      <c r="AF31" s="2117"/>
      <c r="AG31" s="2126">
        <v>1.1000000000000001</v>
      </c>
      <c r="AH31" s="2126"/>
      <c r="AI31" s="589"/>
      <c r="AJ31" s="2073"/>
      <c r="AK31" s="2073"/>
      <c r="AL31" s="2073"/>
      <c r="AM31" s="2073"/>
      <c r="AN31" s="2073"/>
      <c r="AO31" s="2073"/>
      <c r="AP31" s="2073"/>
      <c r="AQ31" s="84"/>
      <c r="AR31" s="491"/>
      <c r="AS31" s="107"/>
      <c r="AT31" s="1703">
        <v>2</v>
      </c>
      <c r="AU31" s="1703"/>
      <c r="AV31" s="1703"/>
      <c r="AW31" s="1703"/>
      <c r="AX31" s="2128">
        <v>20</v>
      </c>
      <c r="AY31" s="2128"/>
      <c r="AZ31" s="2128"/>
      <c r="BA31" s="432" t="s">
        <v>533</v>
      </c>
      <c r="BB31" s="434"/>
      <c r="BC31" s="435"/>
      <c r="BD31" s="419"/>
      <c r="BE31" s="420"/>
      <c r="BF31" s="1703">
        <v>2</v>
      </c>
      <c r="BG31" s="1703"/>
      <c r="BH31" s="1703"/>
      <c r="BI31" s="1703"/>
      <c r="BJ31" s="1806">
        <v>34</v>
      </c>
      <c r="BK31" s="1806"/>
      <c r="BL31" s="1806"/>
      <c r="BM31" s="432" t="s">
        <v>533</v>
      </c>
      <c r="BN31" s="434"/>
      <c r="BO31" s="435"/>
      <c r="BP31" s="107"/>
      <c r="BQ31" s="107"/>
      <c r="BR31" s="107"/>
      <c r="BS31" s="107"/>
      <c r="BT31" s="107"/>
      <c r="BU31" s="107"/>
      <c r="BV31" s="107"/>
      <c r="BW31" s="107"/>
      <c r="BX31" s="107"/>
      <c r="BY31" s="107"/>
      <c r="BZ31" s="107"/>
      <c r="CA31" s="107"/>
      <c r="CB31" s="107"/>
      <c r="CC31" s="107"/>
      <c r="CD31" s="107"/>
      <c r="CE31" s="107"/>
      <c r="CF31" s="107"/>
      <c r="CG31" s="107"/>
      <c r="CH31" s="107"/>
      <c r="CI31" s="107"/>
    </row>
    <row r="32" spans="1:87" ht="12.6" customHeight="1">
      <c r="A32" s="393"/>
      <c r="B32" s="575"/>
      <c r="C32" s="576"/>
      <c r="D32" s="2118" t="s">
        <v>292</v>
      </c>
      <c r="E32" s="2118"/>
      <c r="F32" s="2118"/>
      <c r="G32" s="2118"/>
      <c r="H32" s="2118"/>
      <c r="I32" s="2119">
        <v>53.2</v>
      </c>
      <c r="J32" s="2119"/>
      <c r="K32" s="2119"/>
      <c r="L32" s="2120">
        <v>0</v>
      </c>
      <c r="M32" s="2120"/>
      <c r="N32" s="2121">
        <v>0</v>
      </c>
      <c r="O32" s="2121"/>
      <c r="P32" s="2121">
        <v>0</v>
      </c>
      <c r="Q32" s="2121"/>
      <c r="R32" s="2121">
        <v>0</v>
      </c>
      <c r="S32" s="2121"/>
      <c r="T32" s="2121">
        <v>0</v>
      </c>
      <c r="U32" s="2121"/>
      <c r="V32" s="2129">
        <v>0</v>
      </c>
      <c r="W32" s="2129"/>
      <c r="X32" s="2109">
        <f>SUM(L32:W32)</f>
        <v>0</v>
      </c>
      <c r="Y32" s="2109"/>
      <c r="Z32" s="2095">
        <f>IF(X33=0,"",ROUNDDOWN(L33/3,1)+ROUNDDOWN((N33+P33)/6,1)+ROUNDDOWN(R33/15,1)+ROUNDDOWN((T33+V33)/25,1))</f>
        <v>3.6</v>
      </c>
      <c r="AA32" s="2095"/>
      <c r="AB32" s="2095"/>
      <c r="AC32" s="2110">
        <f>IF(AF32+AG34=0,"",AF32+AG34)</f>
        <v>3.9</v>
      </c>
      <c r="AD32" s="2110"/>
      <c r="AE32" s="2110"/>
      <c r="AF32" s="2117">
        <v>2</v>
      </c>
      <c r="AG32" s="2125">
        <v>2</v>
      </c>
      <c r="AH32" s="2125"/>
      <c r="AI32" s="583" t="s">
        <v>652</v>
      </c>
      <c r="AJ32" s="2099" t="s">
        <v>667</v>
      </c>
      <c r="AK32" s="2099"/>
      <c r="AL32" s="2099"/>
      <c r="AM32" s="2099"/>
      <c r="AN32" s="2099"/>
      <c r="AO32" s="2099"/>
      <c r="AP32" s="2099"/>
      <c r="AQ32" s="84"/>
      <c r="AR32" s="491"/>
      <c r="AS32" s="107"/>
      <c r="AT32" s="1703">
        <v>3</v>
      </c>
      <c r="AU32" s="1703"/>
      <c r="AV32" s="1703"/>
      <c r="AW32" s="1703"/>
      <c r="AX32" s="1806"/>
      <c r="AY32" s="1806"/>
      <c r="AZ32" s="1806"/>
      <c r="BA32" s="432" t="s">
        <v>533</v>
      </c>
      <c r="BB32" s="434"/>
      <c r="BC32" s="435"/>
      <c r="BD32" s="419"/>
      <c r="BE32" s="420"/>
      <c r="BF32" s="1703">
        <v>3</v>
      </c>
      <c r="BG32" s="1703"/>
      <c r="BH32" s="1703"/>
      <c r="BI32" s="1703"/>
      <c r="BJ32" s="1806">
        <v>20</v>
      </c>
      <c r="BK32" s="1806"/>
      <c r="BL32" s="1806"/>
      <c r="BM32" s="432" t="s">
        <v>533</v>
      </c>
      <c r="BN32" s="434"/>
      <c r="BO32" s="435"/>
      <c r="BP32" s="107"/>
      <c r="BQ32" s="107"/>
      <c r="BR32" s="107"/>
      <c r="BS32" s="107"/>
      <c r="BT32" s="107"/>
      <c r="BU32" s="107"/>
      <c r="BV32" s="107"/>
      <c r="BW32" s="107"/>
      <c r="BX32" s="107"/>
      <c r="BY32" s="107"/>
      <c r="BZ32" s="107"/>
      <c r="CA32" s="107"/>
      <c r="CB32" s="107"/>
      <c r="CC32" s="107"/>
      <c r="CD32" s="107"/>
      <c r="CE32" s="107"/>
      <c r="CF32" s="107"/>
      <c r="CG32" s="107"/>
      <c r="CH32" s="107"/>
      <c r="CI32" s="107"/>
    </row>
    <row r="33" spans="1:87" ht="12.6" customHeight="1">
      <c r="A33" s="393"/>
      <c r="B33" s="504"/>
      <c r="C33" s="502"/>
      <c r="D33" s="2118"/>
      <c r="E33" s="2118"/>
      <c r="F33" s="2118"/>
      <c r="G33" s="2118"/>
      <c r="H33" s="2118"/>
      <c r="I33" s="2119"/>
      <c r="J33" s="2119"/>
      <c r="K33" s="2119"/>
      <c r="L33" s="2122"/>
      <c r="M33" s="2122"/>
      <c r="N33" s="2123">
        <v>2</v>
      </c>
      <c r="O33" s="2123"/>
      <c r="P33" s="2123">
        <v>20</v>
      </c>
      <c r="Q33" s="2123"/>
      <c r="R33" s="2123"/>
      <c r="S33" s="2123"/>
      <c r="T33" s="2123"/>
      <c r="U33" s="2123"/>
      <c r="V33" s="2127"/>
      <c r="W33" s="2127"/>
      <c r="X33" s="2075">
        <f>SUM(L33:W34)</f>
        <v>22</v>
      </c>
      <c r="Y33" s="2075"/>
      <c r="Z33" s="2095"/>
      <c r="AA33" s="2095"/>
      <c r="AB33" s="2095"/>
      <c r="AC33" s="2110"/>
      <c r="AD33" s="2110"/>
      <c r="AE33" s="2110"/>
      <c r="AF33" s="2117"/>
      <c r="AG33" s="2125"/>
      <c r="AH33" s="2125"/>
      <c r="AI33" s="584" t="s">
        <v>653</v>
      </c>
      <c r="AJ33" s="2071" t="s">
        <v>668</v>
      </c>
      <c r="AK33" s="2071"/>
      <c r="AL33" s="2071"/>
      <c r="AM33" s="2071"/>
      <c r="AN33" s="2071"/>
      <c r="AO33" s="2071"/>
      <c r="AP33" s="2071"/>
      <c r="AQ33" s="84"/>
      <c r="AR33" s="491"/>
      <c r="AS33" s="107"/>
      <c r="AT33" s="1703">
        <v>4</v>
      </c>
      <c r="AU33" s="1703"/>
      <c r="AV33" s="1703"/>
      <c r="AW33" s="1703"/>
      <c r="AX33" s="1806"/>
      <c r="AY33" s="1806"/>
      <c r="AZ33" s="1806"/>
      <c r="BA33" s="432" t="s">
        <v>533</v>
      </c>
      <c r="BB33" s="434"/>
      <c r="BC33" s="435"/>
      <c r="BD33" s="419"/>
      <c r="BE33" s="420"/>
      <c r="BF33" s="1703">
        <v>4</v>
      </c>
      <c r="BG33" s="1703"/>
      <c r="BH33" s="1703"/>
      <c r="BI33" s="1703"/>
      <c r="BJ33" s="1806">
        <v>20</v>
      </c>
      <c r="BK33" s="1806"/>
      <c r="BL33" s="1806"/>
      <c r="BM33" s="432" t="s">
        <v>533</v>
      </c>
      <c r="BN33" s="434"/>
      <c r="BO33" s="435"/>
      <c r="BP33" s="107"/>
      <c r="BQ33" s="107"/>
      <c r="BR33" s="107"/>
      <c r="BS33" s="107"/>
      <c r="BT33" s="107"/>
      <c r="BU33" s="107"/>
      <c r="BV33" s="107"/>
      <c r="BW33" s="107"/>
      <c r="BX33" s="107"/>
      <c r="BY33" s="107"/>
      <c r="BZ33" s="107"/>
      <c r="CA33" s="107"/>
      <c r="CB33" s="107"/>
      <c r="CC33" s="107"/>
      <c r="CD33" s="107"/>
      <c r="CE33" s="107"/>
      <c r="CF33" s="107"/>
      <c r="CG33" s="107"/>
      <c r="CH33" s="107"/>
      <c r="CI33" s="107"/>
    </row>
    <row r="34" spans="1:87" ht="12.6" customHeight="1">
      <c r="A34" s="393"/>
      <c r="B34" s="504"/>
      <c r="C34" s="502"/>
      <c r="D34" s="2118"/>
      <c r="E34" s="2118"/>
      <c r="F34" s="2118"/>
      <c r="G34" s="2118"/>
      <c r="H34" s="2118"/>
      <c r="I34" s="2119"/>
      <c r="J34" s="2119"/>
      <c r="K34" s="2119"/>
      <c r="L34" s="2122"/>
      <c r="M34" s="2122"/>
      <c r="N34" s="2123"/>
      <c r="O34" s="2123"/>
      <c r="P34" s="2123"/>
      <c r="Q34" s="2123"/>
      <c r="R34" s="2123"/>
      <c r="S34" s="2123"/>
      <c r="T34" s="2123"/>
      <c r="U34" s="2123"/>
      <c r="V34" s="2127"/>
      <c r="W34" s="2127"/>
      <c r="X34" s="2075"/>
      <c r="Y34" s="2075"/>
      <c r="Z34" s="2095"/>
      <c r="AA34" s="2095"/>
      <c r="AB34" s="2095"/>
      <c r="AC34" s="2110"/>
      <c r="AD34" s="2110"/>
      <c r="AE34" s="2110"/>
      <c r="AF34" s="2117"/>
      <c r="AG34" s="2126">
        <v>1.9</v>
      </c>
      <c r="AH34" s="2126"/>
      <c r="AI34" s="589"/>
      <c r="AJ34" s="2073"/>
      <c r="AK34" s="2073"/>
      <c r="AL34" s="2073"/>
      <c r="AM34" s="2073"/>
      <c r="AN34" s="2073"/>
      <c r="AO34" s="2073"/>
      <c r="AP34" s="2073"/>
      <c r="AQ34" s="84"/>
      <c r="AR34" s="491"/>
      <c r="AS34" s="107"/>
      <c r="AT34" s="1703">
        <v>5</v>
      </c>
      <c r="AU34" s="1703"/>
      <c r="AV34" s="1703"/>
      <c r="AW34" s="1703"/>
      <c r="AX34" s="1806"/>
      <c r="AY34" s="1806"/>
      <c r="AZ34" s="1806"/>
      <c r="BA34" s="432" t="s">
        <v>533</v>
      </c>
      <c r="BB34" s="434"/>
      <c r="BC34" s="435"/>
      <c r="BD34" s="419"/>
      <c r="BE34" s="420"/>
      <c r="BF34" s="1703">
        <v>5</v>
      </c>
      <c r="BG34" s="1703"/>
      <c r="BH34" s="1703"/>
      <c r="BI34" s="1703"/>
      <c r="BJ34" s="1806"/>
      <c r="BK34" s="1806"/>
      <c r="BL34" s="1806"/>
      <c r="BM34" s="432" t="s">
        <v>533</v>
      </c>
      <c r="BN34" s="434"/>
      <c r="BO34" s="435"/>
      <c r="BP34" s="107"/>
      <c r="BQ34" s="107"/>
      <c r="BR34" s="107"/>
      <c r="BS34" s="107"/>
      <c r="BT34" s="107"/>
      <c r="BU34" s="107"/>
      <c r="BV34" s="107"/>
      <c r="BW34" s="107"/>
      <c r="BX34" s="107"/>
      <c r="BY34" s="107"/>
      <c r="BZ34" s="107"/>
      <c r="CA34" s="107"/>
      <c r="CB34" s="107"/>
      <c r="CC34" s="107"/>
      <c r="CD34" s="107"/>
      <c r="CE34" s="107"/>
      <c r="CF34" s="107"/>
      <c r="CG34" s="107"/>
      <c r="CH34" s="107"/>
      <c r="CI34" s="107"/>
    </row>
    <row r="35" spans="1:87" ht="12.6" customHeight="1">
      <c r="A35" s="393"/>
      <c r="B35" s="575"/>
      <c r="C35" s="576"/>
      <c r="D35" s="2118" t="s">
        <v>304</v>
      </c>
      <c r="E35" s="2118"/>
      <c r="F35" s="2118"/>
      <c r="G35" s="2118"/>
      <c r="H35" s="2118"/>
      <c r="I35" s="2119">
        <v>46.6</v>
      </c>
      <c r="J35" s="2119"/>
      <c r="K35" s="2119"/>
      <c r="L35" s="2120">
        <v>0</v>
      </c>
      <c r="M35" s="2120"/>
      <c r="N35" s="2121">
        <v>0</v>
      </c>
      <c r="O35" s="2121"/>
      <c r="P35" s="2121">
        <v>0</v>
      </c>
      <c r="Q35" s="2121"/>
      <c r="R35" s="2121">
        <v>1</v>
      </c>
      <c r="S35" s="2121"/>
      <c r="T35" s="2121">
        <v>0</v>
      </c>
      <c r="U35" s="2121"/>
      <c r="V35" s="2121">
        <v>0</v>
      </c>
      <c r="W35" s="2121"/>
      <c r="X35" s="2109">
        <f>SUM(L35:W35)</f>
        <v>1</v>
      </c>
      <c r="Y35" s="2109"/>
      <c r="Z35" s="2095">
        <f>IF(X36=0,"",ROUNDDOWN(L36/3,1)+ROUNDDOWN((N36+P36)/6,1)+ROUNDDOWN(R36/15,1)+ROUNDDOWN((T36+V36)/25,1))</f>
        <v>1.5</v>
      </c>
      <c r="AA35" s="2095"/>
      <c r="AB35" s="2095"/>
      <c r="AC35" s="2110">
        <f>IF(AF35+AG37=0,"",AF35+AG37)</f>
        <v>2.5</v>
      </c>
      <c r="AD35" s="2110"/>
      <c r="AE35" s="2110"/>
      <c r="AF35" s="2117">
        <v>1</v>
      </c>
      <c r="AG35" s="2125">
        <v>2</v>
      </c>
      <c r="AH35" s="2125"/>
      <c r="AI35" s="583" t="s">
        <v>652</v>
      </c>
      <c r="AJ35" s="2099" t="s">
        <v>669</v>
      </c>
      <c r="AK35" s="2099"/>
      <c r="AL35" s="2099"/>
      <c r="AM35" s="2099"/>
      <c r="AN35" s="2099"/>
      <c r="AO35" s="2099"/>
      <c r="AP35" s="2099"/>
      <c r="AQ35" s="84"/>
      <c r="AR35" s="491"/>
      <c r="AS35" s="107"/>
      <c r="AT35" s="1703">
        <v>6</v>
      </c>
      <c r="AU35" s="1703"/>
      <c r="AV35" s="1703"/>
      <c r="AW35" s="1703"/>
      <c r="AX35" s="1806"/>
      <c r="AY35" s="1806"/>
      <c r="AZ35" s="1806"/>
      <c r="BA35" s="432" t="s">
        <v>533</v>
      </c>
      <c r="BB35" s="433"/>
      <c r="BC35" s="422"/>
      <c r="BD35" s="441"/>
      <c r="BE35" s="440"/>
      <c r="BF35" s="1703">
        <v>6</v>
      </c>
      <c r="BG35" s="1703"/>
      <c r="BH35" s="1703"/>
      <c r="BI35" s="1703"/>
      <c r="BJ35" s="1806"/>
      <c r="BK35" s="1806"/>
      <c r="BL35" s="1806"/>
      <c r="BM35" s="432" t="s">
        <v>533</v>
      </c>
      <c r="BN35" s="433"/>
      <c r="BO35" s="422"/>
      <c r="BP35" s="107"/>
      <c r="BQ35" s="107"/>
      <c r="BR35" s="107"/>
      <c r="BS35" s="107"/>
      <c r="BT35" s="107"/>
      <c r="BU35" s="107"/>
      <c r="BV35" s="107"/>
      <c r="BW35" s="107"/>
      <c r="BX35" s="107"/>
      <c r="BY35" s="107"/>
      <c r="BZ35" s="107"/>
      <c r="CA35" s="107"/>
      <c r="CB35" s="107"/>
      <c r="CC35" s="107"/>
      <c r="CD35" s="107"/>
      <c r="CE35" s="107"/>
      <c r="CF35" s="107"/>
      <c r="CG35" s="107"/>
      <c r="CH35" s="107"/>
      <c r="CI35" s="107"/>
    </row>
    <row r="36" spans="1:87" ht="12.6" customHeight="1">
      <c r="A36" s="393"/>
      <c r="B36" s="504"/>
      <c r="C36" s="502"/>
      <c r="D36" s="2118"/>
      <c r="E36" s="2118"/>
      <c r="F36" s="2118"/>
      <c r="G36" s="2118"/>
      <c r="H36" s="2118"/>
      <c r="I36" s="2119"/>
      <c r="J36" s="2119"/>
      <c r="K36" s="2119"/>
      <c r="L36" s="2122"/>
      <c r="M36" s="2122"/>
      <c r="N36" s="2123"/>
      <c r="O36" s="2123"/>
      <c r="P36" s="2123"/>
      <c r="Q36" s="2123"/>
      <c r="R36" s="2123">
        <v>23</v>
      </c>
      <c r="S36" s="2123"/>
      <c r="T36" s="2123"/>
      <c r="U36" s="2123"/>
      <c r="V36" s="2123"/>
      <c r="W36" s="2123"/>
      <c r="X36" s="2075">
        <f>SUM(L36:W37)</f>
        <v>23</v>
      </c>
      <c r="Y36" s="2075"/>
      <c r="Z36" s="2095"/>
      <c r="AA36" s="2095"/>
      <c r="AB36" s="2095"/>
      <c r="AC36" s="2110"/>
      <c r="AD36" s="2110"/>
      <c r="AE36" s="2110"/>
      <c r="AF36" s="2117"/>
      <c r="AG36" s="2125"/>
      <c r="AH36" s="2125"/>
      <c r="AI36" s="584" t="s">
        <v>653</v>
      </c>
      <c r="AJ36" s="2071" t="s">
        <v>670</v>
      </c>
      <c r="AK36" s="2071"/>
      <c r="AL36" s="2071"/>
      <c r="AM36" s="2071"/>
      <c r="AN36" s="2071"/>
      <c r="AO36" s="2071"/>
      <c r="AP36" s="2071"/>
      <c r="AQ36" s="84"/>
      <c r="AR36" s="491"/>
      <c r="AS36" s="107"/>
      <c r="AT36" s="1703">
        <v>7</v>
      </c>
      <c r="AU36" s="1703"/>
      <c r="AV36" s="1703"/>
      <c r="AW36" s="1703"/>
      <c r="AX36" s="1806"/>
      <c r="AY36" s="1806"/>
      <c r="AZ36" s="1806"/>
      <c r="BA36" s="432" t="s">
        <v>533</v>
      </c>
      <c r="BB36" s="434"/>
      <c r="BC36" s="435"/>
      <c r="BD36" s="419"/>
      <c r="BE36" s="420"/>
      <c r="BF36" s="1703">
        <v>7</v>
      </c>
      <c r="BG36" s="1703"/>
      <c r="BH36" s="1703"/>
      <c r="BI36" s="1703"/>
      <c r="BJ36" s="1806"/>
      <c r="BK36" s="1806"/>
      <c r="BL36" s="1806"/>
      <c r="BM36" s="432" t="s">
        <v>533</v>
      </c>
      <c r="BN36" s="434"/>
      <c r="BO36" s="435"/>
      <c r="BP36" s="107"/>
      <c r="BQ36" s="107"/>
      <c r="BR36" s="107"/>
      <c r="BS36" s="107"/>
      <c r="BT36" s="107"/>
      <c r="BU36" s="107"/>
      <c r="BV36" s="107"/>
      <c r="BW36" s="107"/>
      <c r="BX36" s="107"/>
      <c r="BY36" s="107"/>
      <c r="BZ36" s="107"/>
      <c r="CA36" s="107"/>
      <c r="CB36" s="107"/>
      <c r="CC36" s="107"/>
      <c r="CD36" s="107"/>
      <c r="CE36" s="107"/>
      <c r="CF36" s="107"/>
      <c r="CG36" s="107"/>
      <c r="CH36" s="107"/>
      <c r="CI36" s="107"/>
    </row>
    <row r="37" spans="1:87" ht="12.6" customHeight="1">
      <c r="A37" s="393"/>
      <c r="B37" s="504"/>
      <c r="C37" s="502"/>
      <c r="D37" s="2118"/>
      <c r="E37" s="2118"/>
      <c r="F37" s="2118"/>
      <c r="G37" s="2118"/>
      <c r="H37" s="2118"/>
      <c r="I37" s="2119"/>
      <c r="J37" s="2119"/>
      <c r="K37" s="2119"/>
      <c r="L37" s="2122"/>
      <c r="M37" s="2122"/>
      <c r="N37" s="2123"/>
      <c r="O37" s="2123"/>
      <c r="P37" s="2123"/>
      <c r="Q37" s="2123"/>
      <c r="R37" s="2123"/>
      <c r="S37" s="2123"/>
      <c r="T37" s="2123"/>
      <c r="U37" s="2123"/>
      <c r="V37" s="2123"/>
      <c r="W37" s="2123"/>
      <c r="X37" s="2075"/>
      <c r="Y37" s="2075"/>
      <c r="Z37" s="2095"/>
      <c r="AA37" s="2095"/>
      <c r="AB37" s="2095"/>
      <c r="AC37" s="2110"/>
      <c r="AD37" s="2110"/>
      <c r="AE37" s="2110"/>
      <c r="AF37" s="2117"/>
      <c r="AG37" s="2126">
        <v>1.5</v>
      </c>
      <c r="AH37" s="2126"/>
      <c r="AI37" s="589"/>
      <c r="AJ37" s="2073" t="s">
        <v>671</v>
      </c>
      <c r="AK37" s="2073"/>
      <c r="AL37" s="2073"/>
      <c r="AM37" s="2073"/>
      <c r="AN37" s="2073"/>
      <c r="AO37" s="2073"/>
      <c r="AP37" s="2073"/>
      <c r="AQ37" s="84"/>
      <c r="AR37" s="491"/>
      <c r="AS37" s="107"/>
      <c r="AT37" s="1703">
        <v>8</v>
      </c>
      <c r="AU37" s="1703"/>
      <c r="AV37" s="1703"/>
      <c r="AW37" s="1703"/>
      <c r="AX37" s="1806"/>
      <c r="AY37" s="1806"/>
      <c r="AZ37" s="1806"/>
      <c r="BA37" s="432" t="s">
        <v>533</v>
      </c>
      <c r="BB37" s="434"/>
      <c r="BC37" s="435"/>
      <c r="BD37" s="443"/>
      <c r="BE37" s="442"/>
      <c r="BF37" s="1703">
        <v>8</v>
      </c>
      <c r="BG37" s="1703"/>
      <c r="BH37" s="1703"/>
      <c r="BI37" s="1703"/>
      <c r="BJ37" s="1806"/>
      <c r="BK37" s="1806"/>
      <c r="BL37" s="1806"/>
      <c r="BM37" s="432" t="s">
        <v>533</v>
      </c>
      <c r="BN37" s="434"/>
      <c r="BO37" s="435"/>
      <c r="BP37" s="107"/>
      <c r="BQ37" s="107"/>
      <c r="BR37" s="107"/>
      <c r="BS37" s="107"/>
      <c r="BT37" s="107"/>
      <c r="BU37" s="107"/>
      <c r="BV37" s="107"/>
      <c r="BW37" s="107"/>
      <c r="BX37" s="107"/>
      <c r="BY37" s="107"/>
      <c r="BZ37" s="107"/>
      <c r="CA37" s="107"/>
      <c r="CB37" s="107"/>
      <c r="CC37" s="107"/>
      <c r="CD37" s="107"/>
      <c r="CE37" s="107"/>
      <c r="CF37" s="107"/>
      <c r="CG37" s="107"/>
      <c r="CH37" s="107"/>
      <c r="CI37" s="107"/>
    </row>
    <row r="38" spans="1:87" ht="12.6" customHeight="1">
      <c r="A38" s="393"/>
      <c r="B38" s="575"/>
      <c r="C38" s="576"/>
      <c r="D38" s="2124" t="s">
        <v>301</v>
      </c>
      <c r="E38" s="2124"/>
      <c r="F38" s="2124"/>
      <c r="G38" s="2124"/>
      <c r="H38" s="2124"/>
      <c r="I38" s="2119">
        <v>48</v>
      </c>
      <c r="J38" s="2119"/>
      <c r="K38" s="2119"/>
      <c r="L38" s="2120">
        <v>0</v>
      </c>
      <c r="M38" s="2120"/>
      <c r="N38" s="2121">
        <v>0</v>
      </c>
      <c r="O38" s="2121"/>
      <c r="P38" s="2121">
        <v>0</v>
      </c>
      <c r="Q38" s="2121"/>
      <c r="R38" s="2121">
        <v>0</v>
      </c>
      <c r="S38" s="2121"/>
      <c r="T38" s="2121">
        <v>0</v>
      </c>
      <c r="U38" s="2121"/>
      <c r="V38" s="2121">
        <v>0</v>
      </c>
      <c r="W38" s="2121"/>
      <c r="X38" s="2109">
        <f>SUM(L38:W38)</f>
        <v>0</v>
      </c>
      <c r="Y38" s="2109"/>
      <c r="Z38" s="2095">
        <f>IF(X39=0,"",ROUNDDOWN(L39/3,1)+ROUNDDOWN((N39+P39)/6,1)+ROUNDDOWN(R39/15,1)+ROUNDDOWN((T39+V39)/25,1))</f>
        <v>0.8</v>
      </c>
      <c r="AA38" s="2095"/>
      <c r="AB38" s="2095"/>
      <c r="AC38" s="2110">
        <f>IF(AF38+AG40=0,"",AF38+AG40)</f>
        <v>1</v>
      </c>
      <c r="AD38" s="2110"/>
      <c r="AE38" s="2110"/>
      <c r="AF38" s="2117">
        <v>1</v>
      </c>
      <c r="AG38" s="2098"/>
      <c r="AH38" s="2098"/>
      <c r="AI38" s="583" t="s">
        <v>652</v>
      </c>
      <c r="AJ38" s="2099" t="s">
        <v>672</v>
      </c>
      <c r="AK38" s="2099"/>
      <c r="AL38" s="2099"/>
      <c r="AM38" s="2099"/>
      <c r="AN38" s="2099"/>
      <c r="AO38" s="2099"/>
      <c r="AP38" s="2099"/>
      <c r="AQ38" s="84"/>
      <c r="AR38" s="491"/>
      <c r="AS38" s="107"/>
      <c r="AT38" s="1703">
        <v>9</v>
      </c>
      <c r="AU38" s="1703"/>
      <c r="AV38" s="1703"/>
      <c r="AW38" s="1703"/>
      <c r="AX38" s="1806"/>
      <c r="AY38" s="1806"/>
      <c r="AZ38" s="1806"/>
      <c r="BA38" s="432" t="s">
        <v>533</v>
      </c>
      <c r="BB38" s="434"/>
      <c r="BC38" s="435"/>
      <c r="BD38" s="443"/>
      <c r="BE38" s="442"/>
      <c r="BF38" s="1703">
        <v>9</v>
      </c>
      <c r="BG38" s="1703"/>
      <c r="BH38" s="1703"/>
      <c r="BI38" s="1703"/>
      <c r="BJ38" s="1806"/>
      <c r="BK38" s="1806"/>
      <c r="BL38" s="1806"/>
      <c r="BM38" s="432" t="s">
        <v>533</v>
      </c>
      <c r="BN38" s="434"/>
      <c r="BO38" s="435"/>
      <c r="BP38" s="107"/>
      <c r="BQ38" s="107"/>
      <c r="BR38" s="107"/>
      <c r="BS38" s="107"/>
      <c r="BT38" s="107"/>
      <c r="BU38" s="107"/>
      <c r="BV38" s="107"/>
      <c r="BW38" s="107"/>
      <c r="BX38" s="107"/>
      <c r="BY38" s="107"/>
      <c r="BZ38" s="107"/>
      <c r="CA38" s="107"/>
      <c r="CB38" s="107"/>
      <c r="CC38" s="107"/>
      <c r="CD38" s="107"/>
      <c r="CE38" s="107"/>
      <c r="CF38" s="107"/>
      <c r="CG38" s="107"/>
      <c r="CH38" s="107"/>
      <c r="CI38" s="107"/>
    </row>
    <row r="39" spans="1:87" ht="12.6" customHeight="1">
      <c r="A39" s="393"/>
      <c r="B39" s="504"/>
      <c r="C39" s="502"/>
      <c r="D39" s="2124"/>
      <c r="E39" s="2124"/>
      <c r="F39" s="2124"/>
      <c r="G39" s="2124"/>
      <c r="H39" s="2124"/>
      <c r="I39" s="2119"/>
      <c r="J39" s="2119"/>
      <c r="K39" s="2119"/>
      <c r="L39" s="2122"/>
      <c r="M39" s="2122"/>
      <c r="N39" s="2123"/>
      <c r="O39" s="2123"/>
      <c r="P39" s="2123"/>
      <c r="Q39" s="2123"/>
      <c r="R39" s="2123"/>
      <c r="S39" s="2123"/>
      <c r="T39" s="2123">
        <v>22</v>
      </c>
      <c r="U39" s="2123"/>
      <c r="V39" s="2123"/>
      <c r="W39" s="2123"/>
      <c r="X39" s="2075">
        <f>SUM(L39:W40)</f>
        <v>22</v>
      </c>
      <c r="Y39" s="2075"/>
      <c r="Z39" s="2095"/>
      <c r="AA39" s="2095"/>
      <c r="AB39" s="2095"/>
      <c r="AC39" s="2110"/>
      <c r="AD39" s="2110"/>
      <c r="AE39" s="2110"/>
      <c r="AF39" s="2117"/>
      <c r="AG39" s="2098"/>
      <c r="AH39" s="2098"/>
      <c r="AI39" s="584" t="s">
        <v>653</v>
      </c>
      <c r="AJ39" s="2071"/>
      <c r="AK39" s="2071"/>
      <c r="AL39" s="2071"/>
      <c r="AM39" s="2071"/>
      <c r="AN39" s="2071"/>
      <c r="AO39" s="2071"/>
      <c r="AP39" s="2071"/>
      <c r="AQ39" s="84"/>
      <c r="AR39" s="491"/>
      <c r="AS39" s="107"/>
      <c r="AT39" s="1703">
        <v>10</v>
      </c>
      <c r="AU39" s="1703"/>
      <c r="AV39" s="1703"/>
      <c r="AW39" s="1703"/>
      <c r="AX39" s="1806"/>
      <c r="AY39" s="1806"/>
      <c r="AZ39" s="1806"/>
      <c r="BA39" s="432" t="s">
        <v>533</v>
      </c>
      <c r="BB39" s="434"/>
      <c r="BC39" s="435"/>
      <c r="BD39" s="447"/>
      <c r="BE39" s="445"/>
      <c r="BF39" s="1703">
        <v>10</v>
      </c>
      <c r="BG39" s="1703"/>
      <c r="BH39" s="1703"/>
      <c r="BI39" s="1703"/>
      <c r="BJ39" s="1806"/>
      <c r="BK39" s="1806"/>
      <c r="BL39" s="1806"/>
      <c r="BM39" s="432" t="s">
        <v>533</v>
      </c>
      <c r="BN39" s="434"/>
      <c r="BO39" s="435"/>
      <c r="BP39" s="107"/>
      <c r="BQ39" s="107"/>
      <c r="BR39" s="107"/>
      <c r="BS39" s="107"/>
      <c r="BT39" s="107"/>
      <c r="BU39" s="107"/>
      <c r="BV39" s="107"/>
      <c r="BW39" s="107"/>
      <c r="BX39" s="107"/>
      <c r="BY39" s="107"/>
      <c r="BZ39" s="107"/>
      <c r="CA39" s="107"/>
      <c r="CB39" s="107"/>
      <c r="CC39" s="107"/>
      <c r="CD39" s="107"/>
      <c r="CE39" s="107"/>
      <c r="CF39" s="107"/>
      <c r="CG39" s="107"/>
      <c r="CH39" s="107"/>
      <c r="CI39" s="107"/>
    </row>
    <row r="40" spans="1:87" ht="12.6" customHeight="1">
      <c r="A40" s="393"/>
      <c r="B40" s="504"/>
      <c r="C40" s="502"/>
      <c r="D40" s="2124"/>
      <c r="E40" s="2124"/>
      <c r="F40" s="2124"/>
      <c r="G40" s="2124"/>
      <c r="H40" s="2124"/>
      <c r="I40" s="2119"/>
      <c r="J40" s="2119"/>
      <c r="K40" s="2119"/>
      <c r="L40" s="2122"/>
      <c r="M40" s="2122"/>
      <c r="N40" s="2123"/>
      <c r="O40" s="2123"/>
      <c r="P40" s="2123"/>
      <c r="Q40" s="2123"/>
      <c r="R40" s="2123"/>
      <c r="S40" s="2123"/>
      <c r="T40" s="2123"/>
      <c r="U40" s="2123"/>
      <c r="V40" s="2123"/>
      <c r="W40" s="2123"/>
      <c r="X40" s="2075"/>
      <c r="Y40" s="2075"/>
      <c r="Z40" s="2095"/>
      <c r="AA40" s="2095"/>
      <c r="AB40" s="2095"/>
      <c r="AC40" s="2110"/>
      <c r="AD40" s="2110"/>
      <c r="AE40" s="2110"/>
      <c r="AF40" s="2117"/>
      <c r="AG40" s="2112">
        <v>0</v>
      </c>
      <c r="AH40" s="2112"/>
      <c r="AI40" s="589"/>
      <c r="AJ40" s="2073"/>
      <c r="AK40" s="2073"/>
      <c r="AL40" s="2073"/>
      <c r="AM40" s="2073"/>
      <c r="AN40" s="2073"/>
      <c r="AO40" s="2073"/>
      <c r="AP40" s="2073"/>
      <c r="AQ40" s="84"/>
      <c r="AR40" s="491"/>
      <c r="AS40" s="107"/>
      <c r="AT40" s="1703">
        <v>11</v>
      </c>
      <c r="AU40" s="1703"/>
      <c r="AV40" s="1703"/>
      <c r="AW40" s="1703"/>
      <c r="AX40" s="1806"/>
      <c r="AY40" s="1806"/>
      <c r="AZ40" s="1806"/>
      <c r="BA40" s="432" t="s">
        <v>533</v>
      </c>
      <c r="BB40" s="433"/>
      <c r="BC40" s="422"/>
      <c r="BD40" s="447"/>
      <c r="BE40" s="445"/>
      <c r="BF40" s="1703">
        <v>11</v>
      </c>
      <c r="BG40" s="1703"/>
      <c r="BH40" s="1703"/>
      <c r="BI40" s="1703"/>
      <c r="BJ40" s="1806"/>
      <c r="BK40" s="1806"/>
      <c r="BL40" s="1806"/>
      <c r="BM40" s="432" t="s">
        <v>533</v>
      </c>
      <c r="BN40" s="433"/>
      <c r="BO40" s="422"/>
      <c r="BP40" s="107"/>
      <c r="BQ40" s="107"/>
      <c r="BR40" s="107"/>
      <c r="BS40" s="107"/>
      <c r="BT40" s="107"/>
      <c r="BU40" s="107"/>
      <c r="BV40" s="107"/>
      <c r="BW40" s="107"/>
      <c r="BX40" s="107"/>
      <c r="BY40" s="107"/>
      <c r="BZ40" s="107"/>
      <c r="CA40" s="107"/>
      <c r="CB40" s="107"/>
      <c r="CC40" s="107"/>
      <c r="CD40" s="107"/>
      <c r="CE40" s="107"/>
      <c r="CF40" s="107"/>
      <c r="CG40" s="107"/>
      <c r="CH40" s="107"/>
      <c r="CI40" s="107"/>
    </row>
    <row r="41" spans="1:87" ht="12.6" customHeight="1">
      <c r="A41" s="393"/>
      <c r="B41" s="575"/>
      <c r="C41" s="576"/>
      <c r="D41" s="2118" t="s">
        <v>307</v>
      </c>
      <c r="E41" s="2118"/>
      <c r="F41" s="2118"/>
      <c r="G41" s="2118"/>
      <c r="H41" s="2118"/>
      <c r="I41" s="2119">
        <v>48</v>
      </c>
      <c r="J41" s="2119"/>
      <c r="K41" s="2119"/>
      <c r="L41" s="2120">
        <v>0</v>
      </c>
      <c r="M41" s="2120"/>
      <c r="N41" s="2121">
        <v>0</v>
      </c>
      <c r="O41" s="2121"/>
      <c r="P41" s="2121">
        <v>0</v>
      </c>
      <c r="Q41" s="2121"/>
      <c r="R41" s="2121">
        <v>0</v>
      </c>
      <c r="S41" s="2121"/>
      <c r="T41" s="2121">
        <v>0</v>
      </c>
      <c r="U41" s="2121"/>
      <c r="V41" s="2121">
        <v>0</v>
      </c>
      <c r="W41" s="2121"/>
      <c r="X41" s="2109">
        <f>SUM(L41:W41)</f>
        <v>0</v>
      </c>
      <c r="Y41" s="2109"/>
      <c r="Z41" s="2095">
        <f>IF(X42=0,"",ROUNDDOWN(L42/3,1)+ROUNDDOWN((N42+P42)/6,1)+ROUNDDOWN(R42/15,1)+ROUNDDOWN((T42+V42)/25,1))</f>
        <v>0.5</v>
      </c>
      <c r="AA41" s="2095"/>
      <c r="AB41" s="2095"/>
      <c r="AC41" s="2110">
        <f>IF(AF41+AG43=0,"",AF41+AG43)</f>
        <v>1</v>
      </c>
      <c r="AD41" s="2110"/>
      <c r="AE41" s="2110"/>
      <c r="AF41" s="2117">
        <v>1</v>
      </c>
      <c r="AG41" s="2098"/>
      <c r="AH41" s="2098"/>
      <c r="AI41" s="583" t="s">
        <v>652</v>
      </c>
      <c r="AJ41" s="2099" t="s">
        <v>673</v>
      </c>
      <c r="AK41" s="2099"/>
      <c r="AL41" s="2099"/>
      <c r="AM41" s="2099"/>
      <c r="AN41" s="2099"/>
      <c r="AO41" s="2099"/>
      <c r="AP41" s="2099"/>
      <c r="AQ41" s="84"/>
      <c r="AR41" s="491"/>
      <c r="AS41" s="107"/>
      <c r="AT41" s="1703">
        <v>12</v>
      </c>
      <c r="AU41" s="1703"/>
      <c r="AV41" s="1703"/>
      <c r="AW41" s="1703"/>
      <c r="AX41" s="1806"/>
      <c r="AY41" s="1806"/>
      <c r="AZ41" s="1806"/>
      <c r="BA41" s="432" t="s">
        <v>533</v>
      </c>
      <c r="BB41" s="434"/>
      <c r="BC41" s="435"/>
      <c r="BD41" s="447"/>
      <c r="BE41" s="445"/>
      <c r="BF41" s="1703">
        <v>12</v>
      </c>
      <c r="BG41" s="1703"/>
      <c r="BH41" s="1703"/>
      <c r="BI41" s="1703"/>
      <c r="BJ41" s="1806"/>
      <c r="BK41" s="1806"/>
      <c r="BL41" s="1806"/>
      <c r="BM41" s="432" t="s">
        <v>533</v>
      </c>
      <c r="BN41" s="434"/>
      <c r="BO41" s="435"/>
      <c r="BP41" s="107"/>
      <c r="BQ41" s="107"/>
      <c r="BR41" s="107"/>
      <c r="BS41" s="107"/>
      <c r="BT41" s="107"/>
      <c r="BU41" s="107"/>
      <c r="BV41" s="107"/>
      <c r="BW41" s="107"/>
      <c r="BX41" s="107"/>
      <c r="BY41" s="107"/>
      <c r="BZ41" s="107"/>
      <c r="CA41" s="107"/>
      <c r="CB41" s="107"/>
      <c r="CC41" s="107"/>
      <c r="CD41" s="107"/>
      <c r="CE41" s="107"/>
      <c r="CF41" s="107"/>
      <c r="CG41" s="107"/>
      <c r="CH41" s="107"/>
      <c r="CI41" s="107"/>
    </row>
    <row r="42" spans="1:87" ht="12.6" customHeight="1">
      <c r="A42" s="393"/>
      <c r="B42" s="504"/>
      <c r="C42" s="502"/>
      <c r="D42" s="2118"/>
      <c r="E42" s="2118"/>
      <c r="F42" s="2118"/>
      <c r="G42" s="2118"/>
      <c r="H42" s="2118"/>
      <c r="I42" s="2119"/>
      <c r="J42" s="2119"/>
      <c r="K42" s="2119"/>
      <c r="L42" s="2122"/>
      <c r="M42" s="2122"/>
      <c r="N42" s="2123"/>
      <c r="O42" s="2123"/>
      <c r="P42" s="2123"/>
      <c r="Q42" s="2123"/>
      <c r="R42" s="2123"/>
      <c r="S42" s="2123"/>
      <c r="T42" s="2123"/>
      <c r="U42" s="2123"/>
      <c r="V42" s="2123">
        <v>14</v>
      </c>
      <c r="W42" s="2123"/>
      <c r="X42" s="2075">
        <f>SUM(L42:W43)</f>
        <v>14</v>
      </c>
      <c r="Y42" s="2075"/>
      <c r="Z42" s="2095"/>
      <c r="AA42" s="2095"/>
      <c r="AB42" s="2095"/>
      <c r="AC42" s="2110"/>
      <c r="AD42" s="2110"/>
      <c r="AE42" s="2110"/>
      <c r="AF42" s="2117"/>
      <c r="AG42" s="2098"/>
      <c r="AH42" s="2098"/>
      <c r="AI42" s="584" t="s">
        <v>653</v>
      </c>
      <c r="AJ42" s="2071"/>
      <c r="AK42" s="2071"/>
      <c r="AL42" s="2071"/>
      <c r="AM42" s="2071"/>
      <c r="AN42" s="2071"/>
      <c r="AO42" s="2071"/>
      <c r="AP42" s="2071"/>
      <c r="AQ42" s="84"/>
      <c r="AR42" s="491"/>
      <c r="AS42" s="107"/>
      <c r="AT42" s="1703">
        <v>13</v>
      </c>
      <c r="AU42" s="1703"/>
      <c r="AV42" s="1703"/>
      <c r="AW42" s="1703"/>
      <c r="AX42" s="1806"/>
      <c r="AY42" s="1806"/>
      <c r="AZ42" s="1806"/>
      <c r="BA42" s="432" t="s">
        <v>533</v>
      </c>
      <c r="BB42" s="434"/>
      <c r="BC42" s="435"/>
      <c r="BD42" s="447"/>
      <c r="BE42" s="445"/>
      <c r="BF42" s="1703">
        <v>13</v>
      </c>
      <c r="BG42" s="1703"/>
      <c r="BH42" s="1703"/>
      <c r="BI42" s="1703"/>
      <c r="BJ42" s="1806"/>
      <c r="BK42" s="1806"/>
      <c r="BL42" s="1806"/>
      <c r="BM42" s="432" t="s">
        <v>533</v>
      </c>
      <c r="BN42" s="434"/>
      <c r="BO42" s="435"/>
      <c r="BP42" s="107"/>
      <c r="BQ42" s="107"/>
      <c r="BR42" s="107"/>
      <c r="BS42" s="107"/>
      <c r="BT42" s="107"/>
      <c r="BU42" s="107"/>
      <c r="BV42" s="107"/>
      <c r="BW42" s="107"/>
      <c r="BX42" s="107"/>
      <c r="BY42" s="107"/>
      <c r="BZ42" s="107"/>
      <c r="CA42" s="107"/>
      <c r="CB42" s="107"/>
      <c r="CC42" s="107"/>
      <c r="CD42" s="107"/>
      <c r="CE42" s="107"/>
      <c r="CF42" s="107"/>
      <c r="CG42" s="107"/>
      <c r="CH42" s="107"/>
      <c r="CI42" s="107"/>
    </row>
    <row r="43" spans="1:87" ht="12.6" customHeight="1">
      <c r="A43" s="393"/>
      <c r="B43" s="504"/>
      <c r="C43" s="502"/>
      <c r="D43" s="2118"/>
      <c r="E43" s="2118"/>
      <c r="F43" s="2118"/>
      <c r="G43" s="2118"/>
      <c r="H43" s="2118"/>
      <c r="I43" s="2119"/>
      <c r="J43" s="2119"/>
      <c r="K43" s="2119"/>
      <c r="L43" s="2122"/>
      <c r="M43" s="2122"/>
      <c r="N43" s="2123"/>
      <c r="O43" s="2123"/>
      <c r="P43" s="2123"/>
      <c r="Q43" s="2123"/>
      <c r="R43" s="2123"/>
      <c r="S43" s="2123"/>
      <c r="T43" s="2123"/>
      <c r="U43" s="2123"/>
      <c r="V43" s="2123"/>
      <c r="W43" s="2123"/>
      <c r="X43" s="2075"/>
      <c r="Y43" s="2075"/>
      <c r="Z43" s="2095"/>
      <c r="AA43" s="2095"/>
      <c r="AB43" s="2095"/>
      <c r="AC43" s="2110"/>
      <c r="AD43" s="2110"/>
      <c r="AE43" s="2110"/>
      <c r="AF43" s="2117"/>
      <c r="AG43" s="2112">
        <v>0</v>
      </c>
      <c r="AH43" s="2112"/>
      <c r="AI43" s="589"/>
      <c r="AJ43" s="2073"/>
      <c r="AK43" s="2073"/>
      <c r="AL43" s="2073"/>
      <c r="AM43" s="2073"/>
      <c r="AN43" s="2073"/>
      <c r="AO43" s="2073"/>
      <c r="AP43" s="2073"/>
      <c r="AQ43" s="84"/>
      <c r="AR43" s="491"/>
      <c r="AS43" s="107"/>
      <c r="AT43" s="1703">
        <v>14</v>
      </c>
      <c r="AU43" s="1703"/>
      <c r="AV43" s="1703"/>
      <c r="AW43" s="1703"/>
      <c r="AX43" s="1806"/>
      <c r="AY43" s="1806"/>
      <c r="AZ43" s="1806"/>
      <c r="BA43" s="432" t="s">
        <v>533</v>
      </c>
      <c r="BB43" s="434"/>
      <c r="BC43" s="435"/>
      <c r="BD43" s="447"/>
      <c r="BE43" s="445"/>
      <c r="BF43" s="1703">
        <v>14</v>
      </c>
      <c r="BG43" s="1703"/>
      <c r="BH43" s="1703"/>
      <c r="BI43" s="1703"/>
      <c r="BJ43" s="1806"/>
      <c r="BK43" s="1806"/>
      <c r="BL43" s="1806"/>
      <c r="BM43" s="432" t="s">
        <v>533</v>
      </c>
      <c r="BN43" s="434"/>
      <c r="BO43" s="435"/>
      <c r="BP43" s="107"/>
      <c r="BQ43" s="107"/>
      <c r="BR43" s="107"/>
      <c r="BS43" s="107"/>
      <c r="BT43" s="107"/>
      <c r="BU43" s="107"/>
      <c r="BV43" s="107"/>
      <c r="BW43" s="107"/>
      <c r="BX43" s="107"/>
      <c r="BY43" s="107"/>
      <c r="BZ43" s="107"/>
      <c r="CA43" s="107"/>
      <c r="CB43" s="107"/>
      <c r="CC43" s="107"/>
      <c r="CD43" s="107"/>
      <c r="CE43" s="107"/>
      <c r="CF43" s="107"/>
      <c r="CG43" s="107"/>
      <c r="CH43" s="107"/>
      <c r="CI43" s="107"/>
    </row>
    <row r="44" spans="1:87" ht="12.6" customHeight="1">
      <c r="A44" s="393"/>
      <c r="B44" s="575"/>
      <c r="C44" s="576"/>
      <c r="D44" s="1752"/>
      <c r="E44" s="1752"/>
      <c r="F44" s="1752"/>
      <c r="G44" s="1752"/>
      <c r="H44" s="1752"/>
      <c r="I44" s="2113"/>
      <c r="J44" s="2113"/>
      <c r="K44" s="2113"/>
      <c r="L44" s="2106">
        <v>0</v>
      </c>
      <c r="M44" s="2106"/>
      <c r="N44" s="2107">
        <v>0</v>
      </c>
      <c r="O44" s="2107"/>
      <c r="P44" s="2107">
        <v>0</v>
      </c>
      <c r="Q44" s="2107"/>
      <c r="R44" s="2107">
        <v>0</v>
      </c>
      <c r="S44" s="2107"/>
      <c r="T44" s="2107">
        <v>0</v>
      </c>
      <c r="U44" s="2107"/>
      <c r="V44" s="2108">
        <v>0</v>
      </c>
      <c r="W44" s="2108"/>
      <c r="X44" s="2109">
        <f>SUM(L44:W44)</f>
        <v>0</v>
      </c>
      <c r="Y44" s="2109"/>
      <c r="Z44" s="2095" t="str">
        <f>IF(X45=0,"",ROUNDDOWN(L45/3,1)+ROUNDDOWN((N45+P45)/6,1)+ROUNDDOWN(R45/15,1)+ROUNDDOWN((T45+V45)/25,1))</f>
        <v/>
      </c>
      <c r="AA44" s="2095"/>
      <c r="AB44" s="2095"/>
      <c r="AC44" s="2110" t="str">
        <f>IF(AF44+AG46=0,"",AF44+AG46)</f>
        <v/>
      </c>
      <c r="AD44" s="2110"/>
      <c r="AE44" s="2110"/>
      <c r="AF44" s="2111"/>
      <c r="AG44" s="2098"/>
      <c r="AH44" s="2098"/>
      <c r="AI44" s="583" t="s">
        <v>652</v>
      </c>
      <c r="AJ44" s="2099"/>
      <c r="AK44" s="2099"/>
      <c r="AL44" s="2099"/>
      <c r="AM44" s="2099"/>
      <c r="AN44" s="2099"/>
      <c r="AO44" s="2099"/>
      <c r="AP44" s="2099"/>
      <c r="AQ44" s="84"/>
      <c r="AR44" s="491"/>
      <c r="AS44" s="107"/>
      <c r="AT44" s="1703">
        <v>15</v>
      </c>
      <c r="AU44" s="1703"/>
      <c r="AV44" s="1703"/>
      <c r="AW44" s="1703"/>
      <c r="AX44" s="1806"/>
      <c r="AY44" s="1806"/>
      <c r="AZ44" s="1806"/>
      <c r="BA44" s="432" t="s">
        <v>533</v>
      </c>
      <c r="BB44" s="434"/>
      <c r="BC44" s="435"/>
      <c r="BD44" s="447"/>
      <c r="BE44" s="445"/>
      <c r="BF44" s="1703">
        <v>15</v>
      </c>
      <c r="BG44" s="1703"/>
      <c r="BH44" s="1703"/>
      <c r="BI44" s="1703"/>
      <c r="BJ44" s="1806"/>
      <c r="BK44" s="1806"/>
      <c r="BL44" s="1806"/>
      <c r="BM44" s="432" t="s">
        <v>533</v>
      </c>
      <c r="BN44" s="434"/>
      <c r="BO44" s="435"/>
      <c r="BP44" s="107"/>
      <c r="BQ44" s="107"/>
      <c r="BR44" s="107"/>
      <c r="BS44" s="107"/>
      <c r="BT44" s="107"/>
      <c r="BU44" s="107"/>
      <c r="BV44" s="107"/>
      <c r="BW44" s="107"/>
      <c r="BX44" s="107"/>
      <c r="BY44" s="107"/>
      <c r="BZ44" s="107"/>
      <c r="CA44" s="107"/>
      <c r="CB44" s="107"/>
      <c r="CC44" s="107"/>
      <c r="CD44" s="107"/>
      <c r="CE44" s="107"/>
      <c r="CF44" s="107"/>
      <c r="CG44" s="107"/>
      <c r="CH44" s="107"/>
      <c r="CI44" s="107"/>
    </row>
    <row r="45" spans="1:87" ht="12.6" customHeight="1">
      <c r="A45" s="393"/>
      <c r="B45" s="504"/>
      <c r="C45" s="502"/>
      <c r="D45" s="1752"/>
      <c r="E45" s="1752"/>
      <c r="F45" s="1752"/>
      <c r="G45" s="1752"/>
      <c r="H45" s="1752"/>
      <c r="I45" s="2113"/>
      <c r="J45" s="2113"/>
      <c r="K45" s="2113"/>
      <c r="L45" s="2114"/>
      <c r="M45" s="2114"/>
      <c r="N45" s="2115"/>
      <c r="O45" s="2115"/>
      <c r="P45" s="2115"/>
      <c r="Q45" s="2115"/>
      <c r="R45" s="2115"/>
      <c r="S45" s="2115"/>
      <c r="T45" s="2115"/>
      <c r="U45" s="2115"/>
      <c r="V45" s="2116"/>
      <c r="W45" s="2116"/>
      <c r="X45" s="2075">
        <f>SUM(L45:W46)</f>
        <v>0</v>
      </c>
      <c r="Y45" s="2075"/>
      <c r="Z45" s="2095"/>
      <c r="AA45" s="2095"/>
      <c r="AB45" s="2095"/>
      <c r="AC45" s="2110"/>
      <c r="AD45" s="2110"/>
      <c r="AE45" s="2110"/>
      <c r="AF45" s="2111"/>
      <c r="AG45" s="2098"/>
      <c r="AH45" s="2098"/>
      <c r="AI45" s="584" t="s">
        <v>653</v>
      </c>
      <c r="AJ45" s="2071"/>
      <c r="AK45" s="2071"/>
      <c r="AL45" s="2071"/>
      <c r="AM45" s="2071"/>
      <c r="AN45" s="2071"/>
      <c r="AO45" s="2071"/>
      <c r="AP45" s="2071"/>
      <c r="AQ45" s="84"/>
      <c r="AR45" s="491"/>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row>
    <row r="46" spans="1:87" ht="12.6" customHeight="1">
      <c r="A46" s="393"/>
      <c r="B46" s="504"/>
      <c r="C46" s="502"/>
      <c r="D46" s="1752"/>
      <c r="E46" s="1752"/>
      <c r="F46" s="1752"/>
      <c r="G46" s="1752"/>
      <c r="H46" s="1752"/>
      <c r="I46" s="2113"/>
      <c r="J46" s="2113"/>
      <c r="K46" s="2113"/>
      <c r="L46" s="2114"/>
      <c r="M46" s="2114"/>
      <c r="N46" s="2115"/>
      <c r="O46" s="2115"/>
      <c r="P46" s="2115"/>
      <c r="Q46" s="2115"/>
      <c r="R46" s="2115"/>
      <c r="S46" s="2115"/>
      <c r="T46" s="2115"/>
      <c r="U46" s="2115"/>
      <c r="V46" s="2116"/>
      <c r="W46" s="2116"/>
      <c r="X46" s="2075"/>
      <c r="Y46" s="2075"/>
      <c r="Z46" s="2095"/>
      <c r="AA46" s="2095"/>
      <c r="AB46" s="2095"/>
      <c r="AC46" s="2110"/>
      <c r="AD46" s="2110"/>
      <c r="AE46" s="2110"/>
      <c r="AF46" s="2111"/>
      <c r="AG46" s="2112">
        <v>0</v>
      </c>
      <c r="AH46" s="2112"/>
      <c r="AI46" s="589"/>
      <c r="AJ46" s="2073"/>
      <c r="AK46" s="2073"/>
      <c r="AL46" s="2073"/>
      <c r="AM46" s="2073"/>
      <c r="AN46" s="2073"/>
      <c r="AO46" s="2073"/>
      <c r="AP46" s="2073"/>
      <c r="AQ46" s="84"/>
      <c r="AR46" s="491"/>
      <c r="AS46" s="107"/>
    </row>
    <row r="47" spans="1:87" ht="12.6" customHeight="1">
      <c r="A47" s="393"/>
      <c r="B47" s="575"/>
      <c r="C47" s="576"/>
      <c r="D47" s="2104"/>
      <c r="E47" s="2104"/>
      <c r="F47" s="2104"/>
      <c r="G47" s="2104"/>
      <c r="H47" s="2104"/>
      <c r="I47" s="2105"/>
      <c r="J47" s="2105"/>
      <c r="K47" s="2105"/>
      <c r="L47" s="2106">
        <v>0</v>
      </c>
      <c r="M47" s="2106"/>
      <c r="N47" s="2107">
        <v>0</v>
      </c>
      <c r="O47" s="2107"/>
      <c r="P47" s="2107">
        <v>0</v>
      </c>
      <c r="Q47" s="2107"/>
      <c r="R47" s="2107">
        <v>0</v>
      </c>
      <c r="S47" s="2107"/>
      <c r="T47" s="2107">
        <v>0</v>
      </c>
      <c r="U47" s="2107"/>
      <c r="V47" s="2108">
        <v>0</v>
      </c>
      <c r="W47" s="2108"/>
      <c r="X47" s="2109">
        <f>SUM(L47:W47)</f>
        <v>0</v>
      </c>
      <c r="Y47" s="2109"/>
      <c r="Z47" s="2095" t="str">
        <f>IF(X48=0,"",ROUNDDOWN(L48/3,1)+ROUNDDOWN((N48+P48)/6,1)+ROUNDDOWN(R48/15,1)+ROUNDDOWN((T48+V48)/25,1))</f>
        <v/>
      </c>
      <c r="AA47" s="2095"/>
      <c r="AB47" s="2095"/>
      <c r="AC47" s="2096" t="str">
        <f>IF(AF47+AG49=0,"",AF47+AG49)</f>
        <v/>
      </c>
      <c r="AD47" s="2096"/>
      <c r="AE47" s="2096"/>
      <c r="AF47" s="2097"/>
      <c r="AG47" s="2098"/>
      <c r="AH47" s="2098"/>
      <c r="AI47" s="583" t="s">
        <v>652</v>
      </c>
      <c r="AJ47" s="2099"/>
      <c r="AK47" s="2099"/>
      <c r="AL47" s="2099"/>
      <c r="AM47" s="2099"/>
      <c r="AN47" s="2099"/>
      <c r="AO47" s="2099"/>
      <c r="AP47" s="2099"/>
      <c r="AQ47" s="84"/>
      <c r="AR47" s="491"/>
      <c r="AS47" s="107"/>
      <c r="AT47" s="590" t="s">
        <v>674</v>
      </c>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row>
    <row r="48" spans="1:87" ht="12.6" customHeight="1">
      <c r="A48" s="393"/>
      <c r="B48" s="504"/>
      <c r="C48" s="502"/>
      <c r="D48" s="2104"/>
      <c r="E48" s="2104"/>
      <c r="F48" s="2104"/>
      <c r="G48" s="2104"/>
      <c r="H48" s="2104"/>
      <c r="I48" s="2105"/>
      <c r="J48" s="2105"/>
      <c r="K48" s="2105"/>
      <c r="L48" s="2100"/>
      <c r="M48" s="2100"/>
      <c r="N48" s="2101"/>
      <c r="O48" s="2101"/>
      <c r="P48" s="2101"/>
      <c r="Q48" s="2101"/>
      <c r="R48" s="2101"/>
      <c r="S48" s="2101"/>
      <c r="T48" s="2101"/>
      <c r="U48" s="2101"/>
      <c r="V48" s="2102"/>
      <c r="W48" s="2102"/>
      <c r="X48" s="2103">
        <f>SUM(L48:W49)</f>
        <v>0</v>
      </c>
      <c r="Y48" s="2103"/>
      <c r="Z48" s="2095"/>
      <c r="AA48" s="2095"/>
      <c r="AB48" s="2095"/>
      <c r="AC48" s="2096"/>
      <c r="AD48" s="2096"/>
      <c r="AE48" s="2096"/>
      <c r="AF48" s="2097"/>
      <c r="AG48" s="2098"/>
      <c r="AH48" s="2098"/>
      <c r="AI48" s="584" t="s">
        <v>653</v>
      </c>
      <c r="AJ48" s="2071"/>
      <c r="AK48" s="2071"/>
      <c r="AL48" s="2071"/>
      <c r="AM48" s="2071"/>
      <c r="AN48" s="2071"/>
      <c r="AO48" s="2071"/>
      <c r="AP48" s="2071"/>
      <c r="AQ48" s="84"/>
      <c r="AR48" s="491"/>
      <c r="AS48" s="478"/>
      <c r="AT48" s="2082" t="s">
        <v>675</v>
      </c>
      <c r="AU48" s="2082"/>
      <c r="AV48" s="2082"/>
      <c r="AW48" s="2082"/>
      <c r="AX48" s="2082"/>
      <c r="AY48" s="2082"/>
      <c r="AZ48" s="2082"/>
      <c r="BA48" s="2082"/>
      <c r="BB48" s="2082"/>
      <c r="BC48" s="2082"/>
      <c r="BD48" s="2082"/>
      <c r="BE48" s="2082"/>
      <c r="BF48" s="2082"/>
      <c r="BG48" s="2082"/>
      <c r="BH48" s="2082"/>
      <c r="BI48" s="2082"/>
      <c r="BJ48" s="2082"/>
      <c r="BK48" s="2082"/>
      <c r="BL48" s="2082"/>
      <c r="BM48" s="2082"/>
      <c r="BN48" s="2082"/>
      <c r="BO48" s="2082"/>
      <c r="BP48" s="2082"/>
      <c r="BQ48" s="2082"/>
      <c r="BR48" s="2082"/>
      <c r="BS48" s="2082"/>
      <c r="BT48" s="2082"/>
      <c r="BU48" s="2082"/>
      <c r="BV48" s="2082"/>
      <c r="BW48" s="2082"/>
      <c r="BX48" s="2082"/>
      <c r="BY48" s="592"/>
      <c r="BZ48" s="592"/>
      <c r="CA48" s="592"/>
      <c r="CB48" s="593"/>
    </row>
    <row r="49" spans="1:80" ht="12.6" customHeight="1">
      <c r="A49" s="393"/>
      <c r="B49" s="504"/>
      <c r="C49" s="502"/>
      <c r="D49" s="2104"/>
      <c r="E49" s="2104"/>
      <c r="F49" s="2104"/>
      <c r="G49" s="2104"/>
      <c r="H49" s="2104"/>
      <c r="I49" s="2105"/>
      <c r="J49" s="2105"/>
      <c r="K49" s="2105"/>
      <c r="L49" s="2100"/>
      <c r="M49" s="2100"/>
      <c r="N49" s="2101"/>
      <c r="O49" s="2101"/>
      <c r="P49" s="2101"/>
      <c r="Q49" s="2101"/>
      <c r="R49" s="2101"/>
      <c r="S49" s="2101"/>
      <c r="T49" s="2101"/>
      <c r="U49" s="2101"/>
      <c r="V49" s="2102"/>
      <c r="W49" s="2102"/>
      <c r="X49" s="2103"/>
      <c r="Y49" s="2103"/>
      <c r="Z49" s="2095"/>
      <c r="AA49" s="2095"/>
      <c r="AB49" s="2095"/>
      <c r="AC49" s="2096"/>
      <c r="AD49" s="2096"/>
      <c r="AE49" s="2096"/>
      <c r="AF49" s="2097"/>
      <c r="AG49" s="2080">
        <v>0</v>
      </c>
      <c r="AH49" s="2080"/>
      <c r="AI49" s="594"/>
      <c r="AJ49" s="2081"/>
      <c r="AK49" s="2081"/>
      <c r="AL49" s="2081"/>
      <c r="AM49" s="2081"/>
      <c r="AN49" s="2081"/>
      <c r="AO49" s="2081"/>
      <c r="AP49" s="2081"/>
      <c r="AQ49" s="84"/>
      <c r="AR49" s="491"/>
      <c r="AS49" s="478"/>
      <c r="AT49" s="595"/>
      <c r="AU49" s="2083" t="s">
        <v>546</v>
      </c>
      <c r="AV49" s="2084" t="s">
        <v>676</v>
      </c>
      <c r="AW49" s="2084"/>
      <c r="AX49" s="2084"/>
      <c r="AY49" s="2084"/>
      <c r="AZ49" s="2084"/>
      <c r="BA49" s="2084"/>
      <c r="BB49" s="2084"/>
      <c r="BC49" s="2084"/>
      <c r="BD49" s="2084"/>
      <c r="BE49" s="2084"/>
      <c r="BF49" s="2084"/>
      <c r="BG49" s="2084"/>
      <c r="BH49" s="2084"/>
      <c r="BI49" s="2084"/>
      <c r="BJ49" s="2084"/>
      <c r="BK49" s="2084"/>
      <c r="BL49" s="2084"/>
      <c r="BM49" s="2084"/>
      <c r="BN49" s="2084"/>
      <c r="BO49" s="2084"/>
      <c r="BP49" s="2084"/>
      <c r="BQ49" s="2084"/>
      <c r="BR49" s="2084"/>
      <c r="BS49" s="2084"/>
      <c r="BT49" s="2084"/>
      <c r="BU49" s="2084"/>
      <c r="BV49" s="2084"/>
      <c r="BW49" s="2084"/>
      <c r="BX49" s="2084"/>
      <c r="BY49" s="2084"/>
      <c r="BZ49" s="2084"/>
      <c r="CA49" s="2084"/>
      <c r="CB49" s="2084"/>
    </row>
    <row r="50" spans="1:80" ht="12.6" customHeight="1">
      <c r="A50" s="393"/>
      <c r="B50" s="575"/>
      <c r="C50" s="576"/>
      <c r="D50" s="2085" t="s">
        <v>296</v>
      </c>
      <c r="E50" s="2085"/>
      <c r="F50" s="2085"/>
      <c r="G50" s="2085"/>
      <c r="H50" s="2085"/>
      <c r="I50" s="2086">
        <f>IF(SUM(I26:K49)=0,"",SUM(I26:K49))</f>
        <v>297.79999999999995</v>
      </c>
      <c r="J50" s="2086"/>
      <c r="K50" s="2086"/>
      <c r="L50" s="2087">
        <f>SUM(L26,L29,L32,L35,L38,L41,L44,L47)</f>
        <v>0</v>
      </c>
      <c r="M50" s="2087"/>
      <c r="N50" s="2088">
        <f>SUM(N26,N29,N32,N35,N38,N41,N44,N47)</f>
        <v>0</v>
      </c>
      <c r="O50" s="2088"/>
      <c r="P50" s="2088">
        <f>SUM(P26,P29,P32,P35,P38,P41,P44,P47)</f>
        <v>0</v>
      </c>
      <c r="Q50" s="2088"/>
      <c r="R50" s="2088">
        <f>SUM(R26,R29,R32,R35,R38,R41,R44,R47)</f>
        <v>1</v>
      </c>
      <c r="S50" s="2088"/>
      <c r="T50" s="2088">
        <f>SUM(T26,T29,T32,T35,T38,T41,T44,T47)</f>
        <v>0</v>
      </c>
      <c r="U50" s="2088"/>
      <c r="V50" s="2088">
        <f>SUM(V26,V29,V32,V35,V38,V41,V44,V47)</f>
        <v>0</v>
      </c>
      <c r="W50" s="2088"/>
      <c r="X50" s="2089">
        <f>SUM(L50:W50)</f>
        <v>1</v>
      </c>
      <c r="Y50" s="2089"/>
      <c r="Z50" s="2090">
        <f>ROUND(SUM(Z26:AB49),0)</f>
        <v>13</v>
      </c>
      <c r="AA50" s="2090"/>
      <c r="AB50" s="2090"/>
      <c r="AC50" s="2091">
        <f>IF(AF50+AG52=0,"",AF50+AG52)</f>
        <v>15</v>
      </c>
      <c r="AD50" s="2091"/>
      <c r="AE50" s="2091"/>
      <c r="AF50" s="2092">
        <f>SUM(AF26:AF49)</f>
        <v>9</v>
      </c>
      <c r="AG50" s="2093">
        <f>SUM(AG26,AG29,AG32,AG35,AG38,AG41,AG44,AG47)</f>
        <v>8</v>
      </c>
      <c r="AH50" s="2093"/>
      <c r="AI50" s="596"/>
      <c r="AJ50" s="2070"/>
      <c r="AK50" s="2070"/>
      <c r="AL50" s="2070"/>
      <c r="AM50" s="2070"/>
      <c r="AN50" s="2070"/>
      <c r="AO50" s="2070"/>
      <c r="AP50" s="2070"/>
      <c r="AQ50" s="84"/>
      <c r="AR50" s="491"/>
      <c r="AS50" s="478"/>
      <c r="AT50" s="597"/>
      <c r="AU50" s="2083"/>
      <c r="AV50" s="2084"/>
      <c r="AW50" s="2084"/>
      <c r="AX50" s="2084"/>
      <c r="AY50" s="2084"/>
      <c r="AZ50" s="2084"/>
      <c r="BA50" s="2084"/>
      <c r="BB50" s="2084"/>
      <c r="BC50" s="2084"/>
      <c r="BD50" s="2084"/>
      <c r="BE50" s="2084"/>
      <c r="BF50" s="2084"/>
      <c r="BG50" s="2084"/>
      <c r="BH50" s="2084"/>
      <c r="BI50" s="2084"/>
      <c r="BJ50" s="2084"/>
      <c r="BK50" s="2084"/>
      <c r="BL50" s="2084"/>
      <c r="BM50" s="2084"/>
      <c r="BN50" s="2084"/>
      <c r="BO50" s="2084"/>
      <c r="BP50" s="2084"/>
      <c r="BQ50" s="2084"/>
      <c r="BR50" s="2084"/>
      <c r="BS50" s="2084"/>
      <c r="BT50" s="2084"/>
      <c r="BU50" s="2084"/>
      <c r="BV50" s="2084"/>
      <c r="BW50" s="2084"/>
      <c r="BX50" s="2084"/>
      <c r="BY50" s="2084"/>
      <c r="BZ50" s="2084"/>
      <c r="CA50" s="2084"/>
      <c r="CB50" s="2084"/>
    </row>
    <row r="51" spans="1:80" ht="12.6" customHeight="1">
      <c r="A51" s="393"/>
      <c r="B51" s="504"/>
      <c r="C51" s="502"/>
      <c r="D51" s="2085"/>
      <c r="E51" s="2085"/>
      <c r="F51" s="2085"/>
      <c r="G51" s="2085"/>
      <c r="H51" s="2085"/>
      <c r="I51" s="2086"/>
      <c r="J51" s="2086"/>
      <c r="K51" s="2086"/>
      <c r="L51" s="2094">
        <f>SUM(L27,L30,L33,L36,L39,L42,L45,L48)</f>
        <v>11</v>
      </c>
      <c r="M51" s="2094"/>
      <c r="N51" s="2074">
        <f>SUM(N27,N30,N33,N36,N39,N42,N45,N48)</f>
        <v>19</v>
      </c>
      <c r="O51" s="2074"/>
      <c r="P51" s="2074">
        <f>SUM(P27,P30,P33,P36,P39,P42,P45,P48)</f>
        <v>20</v>
      </c>
      <c r="Q51" s="2074"/>
      <c r="R51" s="2074">
        <f>SUM(R27,R30,R33,R36,R39,R42,R45,R48)</f>
        <v>23</v>
      </c>
      <c r="S51" s="2074"/>
      <c r="T51" s="2074">
        <f>SUM(T27,T30,T33,T36,T39,T42,T45,T48)</f>
        <v>22</v>
      </c>
      <c r="U51" s="2074"/>
      <c r="V51" s="2074">
        <f>SUM(V27,V30,V33,V36,V39,V42,V45,V48)</f>
        <v>14</v>
      </c>
      <c r="W51" s="2074"/>
      <c r="X51" s="2075">
        <f>SUM(L51:W52)</f>
        <v>109</v>
      </c>
      <c r="Y51" s="2075"/>
      <c r="Z51" s="2090"/>
      <c r="AA51" s="2090"/>
      <c r="AB51" s="2090"/>
      <c r="AC51" s="2091"/>
      <c r="AD51" s="2091"/>
      <c r="AE51" s="2091"/>
      <c r="AF51" s="2092"/>
      <c r="AG51" s="2093"/>
      <c r="AH51" s="2093"/>
      <c r="AI51" s="584"/>
      <c r="AJ51" s="2071"/>
      <c r="AK51" s="2071"/>
      <c r="AL51" s="2071"/>
      <c r="AM51" s="2071"/>
      <c r="AN51" s="2071"/>
      <c r="AO51" s="2071"/>
      <c r="AP51" s="2071"/>
      <c r="AQ51" s="84"/>
      <c r="AR51" s="491"/>
      <c r="AS51" s="478"/>
      <c r="AT51" s="597"/>
      <c r="AU51" s="591"/>
      <c r="AV51" s="2084"/>
      <c r="AW51" s="2084"/>
      <c r="AX51" s="2084"/>
      <c r="AY51" s="2084"/>
      <c r="AZ51" s="2084"/>
      <c r="BA51" s="2084"/>
      <c r="BB51" s="2084"/>
      <c r="BC51" s="2084"/>
      <c r="BD51" s="2084"/>
      <c r="BE51" s="2084"/>
      <c r="BF51" s="2084"/>
      <c r="BG51" s="2084"/>
      <c r="BH51" s="2084"/>
      <c r="BI51" s="2084"/>
      <c r="BJ51" s="2084"/>
      <c r="BK51" s="2084"/>
      <c r="BL51" s="2084"/>
      <c r="BM51" s="2084"/>
      <c r="BN51" s="2084"/>
      <c r="BO51" s="2084"/>
      <c r="BP51" s="2084"/>
      <c r="BQ51" s="2084"/>
      <c r="BR51" s="2084"/>
      <c r="BS51" s="2084"/>
      <c r="BT51" s="2084"/>
      <c r="BU51" s="2084"/>
      <c r="BV51" s="2084"/>
      <c r="BW51" s="2084"/>
      <c r="BX51" s="2084"/>
      <c r="BY51" s="2084"/>
      <c r="BZ51" s="2084"/>
      <c r="CA51" s="2084"/>
      <c r="CB51" s="2084"/>
    </row>
    <row r="52" spans="1:80" ht="12.6" customHeight="1">
      <c r="A52" s="393"/>
      <c r="B52" s="504"/>
      <c r="C52" s="502"/>
      <c r="D52" s="2085"/>
      <c r="E52" s="2085"/>
      <c r="F52" s="2085"/>
      <c r="G52" s="2085"/>
      <c r="H52" s="2085"/>
      <c r="I52" s="2086"/>
      <c r="J52" s="2086"/>
      <c r="K52" s="2086"/>
      <c r="L52" s="2094"/>
      <c r="M52" s="2094"/>
      <c r="N52" s="2074"/>
      <c r="O52" s="2074"/>
      <c r="P52" s="2074"/>
      <c r="Q52" s="2074"/>
      <c r="R52" s="2074"/>
      <c r="S52" s="2074"/>
      <c r="T52" s="2074"/>
      <c r="U52" s="2074"/>
      <c r="V52" s="2074"/>
      <c r="W52" s="2074"/>
      <c r="X52" s="2075"/>
      <c r="Y52" s="2075"/>
      <c r="Z52" s="2090"/>
      <c r="AA52" s="2090"/>
      <c r="AB52" s="2090"/>
      <c r="AC52" s="2091"/>
      <c r="AD52" s="2091"/>
      <c r="AE52" s="2091"/>
      <c r="AF52" s="2092"/>
      <c r="AG52" s="2076">
        <f>SUM(AG28,AG31,AG34,AG37,AG40,AG43,AG46,AG49)</f>
        <v>6</v>
      </c>
      <c r="AH52" s="2076"/>
      <c r="AI52" s="589"/>
      <c r="AJ52" s="2073"/>
      <c r="AK52" s="2073"/>
      <c r="AL52" s="2073"/>
      <c r="AM52" s="2073"/>
      <c r="AN52" s="2073"/>
      <c r="AO52" s="2073"/>
      <c r="AP52" s="2073"/>
      <c r="AQ52" s="84"/>
      <c r="AR52" s="491"/>
      <c r="AS52" s="478"/>
      <c r="AT52" s="597"/>
      <c r="AU52" s="591"/>
      <c r="AV52" s="2084"/>
      <c r="AW52" s="2084"/>
      <c r="AX52" s="2084"/>
      <c r="AY52" s="2084"/>
      <c r="AZ52" s="2084"/>
      <c r="BA52" s="2084"/>
      <c r="BB52" s="2084"/>
      <c r="BC52" s="2084"/>
      <c r="BD52" s="2084"/>
      <c r="BE52" s="2084"/>
      <c r="BF52" s="2084"/>
      <c r="BG52" s="2084"/>
      <c r="BH52" s="2084"/>
      <c r="BI52" s="2084"/>
      <c r="BJ52" s="2084"/>
      <c r="BK52" s="2084"/>
      <c r="BL52" s="2084"/>
      <c r="BM52" s="2084"/>
      <c r="BN52" s="2084"/>
      <c r="BO52" s="2084"/>
      <c r="BP52" s="2084"/>
      <c r="BQ52" s="2084"/>
      <c r="BR52" s="2084"/>
      <c r="BS52" s="2084"/>
      <c r="BT52" s="2084"/>
      <c r="BU52" s="2084"/>
      <c r="BV52" s="2084"/>
      <c r="BW52" s="2084"/>
      <c r="BX52" s="2084"/>
      <c r="BY52" s="2084"/>
      <c r="BZ52" s="2084"/>
      <c r="CA52" s="2084"/>
      <c r="CB52" s="2084"/>
    </row>
    <row r="53" spans="1:80" ht="12.6" customHeight="1">
      <c r="A53" s="393"/>
      <c r="B53" s="575"/>
      <c r="C53" s="576"/>
      <c r="D53" s="2077" t="s">
        <v>677</v>
      </c>
      <c r="E53" s="2077"/>
      <c r="F53" s="2077"/>
      <c r="G53" s="2077"/>
      <c r="H53" s="2077"/>
      <c r="I53" s="2077"/>
      <c r="J53" s="2077"/>
      <c r="K53" s="2077"/>
      <c r="L53" s="2077"/>
      <c r="M53" s="2077"/>
      <c r="N53" s="2077"/>
      <c r="O53" s="2077"/>
      <c r="P53" s="2077"/>
      <c r="Q53" s="2077"/>
      <c r="R53" s="2077"/>
      <c r="S53" s="2077"/>
      <c r="T53" s="2077"/>
      <c r="U53" s="2077"/>
      <c r="V53" s="2077"/>
      <c r="W53" s="2077"/>
      <c r="X53" s="2077"/>
      <c r="Y53" s="2077"/>
      <c r="Z53" s="2077"/>
      <c r="AA53" s="2077"/>
      <c r="AB53" s="2077"/>
      <c r="AC53" s="2078" t="str">
        <f>IF(AF53+AG55=0,"",AF53+AG55)</f>
        <v/>
      </c>
      <c r="AD53" s="2078"/>
      <c r="AE53" s="2078"/>
      <c r="AF53" s="2079"/>
      <c r="AG53" s="2069"/>
      <c r="AH53" s="2069"/>
      <c r="AI53" s="596" t="s">
        <v>652</v>
      </c>
      <c r="AJ53" s="2070"/>
      <c r="AK53" s="2070"/>
      <c r="AL53" s="2070"/>
      <c r="AM53" s="2070"/>
      <c r="AN53" s="2070"/>
      <c r="AO53" s="2070"/>
      <c r="AP53" s="2070"/>
      <c r="AQ53" s="84"/>
      <c r="AR53" s="491"/>
      <c r="AS53" s="478"/>
      <c r="AT53" s="595"/>
      <c r="AU53" s="591"/>
      <c r="AV53" s="2084"/>
      <c r="AW53" s="2084"/>
      <c r="AX53" s="2084"/>
      <c r="AY53" s="2084"/>
      <c r="AZ53" s="2084"/>
      <c r="BA53" s="2084"/>
      <c r="BB53" s="2084"/>
      <c r="BC53" s="2084"/>
      <c r="BD53" s="2084"/>
      <c r="BE53" s="2084"/>
      <c r="BF53" s="2084"/>
      <c r="BG53" s="2084"/>
      <c r="BH53" s="2084"/>
      <c r="BI53" s="2084"/>
      <c r="BJ53" s="2084"/>
      <c r="BK53" s="2084"/>
      <c r="BL53" s="2084"/>
      <c r="BM53" s="2084"/>
      <c r="BN53" s="2084"/>
      <c r="BO53" s="2084"/>
      <c r="BP53" s="2084"/>
      <c r="BQ53" s="2084"/>
      <c r="BR53" s="2084"/>
      <c r="BS53" s="2084"/>
      <c r="BT53" s="2084"/>
      <c r="BU53" s="2084"/>
      <c r="BV53" s="2084"/>
      <c r="BW53" s="2084"/>
      <c r="BX53" s="2084"/>
      <c r="BY53" s="2084"/>
      <c r="BZ53" s="2084"/>
      <c r="CA53" s="2084"/>
      <c r="CB53" s="2084"/>
    </row>
    <row r="54" spans="1:80" ht="12.6" customHeight="1">
      <c r="A54" s="393"/>
      <c r="B54" s="504"/>
      <c r="C54" s="502"/>
      <c r="D54" s="2077"/>
      <c r="E54" s="2077"/>
      <c r="F54" s="2077"/>
      <c r="G54" s="2077"/>
      <c r="H54" s="2077"/>
      <c r="I54" s="2077"/>
      <c r="J54" s="2077"/>
      <c r="K54" s="2077"/>
      <c r="L54" s="2077"/>
      <c r="M54" s="2077"/>
      <c r="N54" s="2077"/>
      <c r="O54" s="2077"/>
      <c r="P54" s="2077"/>
      <c r="Q54" s="2077"/>
      <c r="R54" s="2077"/>
      <c r="S54" s="2077"/>
      <c r="T54" s="2077"/>
      <c r="U54" s="2077"/>
      <c r="V54" s="2077"/>
      <c r="W54" s="2077"/>
      <c r="X54" s="2077"/>
      <c r="Y54" s="2077"/>
      <c r="Z54" s="2077"/>
      <c r="AA54" s="2077"/>
      <c r="AB54" s="2077"/>
      <c r="AC54" s="2078"/>
      <c r="AD54" s="2078"/>
      <c r="AE54" s="2078"/>
      <c r="AF54" s="2079"/>
      <c r="AG54" s="2069"/>
      <c r="AH54" s="2069"/>
      <c r="AI54" s="584" t="s">
        <v>653</v>
      </c>
      <c r="AJ54" s="2071"/>
      <c r="AK54" s="2071"/>
      <c r="AL54" s="2071"/>
      <c r="AM54" s="2071"/>
      <c r="AN54" s="2071"/>
      <c r="AO54" s="2071"/>
      <c r="AP54" s="2071"/>
      <c r="AQ54" s="84"/>
      <c r="AR54" s="491"/>
      <c r="AS54" s="478"/>
      <c r="AT54" s="595"/>
      <c r="AU54" s="598"/>
      <c r="AV54" s="2084"/>
      <c r="AW54" s="2084"/>
      <c r="AX54" s="2084"/>
      <c r="AY54" s="2084"/>
      <c r="AZ54" s="2084"/>
      <c r="BA54" s="2084"/>
      <c r="BB54" s="2084"/>
      <c r="BC54" s="2084"/>
      <c r="BD54" s="2084"/>
      <c r="BE54" s="2084"/>
      <c r="BF54" s="2084"/>
      <c r="BG54" s="2084"/>
      <c r="BH54" s="2084"/>
      <c r="BI54" s="2084"/>
      <c r="BJ54" s="2084"/>
      <c r="BK54" s="2084"/>
      <c r="BL54" s="2084"/>
      <c r="BM54" s="2084"/>
      <c r="BN54" s="2084"/>
      <c r="BO54" s="2084"/>
      <c r="BP54" s="2084"/>
      <c r="BQ54" s="2084"/>
      <c r="BR54" s="2084"/>
      <c r="BS54" s="2084"/>
      <c r="BT54" s="2084"/>
      <c r="BU54" s="2084"/>
      <c r="BV54" s="2084"/>
      <c r="BW54" s="2084"/>
      <c r="BX54" s="2084"/>
      <c r="BY54" s="2084"/>
      <c r="BZ54" s="2084"/>
      <c r="CA54" s="2084"/>
      <c r="CB54" s="2084"/>
    </row>
    <row r="55" spans="1:80" ht="12.6" customHeight="1">
      <c r="A55" s="393"/>
      <c r="B55" s="504"/>
      <c r="C55" s="502"/>
      <c r="D55" s="2077"/>
      <c r="E55" s="2077"/>
      <c r="F55" s="2077"/>
      <c r="G55" s="2077"/>
      <c r="H55" s="2077"/>
      <c r="I55" s="2077"/>
      <c r="J55" s="2077"/>
      <c r="K55" s="2077"/>
      <c r="L55" s="2077"/>
      <c r="M55" s="2077"/>
      <c r="N55" s="2077"/>
      <c r="O55" s="2077"/>
      <c r="P55" s="2077"/>
      <c r="Q55" s="2077"/>
      <c r="R55" s="2077"/>
      <c r="S55" s="2077"/>
      <c r="T55" s="2077"/>
      <c r="U55" s="2077"/>
      <c r="V55" s="2077"/>
      <c r="W55" s="2077"/>
      <c r="X55" s="2077"/>
      <c r="Y55" s="2077"/>
      <c r="Z55" s="2077"/>
      <c r="AA55" s="2077"/>
      <c r="AB55" s="2077"/>
      <c r="AC55" s="2078"/>
      <c r="AD55" s="2078"/>
      <c r="AE55" s="2078"/>
      <c r="AF55" s="2079"/>
      <c r="AG55" s="2080">
        <v>0</v>
      </c>
      <c r="AH55" s="2080"/>
      <c r="AI55" s="594"/>
      <c r="AJ55" s="2081"/>
      <c r="AK55" s="2081"/>
      <c r="AL55" s="2081"/>
      <c r="AM55" s="2081"/>
      <c r="AN55" s="2081"/>
      <c r="AO55" s="2081"/>
      <c r="AP55" s="2081"/>
      <c r="AQ55" s="84"/>
      <c r="AR55" s="491"/>
      <c r="AS55" s="478"/>
      <c r="AT55" s="599"/>
      <c r="AU55" s="598"/>
      <c r="AV55" s="2084"/>
      <c r="AW55" s="2084"/>
      <c r="AX55" s="2084"/>
      <c r="AY55" s="2084"/>
      <c r="AZ55" s="2084"/>
      <c r="BA55" s="2084"/>
      <c r="BB55" s="2084"/>
      <c r="BC55" s="2084"/>
      <c r="BD55" s="2084"/>
      <c r="BE55" s="2084"/>
      <c r="BF55" s="2084"/>
      <c r="BG55" s="2084"/>
      <c r="BH55" s="2084"/>
      <c r="BI55" s="2084"/>
      <c r="BJ55" s="2084"/>
      <c r="BK55" s="2084"/>
      <c r="BL55" s="2084"/>
      <c r="BM55" s="2084"/>
      <c r="BN55" s="2084"/>
      <c r="BO55" s="2084"/>
      <c r="BP55" s="2084"/>
      <c r="BQ55" s="2084"/>
      <c r="BR55" s="2084"/>
      <c r="BS55" s="2084"/>
      <c r="BT55" s="2084"/>
      <c r="BU55" s="2084"/>
      <c r="BV55" s="2084"/>
      <c r="BW55" s="2084"/>
      <c r="BX55" s="2084"/>
      <c r="BY55" s="2084"/>
      <c r="BZ55" s="2084"/>
      <c r="CA55" s="2084"/>
      <c r="CB55" s="2084"/>
    </row>
    <row r="56" spans="1:80" ht="12" customHeight="1">
      <c r="A56" s="393"/>
      <c r="B56" s="575"/>
      <c r="C56" s="518"/>
      <c r="D56" s="2066" t="s">
        <v>678</v>
      </c>
      <c r="E56" s="2066"/>
      <c r="F56" s="2066"/>
      <c r="G56" s="2066"/>
      <c r="H56" s="2066"/>
      <c r="I56" s="2066"/>
      <c r="J56" s="2066"/>
      <c r="K56" s="2066"/>
      <c r="L56" s="2066"/>
      <c r="M56" s="2066"/>
      <c r="N56" s="2066"/>
      <c r="O56" s="2066"/>
      <c r="P56" s="2066"/>
      <c r="Q56" s="2066"/>
      <c r="R56" s="2066"/>
      <c r="S56" s="2066"/>
      <c r="T56" s="2066"/>
      <c r="U56" s="2066"/>
      <c r="V56" s="2066"/>
      <c r="W56" s="2066"/>
      <c r="X56" s="2066"/>
      <c r="Y56" s="2066"/>
      <c r="Z56" s="2066"/>
      <c r="AA56" s="2066"/>
      <c r="AB56" s="2066"/>
      <c r="AC56" s="2067" t="str">
        <f>IF(AF56+AG58=0,"",ROUND(AF56+AG58,1))</f>
        <v/>
      </c>
      <c r="AD56" s="2067"/>
      <c r="AE56" s="2067"/>
      <c r="AF56" s="2068"/>
      <c r="AG56" s="2069"/>
      <c r="AH56" s="2069"/>
      <c r="AI56" s="596" t="s">
        <v>652</v>
      </c>
      <c r="AJ56" s="2070"/>
      <c r="AK56" s="2070"/>
      <c r="AL56" s="2070"/>
      <c r="AM56" s="2070"/>
      <c r="AN56" s="2070"/>
      <c r="AO56" s="2070"/>
      <c r="AP56" s="2070"/>
      <c r="AQ56" s="84"/>
      <c r="AR56" s="491"/>
      <c r="AS56" s="600"/>
      <c r="AT56" s="599"/>
      <c r="AU56" s="598"/>
      <c r="AV56" s="2084"/>
      <c r="AW56" s="2084"/>
      <c r="AX56" s="2084"/>
      <c r="AY56" s="2084"/>
      <c r="AZ56" s="2084"/>
      <c r="BA56" s="2084"/>
      <c r="BB56" s="2084"/>
      <c r="BC56" s="2084"/>
      <c r="BD56" s="2084"/>
      <c r="BE56" s="2084"/>
      <c r="BF56" s="2084"/>
      <c r="BG56" s="2084"/>
      <c r="BH56" s="2084"/>
      <c r="BI56" s="2084"/>
      <c r="BJ56" s="2084"/>
      <c r="BK56" s="2084"/>
      <c r="BL56" s="2084"/>
      <c r="BM56" s="2084"/>
      <c r="BN56" s="2084"/>
      <c r="BO56" s="2084"/>
      <c r="BP56" s="2084"/>
      <c r="BQ56" s="2084"/>
      <c r="BR56" s="2084"/>
      <c r="BS56" s="2084"/>
      <c r="BT56" s="2084"/>
      <c r="BU56" s="2084"/>
      <c r="BV56" s="2084"/>
      <c r="BW56" s="2084"/>
      <c r="BX56" s="2084"/>
      <c r="BY56" s="2084"/>
      <c r="BZ56" s="2084"/>
      <c r="CA56" s="2084"/>
      <c r="CB56" s="2084"/>
    </row>
    <row r="57" spans="1:80" ht="12" customHeight="1">
      <c r="A57" s="393"/>
      <c r="B57" s="504"/>
      <c r="C57" s="502"/>
      <c r="D57" s="2066"/>
      <c r="E57" s="2066"/>
      <c r="F57" s="2066"/>
      <c r="G57" s="2066"/>
      <c r="H57" s="2066"/>
      <c r="I57" s="2066"/>
      <c r="J57" s="2066"/>
      <c r="K57" s="2066"/>
      <c r="L57" s="2066"/>
      <c r="M57" s="2066"/>
      <c r="N57" s="2066"/>
      <c r="O57" s="2066"/>
      <c r="P57" s="2066"/>
      <c r="Q57" s="2066"/>
      <c r="R57" s="2066"/>
      <c r="S57" s="2066"/>
      <c r="T57" s="2066"/>
      <c r="U57" s="2066"/>
      <c r="V57" s="2066"/>
      <c r="W57" s="2066"/>
      <c r="X57" s="2066"/>
      <c r="Y57" s="2066"/>
      <c r="Z57" s="2066"/>
      <c r="AA57" s="2066"/>
      <c r="AB57" s="2066"/>
      <c r="AC57" s="2067"/>
      <c r="AD57" s="2067"/>
      <c r="AE57" s="2067"/>
      <c r="AF57" s="2068"/>
      <c r="AG57" s="2069"/>
      <c r="AH57" s="2069"/>
      <c r="AI57" s="584" t="s">
        <v>653</v>
      </c>
      <c r="AJ57" s="2071"/>
      <c r="AK57" s="2071"/>
      <c r="AL57" s="2071"/>
      <c r="AM57" s="2071"/>
      <c r="AN57" s="2071"/>
      <c r="AO57" s="2071"/>
      <c r="AP57" s="2071"/>
      <c r="AQ57" s="84"/>
      <c r="AR57" s="491"/>
      <c r="AS57" s="600"/>
      <c r="AT57" s="599"/>
      <c r="AU57" s="598"/>
      <c r="AV57" s="2084"/>
      <c r="AW57" s="2084"/>
      <c r="AX57" s="2084"/>
      <c r="AY57" s="2084"/>
      <c r="AZ57" s="2084"/>
      <c r="BA57" s="2084"/>
      <c r="BB57" s="2084"/>
      <c r="BC57" s="2084"/>
      <c r="BD57" s="2084"/>
      <c r="BE57" s="2084"/>
      <c r="BF57" s="2084"/>
      <c r="BG57" s="2084"/>
      <c r="BH57" s="2084"/>
      <c r="BI57" s="2084"/>
      <c r="BJ57" s="2084"/>
      <c r="BK57" s="2084"/>
      <c r="BL57" s="2084"/>
      <c r="BM57" s="2084"/>
      <c r="BN57" s="2084"/>
      <c r="BO57" s="2084"/>
      <c r="BP57" s="2084"/>
      <c r="BQ57" s="2084"/>
      <c r="BR57" s="2084"/>
      <c r="BS57" s="2084"/>
      <c r="BT57" s="2084"/>
      <c r="BU57" s="2084"/>
      <c r="BV57" s="2084"/>
      <c r="BW57" s="2084"/>
      <c r="BX57" s="2084"/>
      <c r="BY57" s="2084"/>
      <c r="BZ57" s="2084"/>
      <c r="CA57" s="2084"/>
      <c r="CB57" s="2084"/>
    </row>
    <row r="58" spans="1:80" ht="12" customHeight="1">
      <c r="A58" s="393"/>
      <c r="B58" s="504"/>
      <c r="C58" s="502"/>
      <c r="D58" s="2066"/>
      <c r="E58" s="2066"/>
      <c r="F58" s="2066"/>
      <c r="G58" s="2066"/>
      <c r="H58" s="2066"/>
      <c r="I58" s="2066"/>
      <c r="J58" s="2066"/>
      <c r="K58" s="2066"/>
      <c r="L58" s="2066"/>
      <c r="M58" s="2066"/>
      <c r="N58" s="2066"/>
      <c r="O58" s="2066"/>
      <c r="P58" s="2066"/>
      <c r="Q58" s="2066"/>
      <c r="R58" s="2066"/>
      <c r="S58" s="2066"/>
      <c r="T58" s="2066"/>
      <c r="U58" s="2066"/>
      <c r="V58" s="2066"/>
      <c r="W58" s="2066"/>
      <c r="X58" s="2066"/>
      <c r="Y58" s="2066"/>
      <c r="Z58" s="2066"/>
      <c r="AA58" s="2066"/>
      <c r="AB58" s="2066"/>
      <c r="AC58" s="2067"/>
      <c r="AD58" s="2067"/>
      <c r="AE58" s="2067"/>
      <c r="AF58" s="2068"/>
      <c r="AG58" s="2072">
        <v>0</v>
      </c>
      <c r="AH58" s="2072"/>
      <c r="AI58" s="589"/>
      <c r="AJ58" s="2073"/>
      <c r="AK58" s="2073"/>
      <c r="AL58" s="2073"/>
      <c r="AM58" s="2073"/>
      <c r="AN58" s="2073"/>
      <c r="AO58" s="2073"/>
      <c r="AP58" s="2073"/>
      <c r="AQ58" s="84"/>
      <c r="AR58" s="491"/>
      <c r="AS58" s="478"/>
      <c r="AT58" s="599"/>
      <c r="AU58" s="598"/>
      <c r="AV58" s="2084"/>
      <c r="AW58" s="2084"/>
      <c r="AX58" s="2084"/>
      <c r="AY58" s="2084"/>
      <c r="AZ58" s="2084"/>
      <c r="BA58" s="2084"/>
      <c r="BB58" s="2084"/>
      <c r="BC58" s="2084"/>
      <c r="BD58" s="2084"/>
      <c r="BE58" s="2084"/>
      <c r="BF58" s="2084"/>
      <c r="BG58" s="2084"/>
      <c r="BH58" s="2084"/>
      <c r="BI58" s="2084"/>
      <c r="BJ58" s="2084"/>
      <c r="BK58" s="2084"/>
      <c r="BL58" s="2084"/>
      <c r="BM58" s="2084"/>
      <c r="BN58" s="2084"/>
      <c r="BO58" s="2084"/>
      <c r="BP58" s="2084"/>
      <c r="BQ58" s="2084"/>
      <c r="BR58" s="2084"/>
      <c r="BS58" s="2084"/>
      <c r="BT58" s="2084"/>
      <c r="BU58" s="2084"/>
      <c r="BV58" s="2084"/>
      <c r="BW58" s="2084"/>
      <c r="BX58" s="2084"/>
      <c r="BY58" s="2084"/>
      <c r="BZ58" s="2084"/>
      <c r="CA58" s="2084"/>
      <c r="CB58" s="2084"/>
    </row>
    <row r="59" spans="1:80" ht="12" customHeight="1">
      <c r="A59" s="393"/>
      <c r="B59" s="504"/>
      <c r="E59" s="601"/>
      <c r="F59" s="108" t="s">
        <v>510</v>
      </c>
      <c r="G59" s="602"/>
      <c r="H59" s="602"/>
      <c r="J59" s="602"/>
      <c r="K59" s="602"/>
      <c r="L59" s="603"/>
      <c r="M59" s="604"/>
      <c r="N59" s="604"/>
      <c r="O59" s="601" t="s">
        <v>679</v>
      </c>
      <c r="P59" s="601"/>
      <c r="Q59" s="108"/>
      <c r="R59" s="605"/>
      <c r="S59" s="606"/>
      <c r="T59" s="606"/>
      <c r="U59" s="108"/>
      <c r="V59" s="601"/>
      <c r="W59" s="601"/>
      <c r="X59" s="601"/>
      <c r="Y59" s="601"/>
      <c r="Z59" s="601"/>
      <c r="AA59" s="601"/>
      <c r="AB59" s="601"/>
      <c r="AC59" s="601"/>
      <c r="AD59" s="601"/>
      <c r="AE59" s="601"/>
      <c r="AF59" s="601"/>
      <c r="AG59" s="601"/>
      <c r="AH59" s="601"/>
      <c r="AI59" s="601"/>
      <c r="AJ59" s="601"/>
      <c r="AK59" s="601"/>
      <c r="AL59" s="601"/>
      <c r="AM59" s="108"/>
      <c r="AN59" s="607"/>
      <c r="AO59" s="601"/>
      <c r="AQ59" s="84"/>
      <c r="AR59" s="491"/>
      <c r="AS59" s="478"/>
      <c r="AT59" s="599"/>
      <c r="AU59" s="598"/>
      <c r="AV59" s="2084"/>
      <c r="AW59" s="2084"/>
      <c r="AX59" s="2084"/>
      <c r="AY59" s="2084"/>
      <c r="AZ59" s="2084"/>
      <c r="BA59" s="2084"/>
      <c r="BB59" s="2084"/>
      <c r="BC59" s="2084"/>
      <c r="BD59" s="2084"/>
      <c r="BE59" s="2084"/>
      <c r="BF59" s="2084"/>
      <c r="BG59" s="2084"/>
      <c r="BH59" s="2084"/>
      <c r="BI59" s="2084"/>
      <c r="BJ59" s="2084"/>
      <c r="BK59" s="2084"/>
      <c r="BL59" s="2084"/>
      <c r="BM59" s="2084"/>
      <c r="BN59" s="2084"/>
      <c r="BO59" s="2084"/>
      <c r="BP59" s="2084"/>
      <c r="BQ59" s="2084"/>
      <c r="BR59" s="2084"/>
      <c r="BS59" s="2084"/>
      <c r="BT59" s="2084"/>
      <c r="BU59" s="2084"/>
      <c r="BV59" s="2084"/>
      <c r="BW59" s="2084"/>
      <c r="BX59" s="2084"/>
      <c r="BY59" s="2084"/>
      <c r="BZ59" s="2084"/>
      <c r="CA59" s="2084"/>
      <c r="CB59" s="2084"/>
    </row>
    <row r="60" spans="1:80" ht="12" customHeight="1">
      <c r="A60" s="393"/>
      <c r="B60" s="504"/>
      <c r="E60" s="2059" t="s">
        <v>522</v>
      </c>
      <c r="F60" s="2059"/>
      <c r="G60" s="601" t="s">
        <v>680</v>
      </c>
      <c r="H60" s="602"/>
      <c r="J60" s="602"/>
      <c r="K60" s="602"/>
      <c r="L60" s="603"/>
      <c r="M60" s="604"/>
      <c r="N60" s="604"/>
      <c r="O60" s="601"/>
      <c r="P60" s="601"/>
      <c r="Q60" s="108"/>
      <c r="R60" s="605"/>
      <c r="S60" s="606"/>
      <c r="T60" s="606"/>
      <c r="U60" s="108"/>
      <c r="V60" s="601"/>
      <c r="W60" s="601"/>
      <c r="X60" s="601"/>
      <c r="Y60" s="601"/>
      <c r="Z60" s="601"/>
      <c r="AA60" s="601"/>
      <c r="AB60" s="601"/>
      <c r="AC60" s="601"/>
      <c r="AD60" s="601"/>
      <c r="AE60" s="601"/>
      <c r="AF60" s="601"/>
      <c r="AG60" s="601"/>
      <c r="AH60" s="601"/>
      <c r="AI60" s="601"/>
      <c r="AJ60" s="601"/>
      <c r="AK60" s="601"/>
      <c r="AL60" s="601"/>
      <c r="AM60" s="108"/>
      <c r="AN60" s="607"/>
      <c r="AO60" s="601"/>
      <c r="AQ60" s="84"/>
      <c r="AR60" s="491"/>
      <c r="AS60" s="478"/>
      <c r="AT60" s="599"/>
      <c r="AU60" s="591"/>
      <c r="AV60" s="2084"/>
      <c r="AW60" s="2084"/>
      <c r="AX60" s="2084"/>
      <c r="AY60" s="2084"/>
      <c r="AZ60" s="2084"/>
      <c r="BA60" s="2084"/>
      <c r="BB60" s="2084"/>
      <c r="BC60" s="2084"/>
      <c r="BD60" s="2084"/>
      <c r="BE60" s="2084"/>
      <c r="BF60" s="2084"/>
      <c r="BG60" s="2084"/>
      <c r="BH60" s="2084"/>
      <c r="BI60" s="2084"/>
      <c r="BJ60" s="2084"/>
      <c r="BK60" s="2084"/>
      <c r="BL60" s="2084"/>
      <c r="BM60" s="2084"/>
      <c r="BN60" s="2084"/>
      <c r="BO60" s="2084"/>
      <c r="BP60" s="2084"/>
      <c r="BQ60" s="2084"/>
      <c r="BR60" s="2084"/>
      <c r="BS60" s="2084"/>
      <c r="BT60" s="2084"/>
      <c r="BU60" s="2084"/>
      <c r="BV60" s="2084"/>
      <c r="BW60" s="2084"/>
      <c r="BX60" s="2084"/>
      <c r="BY60" s="2084"/>
      <c r="BZ60" s="2084"/>
      <c r="CA60" s="2084"/>
      <c r="CB60" s="2084"/>
    </row>
    <row r="61" spans="1:80" ht="12" customHeight="1">
      <c r="A61" s="393"/>
      <c r="B61" s="504"/>
      <c r="E61" s="2059" t="s">
        <v>524</v>
      </c>
      <c r="F61" s="2059"/>
      <c r="G61" s="244" t="s">
        <v>681</v>
      </c>
      <c r="H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Q61" s="84"/>
      <c r="AR61" s="608"/>
      <c r="AS61" s="478"/>
      <c r="AT61" s="599"/>
      <c r="AU61" s="591"/>
      <c r="AV61" s="2084"/>
      <c r="AW61" s="2084"/>
      <c r="AX61" s="2084"/>
      <c r="AY61" s="2084"/>
      <c r="AZ61" s="2084"/>
      <c r="BA61" s="2084"/>
      <c r="BB61" s="2084"/>
      <c r="BC61" s="2084"/>
      <c r="BD61" s="2084"/>
      <c r="BE61" s="2084"/>
      <c r="BF61" s="2084"/>
      <c r="BG61" s="2084"/>
      <c r="BH61" s="2084"/>
      <c r="BI61" s="2084"/>
      <c r="BJ61" s="2084"/>
      <c r="BK61" s="2084"/>
      <c r="BL61" s="2084"/>
      <c r="BM61" s="2084"/>
      <c r="BN61" s="2084"/>
      <c r="BO61" s="2084"/>
      <c r="BP61" s="2084"/>
      <c r="BQ61" s="2084"/>
      <c r="BR61" s="2084"/>
      <c r="BS61" s="2084"/>
      <c r="BT61" s="2084"/>
      <c r="BU61" s="2084"/>
      <c r="BV61" s="2084"/>
      <c r="BW61" s="2084"/>
      <c r="BX61" s="2084"/>
      <c r="BY61" s="2084"/>
      <c r="BZ61" s="2084"/>
      <c r="CA61" s="2084"/>
      <c r="CB61" s="2084"/>
    </row>
    <row r="62" spans="1:80" ht="12" customHeight="1">
      <c r="A62" s="393"/>
      <c r="B62" s="504"/>
      <c r="G62" s="609" t="s">
        <v>682</v>
      </c>
      <c r="H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Q62" s="84"/>
      <c r="AR62" s="491"/>
      <c r="AS62" s="478"/>
      <c r="AT62" s="599"/>
      <c r="AU62" s="591"/>
      <c r="AV62" s="2084"/>
      <c r="AW62" s="2084"/>
      <c r="AX62" s="2084"/>
      <c r="AY62" s="2084"/>
      <c r="AZ62" s="2084"/>
      <c r="BA62" s="2084"/>
      <c r="BB62" s="2084"/>
      <c r="BC62" s="2084"/>
      <c r="BD62" s="2084"/>
      <c r="BE62" s="2084"/>
      <c r="BF62" s="2084"/>
      <c r="BG62" s="2084"/>
      <c r="BH62" s="2084"/>
      <c r="BI62" s="2084"/>
      <c r="BJ62" s="2084"/>
      <c r="BK62" s="2084"/>
      <c r="BL62" s="2084"/>
      <c r="BM62" s="2084"/>
      <c r="BN62" s="2084"/>
      <c r="BO62" s="2084"/>
      <c r="BP62" s="2084"/>
      <c r="BQ62" s="2084"/>
      <c r="BR62" s="2084"/>
      <c r="BS62" s="2084"/>
      <c r="BT62" s="2084"/>
      <c r="BU62" s="2084"/>
      <c r="BV62" s="2084"/>
      <c r="BW62" s="2084"/>
      <c r="BX62" s="2084"/>
      <c r="BY62" s="2084"/>
      <c r="BZ62" s="2084"/>
      <c r="CA62" s="2084"/>
      <c r="CB62" s="2084"/>
    </row>
    <row r="63" spans="1:80" ht="14.1" customHeight="1">
      <c r="A63" s="393"/>
      <c r="B63" s="504"/>
      <c r="G63" s="609" t="s">
        <v>683</v>
      </c>
      <c r="H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3"/>
      <c r="AJ63" s="108"/>
      <c r="AK63" s="108"/>
      <c r="AL63" s="103"/>
      <c r="AM63" s="108"/>
      <c r="AN63" s="610"/>
      <c r="AO63" s="483"/>
      <c r="AQ63" s="84"/>
      <c r="AR63" s="611"/>
      <c r="AS63" s="478"/>
      <c r="AT63" s="599"/>
      <c r="AV63" s="2084"/>
      <c r="AW63" s="2084"/>
      <c r="AX63" s="2084"/>
      <c r="AY63" s="2084"/>
      <c r="AZ63" s="2084"/>
      <c r="BA63" s="2084"/>
      <c r="BB63" s="2084"/>
      <c r="BC63" s="2084"/>
      <c r="BD63" s="2084"/>
      <c r="BE63" s="2084"/>
      <c r="BF63" s="2084"/>
      <c r="BG63" s="2084"/>
      <c r="BH63" s="2084"/>
      <c r="BI63" s="2084"/>
      <c r="BJ63" s="2084"/>
      <c r="BK63" s="2084"/>
      <c r="BL63" s="2084"/>
      <c r="BM63" s="2084"/>
      <c r="BN63" s="2084"/>
      <c r="BO63" s="2084"/>
      <c r="BP63" s="2084"/>
      <c r="BQ63" s="2084"/>
      <c r="BR63" s="2084"/>
      <c r="BS63" s="2084"/>
      <c r="BT63" s="2084"/>
      <c r="BU63" s="2084"/>
      <c r="BV63" s="2084"/>
      <c r="BW63" s="2084"/>
      <c r="BX63" s="2084"/>
      <c r="BY63" s="2084"/>
      <c r="BZ63" s="2084"/>
      <c r="CA63" s="2084"/>
      <c r="CB63" s="2084"/>
    </row>
    <row r="64" spans="1:80" ht="14.1" customHeight="1">
      <c r="A64" s="393"/>
      <c r="B64" s="504"/>
      <c r="G64" s="609" t="s">
        <v>684</v>
      </c>
      <c r="H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3"/>
      <c r="AJ64" s="108"/>
      <c r="AK64" s="108"/>
      <c r="AL64" s="103"/>
      <c r="AM64" s="108"/>
      <c r="AN64" s="610"/>
      <c r="AO64" s="483"/>
      <c r="AQ64" s="84"/>
      <c r="AR64" s="611"/>
      <c r="AS64" s="478"/>
      <c r="AT64" s="599"/>
      <c r="AU64" s="598"/>
      <c r="AV64" s="2084"/>
      <c r="AW64" s="2084"/>
      <c r="AX64" s="2084"/>
      <c r="AY64" s="2084"/>
      <c r="AZ64" s="2084"/>
      <c r="BA64" s="2084"/>
      <c r="BB64" s="2084"/>
      <c r="BC64" s="2084"/>
      <c r="BD64" s="2084"/>
      <c r="BE64" s="2084"/>
      <c r="BF64" s="2084"/>
      <c r="BG64" s="2084"/>
      <c r="BH64" s="2084"/>
      <c r="BI64" s="2084"/>
      <c r="BJ64" s="2084"/>
      <c r="BK64" s="2084"/>
      <c r="BL64" s="2084"/>
      <c r="BM64" s="2084"/>
      <c r="BN64" s="2084"/>
      <c r="BO64" s="2084"/>
      <c r="BP64" s="2084"/>
      <c r="BQ64" s="2084"/>
      <c r="BR64" s="2084"/>
      <c r="BS64" s="2084"/>
      <c r="BT64" s="2084"/>
      <c r="BU64" s="2084"/>
      <c r="BV64" s="2084"/>
      <c r="BW64" s="2084"/>
      <c r="BX64" s="2084"/>
      <c r="BY64" s="2084"/>
      <c r="BZ64" s="2084"/>
      <c r="CA64" s="2084"/>
      <c r="CB64" s="2084"/>
    </row>
    <row r="65" spans="1:80" ht="14.1" customHeight="1">
      <c r="A65" s="393"/>
      <c r="B65" s="504"/>
      <c r="G65" s="609" t="s">
        <v>685</v>
      </c>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3"/>
      <c r="AR65" s="611"/>
      <c r="AS65" s="478"/>
      <c r="AT65" s="599"/>
      <c r="AU65" s="614" t="s">
        <v>551</v>
      </c>
      <c r="AV65" s="2060" t="s">
        <v>686</v>
      </c>
      <c r="AW65" s="2060"/>
      <c r="AX65" s="2060"/>
      <c r="AY65" s="2060"/>
      <c r="AZ65" s="2060"/>
      <c r="BA65" s="2060"/>
      <c r="BB65" s="2060"/>
      <c r="BC65" s="2060"/>
      <c r="BD65" s="2060"/>
      <c r="BE65" s="2060"/>
      <c r="BF65" s="2060"/>
      <c r="BG65" s="2060"/>
      <c r="BH65" s="2060"/>
      <c r="BI65" s="2060"/>
      <c r="BJ65" s="2060"/>
      <c r="BK65" s="2060"/>
      <c r="BL65" s="2060"/>
      <c r="BM65" s="2060"/>
      <c r="BN65" s="2060"/>
      <c r="BO65" s="2060"/>
      <c r="BP65" s="2060"/>
      <c r="BQ65" s="2060"/>
      <c r="BR65" s="2060"/>
      <c r="BS65" s="2060"/>
      <c r="BT65" s="2060"/>
      <c r="BU65" s="2060"/>
      <c r="BV65" s="2060"/>
      <c r="BW65" s="2060"/>
      <c r="BX65" s="2060"/>
      <c r="BY65" s="2060"/>
      <c r="BZ65" s="2060"/>
      <c r="CA65" s="2060"/>
      <c r="CB65" s="2060"/>
    </row>
    <row r="66" spans="1:80" ht="14.1" customHeight="1">
      <c r="A66" s="393"/>
      <c r="B66" s="504"/>
      <c r="E66" s="2059" t="s">
        <v>527</v>
      </c>
      <c r="F66" s="2059"/>
      <c r="G66" s="244" t="s">
        <v>687</v>
      </c>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3"/>
      <c r="AR66" s="611"/>
      <c r="AS66" s="478"/>
      <c r="AV66" s="2060"/>
      <c r="AW66" s="2060"/>
      <c r="AX66" s="2060"/>
      <c r="AY66" s="2060"/>
      <c r="AZ66" s="2060"/>
      <c r="BA66" s="2060"/>
      <c r="BB66" s="2060"/>
      <c r="BC66" s="2060"/>
      <c r="BD66" s="2060"/>
      <c r="BE66" s="2060"/>
      <c r="BF66" s="2060"/>
      <c r="BG66" s="2060"/>
      <c r="BH66" s="2060"/>
      <c r="BI66" s="2060"/>
      <c r="BJ66" s="2060"/>
      <c r="BK66" s="2060"/>
      <c r="BL66" s="2060"/>
      <c r="BM66" s="2060"/>
      <c r="BN66" s="2060"/>
      <c r="BO66" s="2060"/>
      <c r="BP66" s="2060"/>
      <c r="BQ66" s="2060"/>
      <c r="BR66" s="2060"/>
      <c r="BS66" s="2060"/>
      <c r="BT66" s="2060"/>
      <c r="BU66" s="2060"/>
      <c r="BV66" s="2060"/>
      <c r="BW66" s="2060"/>
      <c r="BX66" s="2060"/>
      <c r="BY66" s="2060"/>
      <c r="BZ66" s="2060"/>
      <c r="CA66" s="2060"/>
      <c r="CB66" s="2060"/>
    </row>
    <row r="67" spans="1:80" ht="14.1" customHeight="1">
      <c r="A67" s="393"/>
      <c r="B67" s="504"/>
      <c r="C67" s="615"/>
      <c r="D67" s="615"/>
      <c r="E67" s="2061" t="s">
        <v>688</v>
      </c>
      <c r="F67" s="2061"/>
      <c r="G67" s="286" t="s">
        <v>689</v>
      </c>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612"/>
      <c r="AI67" s="616"/>
      <c r="AJ67" s="502"/>
      <c r="AK67" s="502"/>
      <c r="AL67" s="616"/>
      <c r="AM67" s="502"/>
      <c r="AN67" s="617"/>
      <c r="AO67" s="618"/>
      <c r="AQ67" s="84"/>
      <c r="AR67" s="619"/>
      <c r="AS67" s="478"/>
      <c r="AT67" s="2062" t="s">
        <v>690</v>
      </c>
      <c r="AU67" s="2062"/>
      <c r="AV67" s="2062"/>
      <c r="AW67" s="2062"/>
      <c r="AX67" s="2062"/>
      <c r="AY67" s="2062"/>
      <c r="AZ67" s="2062"/>
      <c r="BA67" s="2062"/>
      <c r="BB67" s="2062"/>
      <c r="BC67" s="2062"/>
      <c r="BD67" s="2062"/>
      <c r="BE67" s="2062"/>
      <c r="BF67" s="2062"/>
      <c r="BG67" s="2062"/>
      <c r="BH67" s="2062"/>
      <c r="BI67" s="2062"/>
      <c r="BJ67" s="2062"/>
      <c r="BK67" s="2062"/>
      <c r="BL67" s="2062"/>
      <c r="BM67" s="2062"/>
      <c r="BN67" s="2062"/>
      <c r="BO67" s="2062"/>
      <c r="BP67" s="2062"/>
      <c r="BQ67" s="2062"/>
      <c r="BR67" s="2062"/>
      <c r="BS67" s="2062"/>
      <c r="BT67" s="2062"/>
      <c r="BU67" s="2062"/>
      <c r="BV67" s="2062"/>
      <c r="BW67" s="2062"/>
      <c r="BX67" s="2062"/>
      <c r="BY67" s="2062"/>
      <c r="BZ67" s="2062"/>
      <c r="CA67" s="2062"/>
      <c r="CB67" s="2062"/>
    </row>
    <row r="68" spans="1:80" ht="14.1" customHeight="1">
      <c r="A68" s="393"/>
      <c r="B68" s="504"/>
      <c r="D68" s="518"/>
      <c r="E68" s="2063" t="s">
        <v>691</v>
      </c>
      <c r="F68" s="2063"/>
      <c r="G68" s="306" t="s">
        <v>692</v>
      </c>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186" t="s">
        <v>278</v>
      </c>
      <c r="AI68" s="2064" t="s">
        <v>693</v>
      </c>
      <c r="AJ68" s="2064"/>
      <c r="AK68" s="2064"/>
      <c r="AL68" s="2064"/>
      <c r="AM68" s="2064"/>
      <c r="AN68" s="2064"/>
      <c r="AO68" s="2064"/>
      <c r="AP68" s="2064"/>
      <c r="AQ68" s="2064"/>
      <c r="AR68" s="619"/>
      <c r="AS68" s="478"/>
      <c r="AT68" s="2062"/>
      <c r="AU68" s="2062"/>
      <c r="AV68" s="2062"/>
      <c r="AW68" s="2062"/>
      <c r="AX68" s="2062"/>
      <c r="AY68" s="2062"/>
      <c r="AZ68" s="2062"/>
      <c r="BA68" s="2062"/>
      <c r="BB68" s="2062"/>
      <c r="BC68" s="2062"/>
      <c r="BD68" s="2062"/>
      <c r="BE68" s="2062"/>
      <c r="BF68" s="2062"/>
      <c r="BG68" s="2062"/>
      <c r="BH68" s="2062"/>
      <c r="BI68" s="2062"/>
      <c r="BJ68" s="2062"/>
      <c r="BK68" s="2062"/>
      <c r="BL68" s="2062"/>
      <c r="BM68" s="2062"/>
      <c r="BN68" s="2062"/>
      <c r="BO68" s="2062"/>
      <c r="BP68" s="2062"/>
      <c r="BQ68" s="2062"/>
      <c r="BR68" s="2062"/>
      <c r="BS68" s="2062"/>
      <c r="BT68" s="2062"/>
      <c r="BU68" s="2062"/>
      <c r="BV68" s="2062"/>
      <c r="BW68" s="2062"/>
      <c r="BX68" s="2062"/>
      <c r="BY68" s="2062"/>
      <c r="BZ68" s="2062"/>
      <c r="CA68" s="2062"/>
      <c r="CB68" s="2062"/>
    </row>
    <row r="69" spans="1:80" ht="14.1" customHeight="1">
      <c r="B69" s="504"/>
      <c r="D69" s="518"/>
      <c r="E69" s="620"/>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454"/>
      <c r="AI69" s="2064"/>
      <c r="AJ69" s="2064"/>
      <c r="AK69" s="2064"/>
      <c r="AL69" s="2064"/>
      <c r="AM69" s="2064"/>
      <c r="AN69" s="2064"/>
      <c r="AO69" s="2064"/>
      <c r="AP69" s="2064"/>
      <c r="AQ69" s="2064"/>
      <c r="AR69" s="491"/>
      <c r="AS69" s="478"/>
      <c r="AT69" s="2062"/>
      <c r="AU69" s="2062"/>
      <c r="AV69" s="2062"/>
      <c r="AW69" s="2062"/>
      <c r="AX69" s="2062"/>
      <c r="AY69" s="2062"/>
      <c r="AZ69" s="2062"/>
      <c r="BA69" s="2062"/>
      <c r="BB69" s="2062"/>
      <c r="BC69" s="2062"/>
      <c r="BD69" s="2062"/>
      <c r="BE69" s="2062"/>
      <c r="BF69" s="2062"/>
      <c r="BG69" s="2062"/>
      <c r="BH69" s="2062"/>
      <c r="BI69" s="2062"/>
      <c r="BJ69" s="2062"/>
      <c r="BK69" s="2062"/>
      <c r="BL69" s="2062"/>
      <c r="BM69" s="2062"/>
      <c r="BN69" s="2062"/>
      <c r="BO69" s="2062"/>
      <c r="BP69" s="2062"/>
      <c r="BQ69" s="2062"/>
      <c r="BR69" s="2062"/>
      <c r="BS69" s="2062"/>
      <c r="BT69" s="2062"/>
      <c r="BU69" s="2062"/>
      <c r="BV69" s="2062"/>
      <c r="BW69" s="2062"/>
      <c r="BX69" s="2062"/>
      <c r="BY69" s="2062"/>
      <c r="BZ69" s="2062"/>
      <c r="CA69" s="2062"/>
      <c r="CB69" s="2062"/>
    </row>
    <row r="70" spans="1:80" ht="14.1" customHeight="1">
      <c r="B70" s="504"/>
      <c r="C70" s="502" t="s">
        <v>694</v>
      </c>
      <c r="D70" s="518"/>
      <c r="E70" s="620"/>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516"/>
      <c r="AI70" s="2064"/>
      <c r="AJ70" s="2064"/>
      <c r="AK70" s="2064"/>
      <c r="AL70" s="2064"/>
      <c r="AM70" s="2064"/>
      <c r="AN70" s="2064"/>
      <c r="AO70" s="2064"/>
      <c r="AP70" s="2064"/>
      <c r="AQ70" s="2064"/>
      <c r="AR70" s="107"/>
      <c r="AS70" s="478"/>
      <c r="AT70" s="2062"/>
      <c r="AU70" s="2062"/>
      <c r="AV70" s="2062"/>
      <c r="AW70" s="2062"/>
      <c r="AX70" s="2062"/>
      <c r="AY70" s="2062"/>
      <c r="AZ70" s="2062"/>
      <c r="BA70" s="2062"/>
      <c r="BB70" s="2062"/>
      <c r="BC70" s="2062"/>
      <c r="BD70" s="2062"/>
      <c r="BE70" s="2062"/>
      <c r="BF70" s="2062"/>
      <c r="BG70" s="2062"/>
      <c r="BH70" s="2062"/>
      <c r="BI70" s="2062"/>
      <c r="BJ70" s="2062"/>
      <c r="BK70" s="2062"/>
      <c r="BL70" s="2062"/>
      <c r="BM70" s="2062"/>
      <c r="BN70" s="2062"/>
      <c r="BO70" s="2062"/>
      <c r="BP70" s="2062"/>
      <c r="BQ70" s="2062"/>
      <c r="BR70" s="2062"/>
      <c r="BS70" s="2062"/>
      <c r="BT70" s="2062"/>
      <c r="BU70" s="2062"/>
      <c r="BV70" s="2062"/>
      <c r="BW70" s="2062"/>
      <c r="BX70" s="2062"/>
      <c r="BY70" s="2062"/>
      <c r="BZ70" s="2062"/>
      <c r="CA70" s="2062"/>
      <c r="CB70" s="2062"/>
    </row>
    <row r="71" spans="1:80" ht="14.1" customHeight="1">
      <c r="B71" s="504"/>
      <c r="AH71" s="516"/>
      <c r="AI71" s="2064"/>
      <c r="AJ71" s="2064"/>
      <c r="AK71" s="2064"/>
      <c r="AL71" s="2064"/>
      <c r="AM71" s="2064"/>
      <c r="AN71" s="2064"/>
      <c r="AO71" s="2064"/>
      <c r="AP71" s="2064"/>
      <c r="AQ71" s="2064"/>
      <c r="AR71" s="107"/>
      <c r="AS71" s="478"/>
      <c r="AT71" s="2062"/>
      <c r="AU71" s="2062"/>
      <c r="AV71" s="2062"/>
      <c r="AW71" s="2062"/>
      <c r="AX71" s="2062"/>
      <c r="AY71" s="2062"/>
      <c r="AZ71" s="2062"/>
      <c r="BA71" s="2062"/>
      <c r="BB71" s="2062"/>
      <c r="BC71" s="2062"/>
      <c r="BD71" s="2062"/>
      <c r="BE71" s="2062"/>
      <c r="BF71" s="2062"/>
      <c r="BG71" s="2062"/>
      <c r="BH71" s="2062"/>
      <c r="BI71" s="2062"/>
      <c r="BJ71" s="2062"/>
      <c r="BK71" s="2062"/>
      <c r="BL71" s="2062"/>
      <c r="BM71" s="2062"/>
      <c r="BN71" s="2062"/>
      <c r="BO71" s="2062"/>
      <c r="BP71" s="2062"/>
      <c r="BQ71" s="2062"/>
      <c r="BR71" s="2062"/>
      <c r="BS71" s="2062"/>
      <c r="BT71" s="2062"/>
      <c r="BU71" s="2062"/>
      <c r="BV71" s="2062"/>
      <c r="BW71" s="2062"/>
      <c r="BX71" s="2062"/>
      <c r="BY71" s="2062"/>
      <c r="BZ71" s="2062"/>
      <c r="CA71" s="2062"/>
      <c r="CB71" s="2062"/>
    </row>
    <row r="72" spans="1:80" ht="14.1" customHeight="1">
      <c r="B72" s="504"/>
      <c r="C72" s="2065" t="s">
        <v>695</v>
      </c>
      <c r="D72" s="2065"/>
      <c r="E72" s="2065"/>
      <c r="F72" s="2065"/>
      <c r="G72" s="2065"/>
      <c r="H72" s="2065"/>
      <c r="I72" s="2065"/>
      <c r="J72" s="2065"/>
      <c r="K72" s="2065"/>
      <c r="L72" s="2065"/>
      <c r="M72" s="2065"/>
      <c r="N72" s="2065"/>
      <c r="O72" s="2065"/>
      <c r="P72" s="2065"/>
      <c r="Q72" s="2065"/>
      <c r="R72" s="2065"/>
      <c r="S72" s="2065"/>
      <c r="T72" s="2065"/>
      <c r="U72" s="2065"/>
      <c r="V72" s="2065"/>
      <c r="W72" s="2065"/>
      <c r="X72" s="2065"/>
      <c r="Y72" s="2065"/>
      <c r="Z72" s="2065"/>
      <c r="AA72" s="2065"/>
      <c r="AB72" s="2065"/>
      <c r="AC72" s="2065"/>
      <c r="AD72" s="2065"/>
      <c r="AE72" s="2065"/>
      <c r="AF72" s="2065"/>
      <c r="AG72" s="2065"/>
      <c r="AH72" s="454" t="s">
        <v>278</v>
      </c>
      <c r="AI72" s="1960" t="s">
        <v>696</v>
      </c>
      <c r="AJ72" s="1960"/>
      <c r="AK72" s="1960"/>
      <c r="AL72" s="1960"/>
      <c r="AM72" s="1960"/>
      <c r="AN72" s="1960"/>
      <c r="AO72" s="1960"/>
      <c r="AP72" s="1960"/>
      <c r="AQ72" s="1960"/>
      <c r="AR72" s="107"/>
      <c r="AS72" s="478"/>
      <c r="AT72" s="2062"/>
      <c r="AU72" s="2062"/>
      <c r="AV72" s="2062"/>
      <c r="AW72" s="2062"/>
      <c r="AX72" s="2062"/>
      <c r="AY72" s="2062"/>
      <c r="AZ72" s="2062"/>
      <c r="BA72" s="2062"/>
      <c r="BB72" s="2062"/>
      <c r="BC72" s="2062"/>
      <c r="BD72" s="2062"/>
      <c r="BE72" s="2062"/>
      <c r="BF72" s="2062"/>
      <c r="BG72" s="2062"/>
      <c r="BH72" s="2062"/>
      <c r="BI72" s="2062"/>
      <c r="BJ72" s="2062"/>
      <c r="BK72" s="2062"/>
      <c r="BL72" s="2062"/>
      <c r="BM72" s="2062"/>
      <c r="BN72" s="2062"/>
      <c r="BO72" s="2062"/>
      <c r="BP72" s="2062"/>
      <c r="BQ72" s="2062"/>
      <c r="BR72" s="2062"/>
      <c r="BS72" s="2062"/>
      <c r="BT72" s="2062"/>
      <c r="BU72" s="2062"/>
      <c r="BV72" s="2062"/>
      <c r="BW72" s="2062"/>
      <c r="BX72" s="2062"/>
      <c r="BY72" s="2062"/>
      <c r="BZ72" s="2062"/>
      <c r="CA72" s="2062"/>
      <c r="CB72" s="2062"/>
    </row>
    <row r="73" spans="1:80" ht="13.05" customHeight="1">
      <c r="B73" s="504"/>
      <c r="C73" s="502"/>
      <c r="D73" s="393" t="s">
        <v>697</v>
      </c>
      <c r="E73" s="620"/>
      <c r="F73" s="244"/>
      <c r="G73" s="244"/>
      <c r="H73" s="244"/>
      <c r="I73" s="244"/>
      <c r="J73" s="244"/>
      <c r="K73" s="244"/>
      <c r="L73" s="244"/>
      <c r="M73" s="244"/>
      <c r="N73" s="244"/>
      <c r="O73" s="244"/>
      <c r="P73" s="244"/>
      <c r="Q73" s="244"/>
      <c r="R73" s="244"/>
      <c r="S73" s="244"/>
      <c r="T73" s="244"/>
      <c r="U73" s="244"/>
      <c r="V73" s="244"/>
      <c r="W73" s="244"/>
      <c r="X73" s="244"/>
      <c r="AE73" s="411"/>
      <c r="AF73" s="411"/>
      <c r="AG73" s="411"/>
      <c r="AH73" s="516"/>
      <c r="AI73" s="1960"/>
      <c r="AJ73" s="1960"/>
      <c r="AK73" s="1960"/>
      <c r="AL73" s="1960"/>
      <c r="AM73" s="1960"/>
      <c r="AN73" s="1960"/>
      <c r="AO73" s="1960"/>
      <c r="AP73" s="1960"/>
      <c r="AQ73" s="1960"/>
      <c r="AR73" s="107"/>
      <c r="AS73" s="478"/>
      <c r="AT73" s="2062"/>
      <c r="AU73" s="2062"/>
      <c r="AV73" s="2062"/>
      <c r="AW73" s="2062"/>
      <c r="AX73" s="2062"/>
      <c r="AY73" s="2062"/>
      <c r="AZ73" s="2062"/>
      <c r="BA73" s="2062"/>
      <c r="BB73" s="2062"/>
      <c r="BC73" s="2062"/>
      <c r="BD73" s="2062"/>
      <c r="BE73" s="2062"/>
      <c r="BF73" s="2062"/>
      <c r="BG73" s="2062"/>
      <c r="BH73" s="2062"/>
      <c r="BI73" s="2062"/>
      <c r="BJ73" s="2062"/>
      <c r="BK73" s="2062"/>
      <c r="BL73" s="2062"/>
      <c r="BM73" s="2062"/>
      <c r="BN73" s="2062"/>
      <c r="BO73" s="2062"/>
      <c r="BP73" s="2062"/>
      <c r="BQ73" s="2062"/>
      <c r="BR73" s="2062"/>
      <c r="BS73" s="2062"/>
      <c r="BT73" s="2062"/>
      <c r="BU73" s="2062"/>
      <c r="BV73" s="2062"/>
      <c r="BW73" s="2062"/>
      <c r="BX73" s="2062"/>
      <c r="BY73" s="2062"/>
      <c r="BZ73" s="2062"/>
      <c r="CA73" s="2062"/>
      <c r="CB73" s="2062"/>
    </row>
    <row r="74" spans="1:80" ht="13.5" customHeight="1">
      <c r="B74" s="546"/>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621"/>
      <c r="AI74" s="1960"/>
      <c r="AJ74" s="1960"/>
      <c r="AK74" s="1960"/>
      <c r="AL74" s="1960"/>
      <c r="AM74" s="1960"/>
      <c r="AN74" s="1960"/>
      <c r="AO74" s="1960"/>
      <c r="AP74" s="1960"/>
      <c r="AQ74" s="1960"/>
      <c r="AR74" s="107"/>
      <c r="AS74" s="107"/>
    </row>
    <row r="75" spans="1:80">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391"/>
      <c r="AJ75" s="107"/>
      <c r="AK75" s="107"/>
      <c r="AL75" s="391"/>
      <c r="AM75" s="107"/>
      <c r="AN75" s="622"/>
      <c r="AO75" s="623"/>
      <c r="AP75" s="107"/>
      <c r="AQ75" s="107"/>
      <c r="AR75" s="107"/>
      <c r="AS75" s="107"/>
    </row>
    <row r="76" spans="1:80">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391"/>
      <c r="AJ76" s="107"/>
      <c r="AK76" s="107"/>
      <c r="AL76" s="391"/>
      <c r="AM76" s="107"/>
      <c r="AN76" s="622"/>
      <c r="AO76" s="623"/>
      <c r="AP76" s="107"/>
      <c r="AQ76" s="107"/>
      <c r="AR76" s="107"/>
      <c r="AS76" s="107"/>
    </row>
    <row r="77" spans="1:80">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391"/>
      <c r="AJ77" s="107"/>
      <c r="AK77" s="107"/>
      <c r="AL77" s="391"/>
      <c r="AM77" s="107"/>
      <c r="AN77" s="622"/>
      <c r="AO77" s="623"/>
      <c r="AP77" s="107"/>
      <c r="AQ77" s="107"/>
      <c r="AR77" s="107"/>
      <c r="AS77" s="107"/>
    </row>
    <row r="78" spans="1:80">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391"/>
      <c r="AJ78" s="107"/>
      <c r="AK78" s="107"/>
      <c r="AL78" s="391"/>
      <c r="AM78" s="107"/>
      <c r="AN78" s="622"/>
      <c r="AO78" s="623"/>
      <c r="AP78" s="107"/>
      <c r="AQ78" s="107"/>
      <c r="AR78" s="107"/>
      <c r="AS78" s="107"/>
    </row>
    <row r="79" spans="1:80">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391"/>
      <c r="AJ79" s="107"/>
      <c r="AK79" s="107"/>
      <c r="AL79" s="391"/>
      <c r="AM79" s="107"/>
      <c r="AN79" s="622"/>
      <c r="AO79" s="623"/>
      <c r="AP79" s="107"/>
      <c r="AQ79" s="107"/>
      <c r="AR79" s="107"/>
      <c r="AS79" s="107"/>
    </row>
    <row r="80" spans="1:80">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622"/>
      <c r="AO80" s="623"/>
      <c r="AP80" s="107"/>
      <c r="AQ80" s="107"/>
      <c r="AR80" s="107"/>
      <c r="AS80" s="107"/>
    </row>
    <row r="81" spans="2:45">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622"/>
      <c r="AO81" s="623"/>
      <c r="AP81" s="107"/>
      <c r="AQ81" s="107"/>
      <c r="AR81" s="107"/>
      <c r="AS81" s="107"/>
    </row>
    <row r="82" spans="2:45">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622"/>
      <c r="AO82" s="623"/>
      <c r="AP82" s="107"/>
      <c r="AQ82" s="107"/>
    </row>
    <row r="83" spans="2:45">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622"/>
      <c r="AO83" s="623"/>
      <c r="AP83" s="107"/>
      <c r="AQ83" s="107"/>
    </row>
    <row r="84" spans="2:45">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622"/>
      <c r="AO84" s="623"/>
      <c r="AP84" s="107"/>
      <c r="AQ84" s="107"/>
    </row>
    <row r="85" spans="2:45">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622"/>
      <c r="AO85" s="623"/>
      <c r="AP85" s="107"/>
      <c r="AQ85" s="107"/>
    </row>
    <row r="86" spans="2:45">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622"/>
      <c r="AO86" s="623"/>
      <c r="AP86" s="107"/>
      <c r="AQ86" s="107"/>
    </row>
    <row r="87" spans="2:45">
      <c r="AI87" s="66"/>
      <c r="AL87" s="66"/>
    </row>
    <row r="88" spans="2:45">
      <c r="AI88" s="66"/>
      <c r="AL88" s="66"/>
    </row>
    <row r="89" spans="2:45">
      <c r="AI89" s="66"/>
      <c r="AL89" s="66"/>
    </row>
  </sheetData>
  <mergeCells count="432">
    <mergeCell ref="A1:AQ1"/>
    <mergeCell ref="AS1:AV1"/>
    <mergeCell ref="U2:AQ2"/>
    <mergeCell ref="B3:AG3"/>
    <mergeCell ref="AH3:AQ3"/>
    <mergeCell ref="C4:AG4"/>
    <mergeCell ref="AT4:BL9"/>
    <mergeCell ref="AH5:AQ7"/>
    <mergeCell ref="D8:M8"/>
    <mergeCell ref="N8:U8"/>
    <mergeCell ref="V8:AI8"/>
    <mergeCell ref="AJ8:AP8"/>
    <mergeCell ref="D9:E9"/>
    <mergeCell ref="F9:M9"/>
    <mergeCell ref="N9:U9"/>
    <mergeCell ref="V9:W9"/>
    <mergeCell ref="X9:AI9"/>
    <mergeCell ref="AJ9:AP9"/>
    <mergeCell ref="D10:E10"/>
    <mergeCell ref="F10:M10"/>
    <mergeCell ref="N10:U10"/>
    <mergeCell ref="V10:W10"/>
    <mergeCell ref="X10:AC10"/>
    <mergeCell ref="AD10:AH10"/>
    <mergeCell ref="AJ10:AP10"/>
    <mergeCell ref="D11:E11"/>
    <mergeCell ref="F11:M11"/>
    <mergeCell ref="N11:U11"/>
    <mergeCell ref="V11:W11"/>
    <mergeCell ref="X11:AI11"/>
    <mergeCell ref="AJ11:AP11"/>
    <mergeCell ref="D12:E12"/>
    <mergeCell ref="F12:M12"/>
    <mergeCell ref="N12:U12"/>
    <mergeCell ref="V12:W12"/>
    <mergeCell ref="X12:AC12"/>
    <mergeCell ref="AD12:AH12"/>
    <mergeCell ref="AJ12:AP12"/>
    <mergeCell ref="D13:E13"/>
    <mergeCell ref="F13:M13"/>
    <mergeCell ref="N13:U13"/>
    <mergeCell ref="V13:W13"/>
    <mergeCell ref="X13:AI13"/>
    <mergeCell ref="AJ13:AP13"/>
    <mergeCell ref="D14:E14"/>
    <mergeCell ref="F14:L14"/>
    <mergeCell ref="N14:U14"/>
    <mergeCell ref="V14:W14"/>
    <mergeCell ref="X14:Z14"/>
    <mergeCell ref="AA14:AH14"/>
    <mergeCell ref="AJ14:AP14"/>
    <mergeCell ref="AU14:BD15"/>
    <mergeCell ref="BH14:BQ15"/>
    <mergeCell ref="D19:H22"/>
    <mergeCell ref="I19:K22"/>
    <mergeCell ref="L19:Y19"/>
    <mergeCell ref="Z19:AB22"/>
    <mergeCell ref="AC19:AH19"/>
    <mergeCell ref="AI19:AP22"/>
    <mergeCell ref="L20:M22"/>
    <mergeCell ref="N20:O22"/>
    <mergeCell ref="P20:Q22"/>
    <mergeCell ref="R20:S22"/>
    <mergeCell ref="T20:U22"/>
    <mergeCell ref="V20:W22"/>
    <mergeCell ref="X20:Y22"/>
    <mergeCell ref="AC20:AE22"/>
    <mergeCell ref="AG20:AH20"/>
    <mergeCell ref="AT20:AW21"/>
    <mergeCell ref="AX20:AZ21"/>
    <mergeCell ref="BA20:BC21"/>
    <mergeCell ref="BF20:BI21"/>
    <mergeCell ref="BJ20:BL21"/>
    <mergeCell ref="BM20:BO21"/>
    <mergeCell ref="AG21:AH21"/>
    <mergeCell ref="AG22:AH22"/>
    <mergeCell ref="AT22:AW23"/>
    <mergeCell ref="AX22:AZ23"/>
    <mergeCell ref="BA22:BC23"/>
    <mergeCell ref="BF22:BI23"/>
    <mergeCell ref="BJ22:BL23"/>
    <mergeCell ref="BM22:BO23"/>
    <mergeCell ref="B23:C23"/>
    <mergeCell ref="I23:K23"/>
    <mergeCell ref="L23:M23"/>
    <mergeCell ref="N23:O23"/>
    <mergeCell ref="P23:Q23"/>
    <mergeCell ref="R23:S23"/>
    <mergeCell ref="T23:U23"/>
    <mergeCell ref="V23:W23"/>
    <mergeCell ref="X23:Y23"/>
    <mergeCell ref="Z23:AB23"/>
    <mergeCell ref="AC23:AE23"/>
    <mergeCell ref="AG23:AH23"/>
    <mergeCell ref="AJ23:AP23"/>
    <mergeCell ref="D24:H25"/>
    <mergeCell ref="I24:K25"/>
    <mergeCell ref="L24:M25"/>
    <mergeCell ref="N24:O25"/>
    <mergeCell ref="P24:Q25"/>
    <mergeCell ref="R24:S25"/>
    <mergeCell ref="T24:U25"/>
    <mergeCell ref="V24:W25"/>
    <mergeCell ref="X24:Y25"/>
    <mergeCell ref="Z24:AB25"/>
    <mergeCell ref="AC24:AE25"/>
    <mergeCell ref="AF24:AF25"/>
    <mergeCell ref="AG24:AH24"/>
    <mergeCell ref="AJ24:AP24"/>
    <mergeCell ref="AT24:AW25"/>
    <mergeCell ref="AX24:AZ25"/>
    <mergeCell ref="BA24:BC25"/>
    <mergeCell ref="BF24:BI25"/>
    <mergeCell ref="BJ24:BL25"/>
    <mergeCell ref="BM24:BO25"/>
    <mergeCell ref="AG25:AH25"/>
    <mergeCell ref="AJ25:AP25"/>
    <mergeCell ref="D26:H28"/>
    <mergeCell ref="I26:K28"/>
    <mergeCell ref="L26:M26"/>
    <mergeCell ref="N26:O26"/>
    <mergeCell ref="P26:Q26"/>
    <mergeCell ref="R26:S26"/>
    <mergeCell ref="T26:U26"/>
    <mergeCell ref="V26:W26"/>
    <mergeCell ref="X26:Y26"/>
    <mergeCell ref="Z26:AB28"/>
    <mergeCell ref="AC26:AE28"/>
    <mergeCell ref="AF26:AF28"/>
    <mergeCell ref="AG26:AH27"/>
    <mergeCell ref="AJ26:AP26"/>
    <mergeCell ref="AT26:BC27"/>
    <mergeCell ref="BF26:BO27"/>
    <mergeCell ref="L27:M28"/>
    <mergeCell ref="N27:O28"/>
    <mergeCell ref="P27:Q28"/>
    <mergeCell ref="R27:S28"/>
    <mergeCell ref="T27:U28"/>
    <mergeCell ref="V27:W28"/>
    <mergeCell ref="X27:Y28"/>
    <mergeCell ref="AJ27:AP27"/>
    <mergeCell ref="AG28:AH28"/>
    <mergeCell ref="AJ28:AP28"/>
    <mergeCell ref="AT28:AW28"/>
    <mergeCell ref="AX28:BC28"/>
    <mergeCell ref="BF28:BI28"/>
    <mergeCell ref="BJ28:BO28"/>
    <mergeCell ref="D29:H31"/>
    <mergeCell ref="I29:K31"/>
    <mergeCell ref="L29:M29"/>
    <mergeCell ref="N29:O29"/>
    <mergeCell ref="P29:Q29"/>
    <mergeCell ref="R29:S29"/>
    <mergeCell ref="T29:U29"/>
    <mergeCell ref="V29:W29"/>
    <mergeCell ref="X29:Y29"/>
    <mergeCell ref="Z29:AB31"/>
    <mergeCell ref="AC29:AE31"/>
    <mergeCell ref="AF29:AF31"/>
    <mergeCell ref="AG29:AH30"/>
    <mergeCell ref="AJ29:AP29"/>
    <mergeCell ref="AT29:AW29"/>
    <mergeCell ref="AX29:AZ29"/>
    <mergeCell ref="BF29:BI29"/>
    <mergeCell ref="BJ29:BL29"/>
    <mergeCell ref="L30:M31"/>
    <mergeCell ref="N30:O31"/>
    <mergeCell ref="P30:Q31"/>
    <mergeCell ref="R30:S31"/>
    <mergeCell ref="T30:U31"/>
    <mergeCell ref="V30:W31"/>
    <mergeCell ref="X30:Y31"/>
    <mergeCell ref="AJ30:AP30"/>
    <mergeCell ref="AT30:AW30"/>
    <mergeCell ref="AX30:AZ30"/>
    <mergeCell ref="BF30:BI30"/>
    <mergeCell ref="BJ30:BL30"/>
    <mergeCell ref="AG31:AH31"/>
    <mergeCell ref="AJ31:AP31"/>
    <mergeCell ref="AT31:AW31"/>
    <mergeCell ref="AX31:AZ31"/>
    <mergeCell ref="BF31:BI31"/>
    <mergeCell ref="BJ31:BL31"/>
    <mergeCell ref="D32:H34"/>
    <mergeCell ref="I32:K34"/>
    <mergeCell ref="L32:M32"/>
    <mergeCell ref="N32:O32"/>
    <mergeCell ref="P32:Q32"/>
    <mergeCell ref="R32:S32"/>
    <mergeCell ref="T32:U32"/>
    <mergeCell ref="V32:W32"/>
    <mergeCell ref="X32:Y32"/>
    <mergeCell ref="Z32:AB34"/>
    <mergeCell ref="AC32:AE34"/>
    <mergeCell ref="AF32:AF34"/>
    <mergeCell ref="AG32:AH33"/>
    <mergeCell ref="AJ32:AP32"/>
    <mergeCell ref="AT32:AW32"/>
    <mergeCell ref="AX32:AZ32"/>
    <mergeCell ref="BF32:BI32"/>
    <mergeCell ref="BJ32:BL32"/>
    <mergeCell ref="L33:M34"/>
    <mergeCell ref="N33:O34"/>
    <mergeCell ref="P33:Q34"/>
    <mergeCell ref="R33:S34"/>
    <mergeCell ref="T33:U34"/>
    <mergeCell ref="V33:W34"/>
    <mergeCell ref="X33:Y34"/>
    <mergeCell ref="AJ33:AP33"/>
    <mergeCell ref="AT33:AW33"/>
    <mergeCell ref="AX33:AZ33"/>
    <mergeCell ref="BF33:BI33"/>
    <mergeCell ref="BJ33:BL33"/>
    <mergeCell ref="AG34:AH34"/>
    <mergeCell ref="AJ34:AP34"/>
    <mergeCell ref="AT34:AW34"/>
    <mergeCell ref="AX34:AZ34"/>
    <mergeCell ref="BF34:BI34"/>
    <mergeCell ref="BJ34:BL34"/>
    <mergeCell ref="D35:H37"/>
    <mergeCell ref="I35:K37"/>
    <mergeCell ref="L35:M35"/>
    <mergeCell ref="N35:O35"/>
    <mergeCell ref="P35:Q35"/>
    <mergeCell ref="R35:S35"/>
    <mergeCell ref="T35:U35"/>
    <mergeCell ref="V35:W35"/>
    <mergeCell ref="X35:Y35"/>
    <mergeCell ref="L36:M37"/>
    <mergeCell ref="N36:O37"/>
    <mergeCell ref="P36:Q37"/>
    <mergeCell ref="R36:S37"/>
    <mergeCell ref="T36:U37"/>
    <mergeCell ref="V36:W37"/>
    <mergeCell ref="X36:Y37"/>
    <mergeCell ref="Z35:AB37"/>
    <mergeCell ref="AC35:AE37"/>
    <mergeCell ref="AF35:AF37"/>
    <mergeCell ref="AG35:AH36"/>
    <mergeCell ref="AJ35:AP35"/>
    <mergeCell ref="AT35:AW35"/>
    <mergeCell ref="AX35:AZ35"/>
    <mergeCell ref="BF35:BI35"/>
    <mergeCell ref="BJ35:BL35"/>
    <mergeCell ref="AJ36:AP36"/>
    <mergeCell ref="AT36:AW36"/>
    <mergeCell ref="AX36:AZ36"/>
    <mergeCell ref="BF36:BI36"/>
    <mergeCell ref="BJ36:BL36"/>
    <mergeCell ref="AG37:AH37"/>
    <mergeCell ref="AJ37:AP37"/>
    <mergeCell ref="AT37:AW37"/>
    <mergeCell ref="AX37:AZ37"/>
    <mergeCell ref="BF37:BI37"/>
    <mergeCell ref="BJ37:BL37"/>
    <mergeCell ref="D38:H40"/>
    <mergeCell ref="I38:K40"/>
    <mergeCell ref="L38:M38"/>
    <mergeCell ref="N38:O38"/>
    <mergeCell ref="P38:Q38"/>
    <mergeCell ref="R38:S38"/>
    <mergeCell ref="T38:U38"/>
    <mergeCell ref="V38:W38"/>
    <mergeCell ref="X38:Y38"/>
    <mergeCell ref="L39:M40"/>
    <mergeCell ref="N39:O40"/>
    <mergeCell ref="P39:Q40"/>
    <mergeCell ref="R39:S40"/>
    <mergeCell ref="T39:U40"/>
    <mergeCell ref="V39:W40"/>
    <mergeCell ref="X39:Y40"/>
    <mergeCell ref="Z38:AB40"/>
    <mergeCell ref="AC38:AE40"/>
    <mergeCell ref="AF38:AF40"/>
    <mergeCell ref="AG38:AH39"/>
    <mergeCell ref="AJ38:AP38"/>
    <mergeCell ref="AT38:AW38"/>
    <mergeCell ref="AX38:AZ38"/>
    <mergeCell ref="BF38:BI38"/>
    <mergeCell ref="BJ38:BL38"/>
    <mergeCell ref="AJ39:AP39"/>
    <mergeCell ref="AT39:AW39"/>
    <mergeCell ref="AX39:AZ39"/>
    <mergeCell ref="BF39:BI39"/>
    <mergeCell ref="BJ39:BL39"/>
    <mergeCell ref="AG40:AH40"/>
    <mergeCell ref="AJ40:AP40"/>
    <mergeCell ref="AT40:AW40"/>
    <mergeCell ref="AX40:AZ40"/>
    <mergeCell ref="BF40:BI40"/>
    <mergeCell ref="BJ40:BL40"/>
    <mergeCell ref="D41:H43"/>
    <mergeCell ref="I41:K43"/>
    <mergeCell ref="L41:M41"/>
    <mergeCell ref="N41:O41"/>
    <mergeCell ref="P41:Q41"/>
    <mergeCell ref="R41:S41"/>
    <mergeCell ref="T41:U41"/>
    <mergeCell ref="V41:W41"/>
    <mergeCell ref="X41:Y41"/>
    <mergeCell ref="L42:M43"/>
    <mergeCell ref="N42:O43"/>
    <mergeCell ref="P42:Q43"/>
    <mergeCell ref="R42:S43"/>
    <mergeCell ref="T42:U43"/>
    <mergeCell ref="V42:W43"/>
    <mergeCell ref="X42:Y43"/>
    <mergeCell ref="Z41:AB43"/>
    <mergeCell ref="AC41:AE43"/>
    <mergeCell ref="AF41:AF43"/>
    <mergeCell ref="AG41:AH42"/>
    <mergeCell ref="AJ41:AP41"/>
    <mergeCell ref="AT41:AW41"/>
    <mergeCell ref="AX41:AZ41"/>
    <mergeCell ref="BF41:BI41"/>
    <mergeCell ref="BJ41:BL41"/>
    <mergeCell ref="AJ42:AP42"/>
    <mergeCell ref="AT42:AW42"/>
    <mergeCell ref="AX42:AZ42"/>
    <mergeCell ref="BF42:BI42"/>
    <mergeCell ref="BJ42:BL42"/>
    <mergeCell ref="AG43:AH43"/>
    <mergeCell ref="AJ43:AP43"/>
    <mergeCell ref="AT43:AW43"/>
    <mergeCell ref="AX43:AZ43"/>
    <mergeCell ref="BF43:BI43"/>
    <mergeCell ref="BJ43:BL43"/>
    <mergeCell ref="D44:H46"/>
    <mergeCell ref="I44:K46"/>
    <mergeCell ref="L44:M44"/>
    <mergeCell ref="N44:O44"/>
    <mergeCell ref="P44:Q44"/>
    <mergeCell ref="R44:S44"/>
    <mergeCell ref="T44:U44"/>
    <mergeCell ref="V44:W44"/>
    <mergeCell ref="X44:Y44"/>
    <mergeCell ref="L45:M46"/>
    <mergeCell ref="N45:O46"/>
    <mergeCell ref="P45:Q46"/>
    <mergeCell ref="R45:S46"/>
    <mergeCell ref="T45:U46"/>
    <mergeCell ref="V45:W46"/>
    <mergeCell ref="X45:Y46"/>
    <mergeCell ref="Z44:AB46"/>
    <mergeCell ref="AC44:AE46"/>
    <mergeCell ref="AF44:AF46"/>
    <mergeCell ref="AG44:AH45"/>
    <mergeCell ref="AJ44:AP44"/>
    <mergeCell ref="AT44:AW44"/>
    <mergeCell ref="AX44:AZ44"/>
    <mergeCell ref="BF44:BI44"/>
    <mergeCell ref="BJ44:BL44"/>
    <mergeCell ref="AJ45:AP45"/>
    <mergeCell ref="AG46:AH46"/>
    <mergeCell ref="AJ46:AP46"/>
    <mergeCell ref="D47:H49"/>
    <mergeCell ref="I47:K49"/>
    <mergeCell ref="L47:M47"/>
    <mergeCell ref="N47:O47"/>
    <mergeCell ref="P47:Q47"/>
    <mergeCell ref="R47:S47"/>
    <mergeCell ref="T47:U47"/>
    <mergeCell ref="V47:W47"/>
    <mergeCell ref="X47:Y47"/>
    <mergeCell ref="Z47:AB49"/>
    <mergeCell ref="AC47:AE49"/>
    <mergeCell ref="AF47:AF49"/>
    <mergeCell ref="AG47:AH48"/>
    <mergeCell ref="AJ47:AP47"/>
    <mergeCell ref="L48:M49"/>
    <mergeCell ref="N48:O49"/>
    <mergeCell ref="P48:Q49"/>
    <mergeCell ref="R48:S49"/>
    <mergeCell ref="T48:U49"/>
    <mergeCell ref="V48:W49"/>
    <mergeCell ref="X48:Y49"/>
    <mergeCell ref="AJ48:AP48"/>
    <mergeCell ref="AT48:BX48"/>
    <mergeCell ref="AG49:AH49"/>
    <mergeCell ref="AJ49:AP49"/>
    <mergeCell ref="AU49:AU50"/>
    <mergeCell ref="AV49:CB64"/>
    <mergeCell ref="D50:H52"/>
    <mergeCell ref="I50:K52"/>
    <mergeCell ref="L50:M50"/>
    <mergeCell ref="N50:O50"/>
    <mergeCell ref="P50:Q50"/>
    <mergeCell ref="R50:S50"/>
    <mergeCell ref="T50:U50"/>
    <mergeCell ref="V50:W50"/>
    <mergeCell ref="X50:Y50"/>
    <mergeCell ref="Z50:AB52"/>
    <mergeCell ref="AC50:AE52"/>
    <mergeCell ref="AF50:AF52"/>
    <mergeCell ref="AG50:AH51"/>
    <mergeCell ref="AJ50:AP50"/>
    <mergeCell ref="L51:M52"/>
    <mergeCell ref="N51:O52"/>
    <mergeCell ref="P51:Q52"/>
    <mergeCell ref="R51:S52"/>
    <mergeCell ref="T51:U52"/>
    <mergeCell ref="V51:W52"/>
    <mergeCell ref="X51:Y52"/>
    <mergeCell ref="AJ51:AP51"/>
    <mergeCell ref="AG52:AH52"/>
    <mergeCell ref="AJ52:AP52"/>
    <mergeCell ref="D53:AB55"/>
    <mergeCell ref="AC53:AE55"/>
    <mergeCell ref="AF53:AF55"/>
    <mergeCell ref="AG53:AH54"/>
    <mergeCell ref="AJ53:AP53"/>
    <mergeCell ref="AJ54:AP54"/>
    <mergeCell ref="AG55:AH55"/>
    <mergeCell ref="AJ55:AP55"/>
    <mergeCell ref="D56:AB58"/>
    <mergeCell ref="AC56:AE58"/>
    <mergeCell ref="AF56:AF58"/>
    <mergeCell ref="AG56:AH57"/>
    <mergeCell ref="AJ56:AP56"/>
    <mergeCell ref="AJ57:AP57"/>
    <mergeCell ref="AG58:AH58"/>
    <mergeCell ref="AJ58:AP58"/>
    <mergeCell ref="E60:F60"/>
    <mergeCell ref="E61:F61"/>
    <mergeCell ref="AV65:CB66"/>
    <mergeCell ref="E66:F66"/>
    <mergeCell ref="E67:F67"/>
    <mergeCell ref="AT67:CB73"/>
    <mergeCell ref="E68:F68"/>
    <mergeCell ref="AI68:AQ71"/>
    <mergeCell ref="C72:AG72"/>
    <mergeCell ref="AI72:AQ74"/>
  </mergeCells>
  <phoneticPr fontId="109"/>
  <dataValidations count="2">
    <dataValidation type="list" allowBlank="1" showInputMessage="1" showErrorMessage="1" sqref="AD12:AH12" xr:uid="{00000000-0002-0000-0800-000000000000}">
      <formula1>"病児対応型,病後児対応型,,体調不良児対応型,訪問型"</formula1>
      <formula2>0</formula2>
    </dataValidation>
    <dataValidation type="list" allowBlank="1" showInputMessage="1" showErrorMessage="1" sqref="AD10:AH10" xr:uid="{00000000-0002-0000-0800-000001000000}">
      <formula1>"一般型,余裕活用型"</formula1>
      <formula2>0</formula2>
    </dataValidation>
  </dataValidations>
  <hyperlinks>
    <hyperlink ref="AS1" location="'目次（保）'!A1" display="目次に戻る" xr:uid="{00000000-0004-0000-0800-000000000000}"/>
  </hyperlinks>
  <printOptions horizontalCentered="1"/>
  <pageMargins left="0.70833333333333304" right="0.23611111111111099" top="0.39374999999999999" bottom="0.23611111111111099" header="0.51180555555555496" footer="0.51180555555555496"/>
  <pageSetup paperSize="9" scale="87" firstPageNumber="0" orientation="portrait" horizontalDpi="300" verticalDpi="300" r:id="rId1"/>
  <colBreaks count="1" manualBreakCount="1">
    <brk id="43"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MK89"/>
  <sheetViews>
    <sheetView showGridLines="0" view="pageBreakPreview" zoomScale="112" zoomScaleNormal="100" zoomScalePageLayoutView="112" workbookViewId="0">
      <selection activeCell="AH79" sqref="AH79"/>
    </sheetView>
  </sheetViews>
  <sheetFormatPr defaultRowHeight="13.2"/>
  <cols>
    <col min="1" max="1" width="1.44140625" style="66" customWidth="1"/>
    <col min="2" max="31" width="2" style="66" customWidth="1"/>
    <col min="32" max="32" width="4.33203125" style="66" customWidth="1"/>
    <col min="33" max="33" width="7.109375" style="66" customWidth="1"/>
    <col min="34" max="34" width="4.109375" style="66" customWidth="1"/>
    <col min="35" max="35" width="2.77734375" style="89" customWidth="1"/>
    <col min="36" max="37" width="2" style="66" customWidth="1"/>
    <col min="38" max="38" width="2" style="89" customWidth="1"/>
    <col min="39" max="39" width="2" style="66" customWidth="1"/>
    <col min="40" max="40" width="2" style="169" customWidth="1"/>
    <col min="41" max="41" width="2" style="554" customWidth="1"/>
    <col min="42" max="42" width="2" style="66" customWidth="1"/>
    <col min="43" max="44" width="6.44140625" style="66" customWidth="1"/>
    <col min="45" max="45" width="5" style="66" customWidth="1"/>
    <col min="46" max="59" width="2.33203125" style="66" customWidth="1"/>
    <col min="60" max="69" width="2.6640625" style="66" customWidth="1"/>
    <col min="70" max="70" width="2.33203125" style="66" customWidth="1"/>
    <col min="71" max="71" width="4" style="66" customWidth="1"/>
    <col min="72" max="77" width="2.33203125" style="66" customWidth="1"/>
    <col min="78" max="78" width="8.44140625" style="66" customWidth="1"/>
    <col min="79" max="82" width="2.33203125" style="66" customWidth="1"/>
    <col min="83" max="1025" width="8" style="66" customWidth="1"/>
  </cols>
  <sheetData>
    <row r="1" spans="1:87" ht="14.1" customHeight="1">
      <c r="A1" s="1952" t="s">
        <v>608</v>
      </c>
      <c r="B1" s="1952"/>
      <c r="C1" s="1952"/>
      <c r="D1" s="1952"/>
      <c r="E1" s="1952"/>
      <c r="F1" s="1952"/>
      <c r="G1" s="1952"/>
      <c r="H1" s="1952"/>
      <c r="I1" s="1952"/>
      <c r="J1" s="1952"/>
      <c r="K1" s="1952"/>
      <c r="L1" s="1952"/>
      <c r="M1" s="1952"/>
      <c r="N1" s="1952"/>
      <c r="O1" s="1952"/>
      <c r="P1" s="1952"/>
      <c r="Q1" s="1952"/>
      <c r="R1" s="1952"/>
      <c r="S1" s="1952"/>
      <c r="T1" s="1952"/>
      <c r="U1" s="1952"/>
      <c r="V1" s="1952"/>
      <c r="W1" s="1952"/>
      <c r="X1" s="1952"/>
      <c r="Y1" s="1952"/>
      <c r="Z1" s="1952"/>
      <c r="AA1" s="1952"/>
      <c r="AB1" s="1952"/>
      <c r="AC1" s="1952"/>
      <c r="AD1" s="1952"/>
      <c r="AE1" s="1952"/>
      <c r="AF1" s="1952"/>
      <c r="AG1" s="1952"/>
      <c r="AH1" s="1952"/>
      <c r="AI1" s="1952"/>
      <c r="AJ1" s="1952"/>
      <c r="AK1" s="1952"/>
      <c r="AL1" s="1952"/>
      <c r="AM1" s="1952"/>
      <c r="AN1" s="1952"/>
      <c r="AO1" s="1952"/>
      <c r="AP1" s="1952"/>
      <c r="AQ1" s="1952"/>
      <c r="AR1" s="555"/>
      <c r="AS1" s="2052" t="s">
        <v>241</v>
      </c>
      <c r="AT1" s="2052"/>
      <c r="AU1" s="2052"/>
      <c r="AV1" s="2052"/>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row>
    <row r="2" spans="1:87" ht="14.1" customHeight="1">
      <c r="B2" s="107"/>
      <c r="C2" s="107"/>
      <c r="D2" s="107"/>
      <c r="E2" s="107"/>
      <c r="F2" s="107"/>
      <c r="G2" s="107"/>
      <c r="H2" s="107"/>
      <c r="I2" s="107"/>
      <c r="J2" s="107"/>
      <c r="K2" s="107"/>
      <c r="L2" s="107"/>
      <c r="M2" s="107"/>
      <c r="N2" s="107"/>
      <c r="O2" s="107"/>
      <c r="P2" s="107"/>
      <c r="Q2" s="556"/>
      <c r="R2" s="556"/>
      <c r="S2" s="556"/>
      <c r="T2" s="556"/>
      <c r="U2" s="2197" t="s">
        <v>609</v>
      </c>
      <c r="V2" s="2197"/>
      <c r="W2" s="2197"/>
      <c r="X2" s="2197"/>
      <c r="Y2" s="2197"/>
      <c r="Z2" s="2197"/>
      <c r="AA2" s="2197"/>
      <c r="AB2" s="2197"/>
      <c r="AC2" s="2197"/>
      <c r="AD2" s="2197"/>
      <c r="AE2" s="2197"/>
      <c r="AF2" s="2197"/>
      <c r="AG2" s="2197"/>
      <c r="AH2" s="2197"/>
      <c r="AI2" s="2197"/>
      <c r="AJ2" s="2197"/>
      <c r="AK2" s="2197"/>
      <c r="AL2" s="2197"/>
      <c r="AM2" s="2197"/>
      <c r="AN2" s="2197"/>
      <c r="AO2" s="2197"/>
      <c r="AP2" s="2197"/>
      <c r="AQ2" s="2197"/>
      <c r="AR2" s="555"/>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row>
    <row r="3" spans="1:87" ht="14.1" customHeight="1">
      <c r="B3" s="2185" t="s">
        <v>474</v>
      </c>
      <c r="C3" s="2185"/>
      <c r="D3" s="2185"/>
      <c r="E3" s="2185"/>
      <c r="F3" s="2185"/>
      <c r="G3" s="2185"/>
      <c r="H3" s="2185"/>
      <c r="I3" s="2185"/>
      <c r="J3" s="2185"/>
      <c r="K3" s="2185"/>
      <c r="L3" s="2185"/>
      <c r="M3" s="2185"/>
      <c r="N3" s="2185"/>
      <c r="O3" s="2185"/>
      <c r="P3" s="2185"/>
      <c r="Q3" s="2185"/>
      <c r="R3" s="2185"/>
      <c r="S3" s="2185"/>
      <c r="T3" s="2185"/>
      <c r="U3" s="2185"/>
      <c r="V3" s="2185"/>
      <c r="W3" s="2185"/>
      <c r="X3" s="2185"/>
      <c r="Y3" s="2185"/>
      <c r="Z3" s="2185"/>
      <c r="AA3" s="2185"/>
      <c r="AB3" s="2185"/>
      <c r="AC3" s="2185"/>
      <c r="AD3" s="2185"/>
      <c r="AE3" s="2185"/>
      <c r="AF3" s="2185"/>
      <c r="AG3" s="2185"/>
      <c r="AH3" s="2186" t="s">
        <v>243</v>
      </c>
      <c r="AI3" s="2186"/>
      <c r="AJ3" s="2186"/>
      <c r="AK3" s="2186"/>
      <c r="AL3" s="2186"/>
      <c r="AM3" s="2186"/>
      <c r="AN3" s="2186"/>
      <c r="AO3" s="2186"/>
      <c r="AP3" s="2186"/>
      <c r="AQ3" s="2186"/>
      <c r="AR3" s="55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row>
    <row r="4" spans="1:87" ht="14.1" customHeight="1">
      <c r="A4" s="393"/>
      <c r="B4" s="386"/>
      <c r="C4" s="2187" t="s">
        <v>610</v>
      </c>
      <c r="D4" s="2187"/>
      <c r="E4" s="2187"/>
      <c r="F4" s="2187"/>
      <c r="G4" s="2187"/>
      <c r="H4" s="2187"/>
      <c r="I4" s="2187"/>
      <c r="J4" s="2187"/>
      <c r="K4" s="2187"/>
      <c r="L4" s="2187"/>
      <c r="M4" s="2187"/>
      <c r="N4" s="2187"/>
      <c r="O4" s="2187"/>
      <c r="P4" s="2187"/>
      <c r="Q4" s="2187"/>
      <c r="R4" s="2187"/>
      <c r="S4" s="2187"/>
      <c r="T4" s="2187"/>
      <c r="U4" s="2187"/>
      <c r="V4" s="2187"/>
      <c r="W4" s="2187"/>
      <c r="X4" s="2187"/>
      <c r="Y4" s="2187"/>
      <c r="Z4" s="2187"/>
      <c r="AA4" s="2187"/>
      <c r="AB4" s="2187"/>
      <c r="AC4" s="2187"/>
      <c r="AD4" s="2187"/>
      <c r="AE4" s="2187"/>
      <c r="AF4" s="2187"/>
      <c r="AG4" s="2187"/>
      <c r="AH4" s="558"/>
      <c r="AI4" s="559"/>
      <c r="AJ4" s="559"/>
      <c r="AK4" s="559"/>
      <c r="AL4" s="559"/>
      <c r="AM4" s="559"/>
      <c r="AN4" s="559"/>
      <c r="AO4" s="559"/>
      <c r="AP4" s="559"/>
      <c r="AQ4" s="560"/>
      <c r="AR4" s="561"/>
      <c r="AS4" s="107"/>
      <c r="AT4" s="2188" t="s">
        <v>611</v>
      </c>
      <c r="AU4" s="2188"/>
      <c r="AV4" s="2188"/>
      <c r="AW4" s="2188"/>
      <c r="AX4" s="2188"/>
      <c r="AY4" s="2188"/>
      <c r="AZ4" s="2188"/>
      <c r="BA4" s="2188"/>
      <c r="BB4" s="2188"/>
      <c r="BC4" s="2188"/>
      <c r="BD4" s="2188"/>
      <c r="BE4" s="2188"/>
      <c r="BF4" s="2188"/>
      <c r="BG4" s="2188"/>
      <c r="BH4" s="2188"/>
      <c r="BI4" s="2188"/>
      <c r="BJ4" s="2188"/>
      <c r="BK4" s="2188"/>
      <c r="BL4" s="2188"/>
      <c r="BM4" s="107"/>
      <c r="BN4" s="107"/>
      <c r="BO4" s="107"/>
      <c r="BP4" s="107"/>
      <c r="BQ4" s="107"/>
      <c r="BR4" s="107"/>
      <c r="BS4" s="107"/>
      <c r="BT4" s="107"/>
      <c r="BU4" s="107"/>
      <c r="BV4" s="107"/>
      <c r="BW4" s="107"/>
      <c r="BX4" s="107"/>
      <c r="BY4" s="107"/>
      <c r="BZ4" s="107"/>
      <c r="CA4" s="107"/>
      <c r="CB4" s="107"/>
      <c r="CC4" s="107"/>
      <c r="CD4" s="107"/>
      <c r="CE4" s="107"/>
      <c r="CF4" s="107"/>
      <c r="CG4" s="107"/>
      <c r="CH4" s="107"/>
      <c r="CI4" s="107"/>
    </row>
    <row r="5" spans="1:87" ht="14.1" customHeight="1">
      <c r="A5" s="393"/>
      <c r="B5" s="386"/>
      <c r="C5" s="372"/>
      <c r="D5" s="562" t="s">
        <v>612</v>
      </c>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2189" t="s">
        <v>613</v>
      </c>
      <c r="AI5" s="2189"/>
      <c r="AJ5" s="2189"/>
      <c r="AK5" s="2189"/>
      <c r="AL5" s="2189"/>
      <c r="AM5" s="2189"/>
      <c r="AN5" s="2189"/>
      <c r="AO5" s="2189"/>
      <c r="AP5" s="2189"/>
      <c r="AQ5" s="2189"/>
      <c r="AR5" s="563"/>
      <c r="AS5" s="107"/>
      <c r="AT5" s="2188"/>
      <c r="AU5" s="2188"/>
      <c r="AV5" s="2188"/>
      <c r="AW5" s="2188"/>
      <c r="AX5" s="2188"/>
      <c r="AY5" s="2188"/>
      <c r="AZ5" s="2188"/>
      <c r="BA5" s="2188"/>
      <c r="BB5" s="2188"/>
      <c r="BC5" s="2188"/>
      <c r="BD5" s="2188"/>
      <c r="BE5" s="2188"/>
      <c r="BF5" s="2188"/>
      <c r="BG5" s="2188"/>
      <c r="BH5" s="2188"/>
      <c r="BI5" s="2188"/>
      <c r="BJ5" s="2188"/>
      <c r="BK5" s="2188"/>
      <c r="BL5" s="2188"/>
      <c r="BM5" s="107"/>
      <c r="BN5" s="107"/>
      <c r="BO5" s="107"/>
      <c r="BP5" s="107"/>
      <c r="BQ5" s="107"/>
      <c r="BR5" s="107"/>
      <c r="BS5" s="107"/>
      <c r="BT5" s="107"/>
      <c r="BU5" s="107"/>
      <c r="BV5" s="107"/>
      <c r="BW5" s="107"/>
      <c r="BX5" s="107"/>
      <c r="BY5" s="107"/>
      <c r="BZ5" s="107"/>
      <c r="CA5" s="107"/>
      <c r="CB5" s="107"/>
      <c r="CC5" s="107"/>
      <c r="CD5" s="107"/>
      <c r="CE5" s="107"/>
      <c r="CF5" s="107"/>
      <c r="CG5" s="107"/>
      <c r="CH5" s="107"/>
      <c r="CI5" s="107"/>
    </row>
    <row r="6" spans="1:87" ht="14.1" customHeight="1">
      <c r="A6" s="393"/>
      <c r="B6" s="386"/>
      <c r="C6" s="387"/>
      <c r="D6" s="107"/>
      <c r="E6" s="372"/>
      <c r="F6" s="372"/>
      <c r="G6" s="372"/>
      <c r="H6" s="372"/>
      <c r="I6" s="372"/>
      <c r="J6" s="372"/>
      <c r="K6" s="372"/>
      <c r="L6" s="372"/>
      <c r="M6" s="372"/>
      <c r="N6" s="372"/>
      <c r="O6" s="372"/>
      <c r="P6" s="372"/>
      <c r="Q6" s="372"/>
      <c r="R6" s="424"/>
      <c r="S6" s="372"/>
      <c r="T6" s="128"/>
      <c r="U6" s="128"/>
      <c r="V6" s="107"/>
      <c r="W6" s="107"/>
      <c r="X6" s="107"/>
      <c r="Y6" s="107"/>
      <c r="Z6" s="107"/>
      <c r="AA6" s="107"/>
      <c r="AB6" s="107"/>
      <c r="AC6" s="107"/>
      <c r="AD6" s="107"/>
      <c r="AE6" s="107"/>
      <c r="AF6" s="407"/>
      <c r="AG6" s="407"/>
      <c r="AH6" s="2189"/>
      <c r="AI6" s="2189"/>
      <c r="AJ6" s="2189"/>
      <c r="AK6" s="2189"/>
      <c r="AL6" s="2189"/>
      <c r="AM6" s="2189"/>
      <c r="AN6" s="2189"/>
      <c r="AO6" s="2189"/>
      <c r="AP6" s="2189"/>
      <c r="AQ6" s="2189"/>
      <c r="AR6" s="563"/>
      <c r="AS6" s="107"/>
      <c r="AT6" s="2188"/>
      <c r="AU6" s="2188"/>
      <c r="AV6" s="2188"/>
      <c r="AW6" s="2188"/>
      <c r="AX6" s="2188"/>
      <c r="AY6" s="2188"/>
      <c r="AZ6" s="2188"/>
      <c r="BA6" s="2188"/>
      <c r="BB6" s="2188"/>
      <c r="BC6" s="2188"/>
      <c r="BD6" s="2188"/>
      <c r="BE6" s="2188"/>
      <c r="BF6" s="2188"/>
      <c r="BG6" s="2188"/>
      <c r="BH6" s="2188"/>
      <c r="BI6" s="2188"/>
      <c r="BJ6" s="2188"/>
      <c r="BK6" s="2188"/>
      <c r="BL6" s="2188"/>
      <c r="BM6" s="107"/>
      <c r="BN6" s="107"/>
      <c r="BO6" s="107"/>
      <c r="BP6" s="107"/>
      <c r="BQ6" s="107"/>
      <c r="BR6" s="107"/>
      <c r="BS6" s="107"/>
      <c r="BT6" s="107"/>
      <c r="BU6" s="107"/>
      <c r="BV6" s="107"/>
      <c r="BW6" s="107"/>
      <c r="BX6" s="107"/>
      <c r="BY6" s="107"/>
      <c r="BZ6" s="107"/>
      <c r="CA6" s="107"/>
      <c r="CB6" s="107"/>
      <c r="CC6" s="107"/>
      <c r="CD6" s="107"/>
      <c r="CE6" s="107"/>
      <c r="CF6" s="107"/>
      <c r="CG6" s="107"/>
      <c r="CH6" s="107"/>
      <c r="CI6" s="107"/>
    </row>
    <row r="7" spans="1:87" ht="14.1" customHeight="1">
      <c r="A7" s="393"/>
      <c r="B7" s="386"/>
      <c r="C7" s="372" t="s">
        <v>614</v>
      </c>
      <c r="D7" s="372"/>
      <c r="E7" s="372"/>
      <c r="F7" s="372"/>
      <c r="G7" s="372"/>
      <c r="H7" s="372"/>
      <c r="I7" s="372"/>
      <c r="J7" s="372"/>
      <c r="K7" s="372"/>
      <c r="L7" s="372"/>
      <c r="M7" s="372"/>
      <c r="N7" s="372"/>
      <c r="O7" s="372"/>
      <c r="P7" s="372"/>
      <c r="Q7" s="372"/>
      <c r="R7" s="424"/>
      <c r="S7" s="372"/>
      <c r="T7" s="128"/>
      <c r="U7" s="128"/>
      <c r="V7" s="107"/>
      <c r="W7" s="107"/>
      <c r="X7" s="107"/>
      <c r="Y7" s="107"/>
      <c r="Z7" s="107"/>
      <c r="AA7" s="107"/>
      <c r="AB7" s="107"/>
      <c r="AC7" s="107"/>
      <c r="AD7" s="407"/>
      <c r="AE7" s="407"/>
      <c r="AF7" s="407"/>
      <c r="AG7" s="407"/>
      <c r="AH7" s="2189"/>
      <c r="AI7" s="2189"/>
      <c r="AJ7" s="2189"/>
      <c r="AK7" s="2189"/>
      <c r="AL7" s="2189"/>
      <c r="AM7" s="2189"/>
      <c r="AN7" s="2189"/>
      <c r="AO7" s="2189"/>
      <c r="AP7" s="2189"/>
      <c r="AQ7" s="2189"/>
      <c r="AR7" s="563"/>
      <c r="AS7" s="107"/>
      <c r="AT7" s="2188"/>
      <c r="AU7" s="2188"/>
      <c r="AV7" s="2188"/>
      <c r="AW7" s="2188"/>
      <c r="AX7" s="2188"/>
      <c r="AY7" s="2188"/>
      <c r="AZ7" s="2188"/>
      <c r="BA7" s="2188"/>
      <c r="BB7" s="2188"/>
      <c r="BC7" s="2188"/>
      <c r="BD7" s="2188"/>
      <c r="BE7" s="2188"/>
      <c r="BF7" s="2188"/>
      <c r="BG7" s="2188"/>
      <c r="BH7" s="2188"/>
      <c r="BI7" s="2188"/>
      <c r="BJ7" s="2188"/>
      <c r="BK7" s="2188"/>
      <c r="BL7" s="2188"/>
      <c r="BM7" s="107"/>
      <c r="BN7" s="107"/>
      <c r="BO7" s="107"/>
      <c r="BP7" s="107"/>
      <c r="BQ7" s="107"/>
      <c r="BR7" s="107"/>
      <c r="BS7" s="107"/>
      <c r="BT7" s="107"/>
      <c r="BU7" s="107"/>
      <c r="BV7" s="107"/>
      <c r="BW7" s="107"/>
      <c r="BX7" s="107"/>
      <c r="BY7" s="107"/>
      <c r="BZ7" s="107"/>
      <c r="CA7" s="107"/>
      <c r="CB7" s="107"/>
      <c r="CC7" s="107"/>
      <c r="CD7" s="107"/>
      <c r="CE7" s="107"/>
      <c r="CF7" s="107"/>
      <c r="CG7" s="107"/>
      <c r="CH7" s="107"/>
      <c r="CI7" s="107"/>
    </row>
    <row r="8" spans="1:87" ht="14.1" customHeight="1">
      <c r="A8" s="393"/>
      <c r="B8" s="386"/>
      <c r="C8" s="387"/>
      <c r="D8" s="2190" t="s">
        <v>615</v>
      </c>
      <c r="E8" s="2190"/>
      <c r="F8" s="2190"/>
      <c r="G8" s="2190"/>
      <c r="H8" s="2190"/>
      <c r="I8" s="2190"/>
      <c r="J8" s="2190"/>
      <c r="K8" s="2190"/>
      <c r="L8" s="2190"/>
      <c r="M8" s="2190"/>
      <c r="N8" s="1705" t="s">
        <v>616</v>
      </c>
      <c r="O8" s="1705"/>
      <c r="P8" s="1705"/>
      <c r="Q8" s="1705"/>
      <c r="R8" s="1705"/>
      <c r="S8" s="1705"/>
      <c r="T8" s="1705"/>
      <c r="U8" s="1705"/>
      <c r="V8" s="2191" t="s">
        <v>617</v>
      </c>
      <c r="W8" s="2191"/>
      <c r="X8" s="2191"/>
      <c r="Y8" s="2191"/>
      <c r="Z8" s="2191"/>
      <c r="AA8" s="2191"/>
      <c r="AB8" s="2191"/>
      <c r="AC8" s="2191"/>
      <c r="AD8" s="2191"/>
      <c r="AE8" s="2191"/>
      <c r="AF8" s="2191"/>
      <c r="AG8" s="2191"/>
      <c r="AH8" s="2191"/>
      <c r="AI8" s="2191"/>
      <c r="AJ8" s="2192" t="s">
        <v>616</v>
      </c>
      <c r="AK8" s="2192"/>
      <c r="AL8" s="2192"/>
      <c r="AM8" s="2192"/>
      <c r="AN8" s="2192"/>
      <c r="AO8" s="2192"/>
      <c r="AP8" s="2192"/>
      <c r="AQ8" s="99"/>
      <c r="AR8" s="491"/>
      <c r="AS8" s="107"/>
      <c r="AT8" s="2188"/>
      <c r="AU8" s="2188"/>
      <c r="AV8" s="2188"/>
      <c r="AW8" s="2188"/>
      <c r="AX8" s="2188"/>
      <c r="AY8" s="2188"/>
      <c r="AZ8" s="2188"/>
      <c r="BA8" s="2188"/>
      <c r="BB8" s="2188"/>
      <c r="BC8" s="2188"/>
      <c r="BD8" s="2188"/>
      <c r="BE8" s="2188"/>
      <c r="BF8" s="2188"/>
      <c r="BG8" s="2188"/>
      <c r="BH8" s="2188"/>
      <c r="BI8" s="2188"/>
      <c r="BJ8" s="2188"/>
      <c r="BK8" s="2188"/>
      <c r="BL8" s="2188"/>
      <c r="BM8" s="107"/>
      <c r="BN8" s="107"/>
      <c r="BO8" s="107"/>
      <c r="BP8" s="107"/>
      <c r="BQ8" s="107"/>
      <c r="BR8" s="107"/>
      <c r="BS8" s="107"/>
      <c r="BT8" s="107"/>
      <c r="BU8" s="107"/>
      <c r="BV8" s="107"/>
      <c r="BW8" s="107"/>
      <c r="BX8" s="107"/>
      <c r="BY8" s="107"/>
      <c r="BZ8" s="107"/>
      <c r="CA8" s="107"/>
      <c r="CB8" s="107"/>
      <c r="CC8" s="107"/>
      <c r="CD8" s="107"/>
      <c r="CE8" s="107"/>
      <c r="CF8" s="107"/>
      <c r="CG8" s="107"/>
      <c r="CH8" s="107"/>
      <c r="CI8" s="107"/>
    </row>
    <row r="9" spans="1:87" ht="14.1" customHeight="1">
      <c r="A9" s="393"/>
      <c r="B9" s="386"/>
      <c r="C9" s="387"/>
      <c r="D9" s="2173"/>
      <c r="E9" s="2173"/>
      <c r="F9" s="2180" t="s">
        <v>618</v>
      </c>
      <c r="G9" s="2180"/>
      <c r="H9" s="2180"/>
      <c r="I9" s="2180"/>
      <c r="J9" s="2180"/>
      <c r="K9" s="2180"/>
      <c r="L9" s="2180"/>
      <c r="M9" s="2180"/>
      <c r="N9" s="2181"/>
      <c r="O9" s="2181"/>
      <c r="P9" s="2181"/>
      <c r="Q9" s="2181"/>
      <c r="R9" s="2181"/>
      <c r="S9" s="2181"/>
      <c r="T9" s="2181"/>
      <c r="U9" s="2181"/>
      <c r="V9" s="2173"/>
      <c r="W9" s="2173"/>
      <c r="X9" s="2180" t="s">
        <v>619</v>
      </c>
      <c r="Y9" s="2180"/>
      <c r="Z9" s="2180"/>
      <c r="AA9" s="2180"/>
      <c r="AB9" s="2180"/>
      <c r="AC9" s="2180"/>
      <c r="AD9" s="2180"/>
      <c r="AE9" s="2180"/>
      <c r="AF9" s="2180"/>
      <c r="AG9" s="2180"/>
      <c r="AH9" s="2180"/>
      <c r="AI9" s="2180"/>
      <c r="AJ9" s="2178"/>
      <c r="AK9" s="2178"/>
      <c r="AL9" s="2178"/>
      <c r="AM9" s="2178"/>
      <c r="AN9" s="2178"/>
      <c r="AO9" s="2178"/>
      <c r="AP9" s="2178"/>
      <c r="AQ9" s="99"/>
      <c r="AR9" s="491"/>
      <c r="AS9" s="107"/>
      <c r="AT9" s="2188"/>
      <c r="AU9" s="2188"/>
      <c r="AV9" s="2188"/>
      <c r="AW9" s="2188"/>
      <c r="AX9" s="2188"/>
      <c r="AY9" s="2188"/>
      <c r="AZ9" s="2188"/>
      <c r="BA9" s="2188"/>
      <c r="BB9" s="2188"/>
      <c r="BC9" s="2188"/>
      <c r="BD9" s="2188"/>
      <c r="BE9" s="2188"/>
      <c r="BF9" s="2188"/>
      <c r="BG9" s="2188"/>
      <c r="BH9" s="2188"/>
      <c r="BI9" s="2188"/>
      <c r="BJ9" s="2188"/>
      <c r="BK9" s="2188"/>
      <c r="BL9" s="2188"/>
      <c r="BM9" s="107"/>
      <c r="BN9" s="107"/>
      <c r="BO9" s="107"/>
      <c r="BP9" s="107"/>
      <c r="BQ9" s="107"/>
      <c r="BR9" s="107"/>
      <c r="BS9" s="107"/>
      <c r="BT9" s="107"/>
      <c r="BU9" s="107"/>
      <c r="BV9" s="107"/>
      <c r="BW9" s="107"/>
      <c r="BX9" s="107"/>
      <c r="BY9" s="107"/>
      <c r="BZ9" s="107"/>
      <c r="CA9" s="107"/>
      <c r="CB9" s="107"/>
      <c r="CC9" s="107"/>
      <c r="CD9" s="107"/>
      <c r="CE9" s="107"/>
      <c r="CF9" s="107"/>
      <c r="CG9" s="107"/>
      <c r="CH9" s="107"/>
      <c r="CI9" s="107"/>
    </row>
    <row r="10" spans="1:87" ht="14.1" customHeight="1">
      <c r="A10" s="393"/>
      <c r="B10" s="386"/>
      <c r="C10" s="387"/>
      <c r="D10" s="2173"/>
      <c r="E10" s="2173"/>
      <c r="F10" s="2180" t="s">
        <v>620</v>
      </c>
      <c r="G10" s="2180"/>
      <c r="H10" s="2180"/>
      <c r="I10" s="2180"/>
      <c r="J10" s="2180"/>
      <c r="K10" s="2180"/>
      <c r="L10" s="2180"/>
      <c r="M10" s="2180"/>
      <c r="N10" s="2181"/>
      <c r="O10" s="2181"/>
      <c r="P10" s="2181"/>
      <c r="Q10" s="2181"/>
      <c r="R10" s="2181"/>
      <c r="S10" s="2181"/>
      <c r="T10" s="2181"/>
      <c r="U10" s="2181"/>
      <c r="V10" s="2173"/>
      <c r="W10" s="2173"/>
      <c r="X10" s="2176" t="s">
        <v>621</v>
      </c>
      <c r="Y10" s="2176"/>
      <c r="Z10" s="2176"/>
      <c r="AA10" s="2176"/>
      <c r="AB10" s="2176"/>
      <c r="AC10" s="2176"/>
      <c r="AD10" s="2182"/>
      <c r="AE10" s="2182"/>
      <c r="AF10" s="2182"/>
      <c r="AG10" s="2182"/>
      <c r="AH10" s="2182"/>
      <c r="AI10" s="564" t="s">
        <v>32</v>
      </c>
      <c r="AJ10" s="2178"/>
      <c r="AK10" s="2178"/>
      <c r="AL10" s="2178"/>
      <c r="AM10" s="2178"/>
      <c r="AN10" s="2178"/>
      <c r="AO10" s="2178"/>
      <c r="AP10" s="2178"/>
      <c r="AQ10" s="99"/>
      <c r="AR10" s="491"/>
      <c r="AS10" s="107"/>
      <c r="AT10" s="107" t="s">
        <v>622</v>
      </c>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row>
    <row r="11" spans="1:87" ht="14.1" customHeight="1">
      <c r="A11" s="393"/>
      <c r="B11" s="386"/>
      <c r="C11" s="387"/>
      <c r="D11" s="2173"/>
      <c r="E11" s="2173"/>
      <c r="F11" s="2180" t="s">
        <v>623</v>
      </c>
      <c r="G11" s="2180"/>
      <c r="H11" s="2180"/>
      <c r="I11" s="2180"/>
      <c r="J11" s="2180"/>
      <c r="K11" s="2180"/>
      <c r="L11" s="2180"/>
      <c r="M11" s="2180"/>
      <c r="N11" s="2181"/>
      <c r="O11" s="2181"/>
      <c r="P11" s="2181"/>
      <c r="Q11" s="2181"/>
      <c r="R11" s="2181"/>
      <c r="S11" s="2181"/>
      <c r="T11" s="2181"/>
      <c r="U11" s="2181"/>
      <c r="V11" s="2173"/>
      <c r="W11" s="2173"/>
      <c r="X11" s="2180" t="s">
        <v>624</v>
      </c>
      <c r="Y11" s="2180"/>
      <c r="Z11" s="2180"/>
      <c r="AA11" s="2180"/>
      <c r="AB11" s="2180"/>
      <c r="AC11" s="2180"/>
      <c r="AD11" s="2180"/>
      <c r="AE11" s="2180"/>
      <c r="AF11" s="2180"/>
      <c r="AG11" s="2180"/>
      <c r="AH11" s="2180"/>
      <c r="AI11" s="2180"/>
      <c r="AJ11" s="2178"/>
      <c r="AK11" s="2178"/>
      <c r="AL11" s="2178"/>
      <c r="AM11" s="2178"/>
      <c r="AN11" s="2178"/>
      <c r="AO11" s="2178"/>
      <c r="AP11" s="2178"/>
      <c r="AQ11" s="99"/>
      <c r="AR11" s="491"/>
      <c r="AS11" s="107"/>
      <c r="AT11" s="107"/>
      <c r="AU11" s="107" t="s">
        <v>507</v>
      </c>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row>
    <row r="12" spans="1:87" ht="14.1" customHeight="1">
      <c r="A12" s="393"/>
      <c r="B12" s="386"/>
      <c r="C12" s="387"/>
      <c r="D12" s="2173"/>
      <c r="E12" s="2173"/>
      <c r="F12" s="2180" t="s">
        <v>625</v>
      </c>
      <c r="G12" s="2180"/>
      <c r="H12" s="2180"/>
      <c r="I12" s="2180"/>
      <c r="J12" s="2180"/>
      <c r="K12" s="2180"/>
      <c r="L12" s="2180"/>
      <c r="M12" s="2180"/>
      <c r="N12" s="2181"/>
      <c r="O12" s="2181"/>
      <c r="P12" s="2181"/>
      <c r="Q12" s="2181"/>
      <c r="R12" s="2181"/>
      <c r="S12" s="2181"/>
      <c r="T12" s="2181"/>
      <c r="U12" s="2181"/>
      <c r="V12" s="2173"/>
      <c r="W12" s="2173"/>
      <c r="X12" s="2176" t="s">
        <v>626</v>
      </c>
      <c r="Y12" s="2176"/>
      <c r="Z12" s="2176"/>
      <c r="AA12" s="2176"/>
      <c r="AB12" s="2176"/>
      <c r="AC12" s="2176"/>
      <c r="AD12" s="2182"/>
      <c r="AE12" s="2182"/>
      <c r="AF12" s="2182"/>
      <c r="AG12" s="2182"/>
      <c r="AH12" s="2182"/>
      <c r="AI12" s="564" t="s">
        <v>32</v>
      </c>
      <c r="AJ12" s="2178"/>
      <c r="AK12" s="2178"/>
      <c r="AL12" s="2178"/>
      <c r="AM12" s="2178"/>
      <c r="AN12" s="2178"/>
      <c r="AO12" s="2178"/>
      <c r="AP12" s="2178"/>
      <c r="AQ12" s="99"/>
      <c r="AR12" s="491"/>
      <c r="AS12" s="107"/>
      <c r="AT12" s="107" t="s">
        <v>627</v>
      </c>
      <c r="AU12" s="107"/>
      <c r="AV12" s="107"/>
      <c r="AW12" s="107"/>
      <c r="AX12" s="107"/>
      <c r="AY12" s="107"/>
      <c r="AZ12" s="107"/>
      <c r="BA12" s="107"/>
      <c r="BB12" s="107"/>
      <c r="BC12" s="107"/>
      <c r="BD12" s="107"/>
      <c r="BE12" s="107"/>
      <c r="BF12" s="107"/>
      <c r="BG12" s="107" t="s">
        <v>628</v>
      </c>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row>
    <row r="13" spans="1:87" ht="14.1" customHeight="1">
      <c r="A13" s="393"/>
      <c r="B13" s="386"/>
      <c r="C13" s="387"/>
      <c r="D13" s="2173"/>
      <c r="E13" s="2173"/>
      <c r="F13" s="2183" t="s">
        <v>629</v>
      </c>
      <c r="G13" s="2183"/>
      <c r="H13" s="2183"/>
      <c r="I13" s="2183"/>
      <c r="J13" s="2183"/>
      <c r="K13" s="2183"/>
      <c r="L13" s="2183"/>
      <c r="M13" s="2183"/>
      <c r="N13" s="2181"/>
      <c r="O13" s="2181"/>
      <c r="P13" s="2181"/>
      <c r="Q13" s="2181"/>
      <c r="R13" s="2181"/>
      <c r="S13" s="2181"/>
      <c r="T13" s="2181"/>
      <c r="U13" s="2181"/>
      <c r="V13" s="2173"/>
      <c r="W13" s="2173"/>
      <c r="X13" s="2180" t="s">
        <v>630</v>
      </c>
      <c r="Y13" s="2180"/>
      <c r="Z13" s="2180"/>
      <c r="AA13" s="2180"/>
      <c r="AB13" s="2180"/>
      <c r="AC13" s="2180"/>
      <c r="AD13" s="2180"/>
      <c r="AE13" s="2180"/>
      <c r="AF13" s="2180"/>
      <c r="AG13" s="2180"/>
      <c r="AH13" s="2180"/>
      <c r="AI13" s="2180"/>
      <c r="AJ13" s="2178"/>
      <c r="AK13" s="2178"/>
      <c r="AL13" s="2178"/>
      <c r="AM13" s="2178"/>
      <c r="AN13" s="2178"/>
      <c r="AO13" s="2178"/>
      <c r="AP13" s="2178"/>
      <c r="AQ13" s="99"/>
      <c r="AR13" s="491"/>
      <c r="AS13" s="107"/>
      <c r="AT13" s="107"/>
      <c r="AU13" s="107" t="s">
        <v>508</v>
      </c>
      <c r="AV13" s="107"/>
      <c r="AW13" s="107"/>
      <c r="AX13" s="107"/>
      <c r="AY13" s="107"/>
      <c r="AZ13" s="107"/>
      <c r="BA13" s="107"/>
      <c r="BB13" s="107"/>
      <c r="BC13" s="107"/>
      <c r="BD13" s="107"/>
      <c r="BE13" s="107"/>
      <c r="BF13" s="107"/>
      <c r="BG13" s="107"/>
      <c r="BH13" s="107" t="s">
        <v>631</v>
      </c>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row>
    <row r="14" spans="1:87" ht="14.1" customHeight="1">
      <c r="A14" s="393"/>
      <c r="B14" s="386"/>
      <c r="C14" s="387"/>
      <c r="D14" s="2173"/>
      <c r="E14" s="2173"/>
      <c r="F14" s="2174" t="s">
        <v>632</v>
      </c>
      <c r="G14" s="2174"/>
      <c r="H14" s="2174"/>
      <c r="I14" s="2174"/>
      <c r="J14" s="2174"/>
      <c r="K14" s="2174"/>
      <c r="L14" s="2174"/>
      <c r="M14" s="565" t="s">
        <v>32</v>
      </c>
      <c r="N14" s="2175"/>
      <c r="O14" s="2175"/>
      <c r="P14" s="2175"/>
      <c r="Q14" s="2175"/>
      <c r="R14" s="2175"/>
      <c r="S14" s="2175"/>
      <c r="T14" s="2175"/>
      <c r="U14" s="2175"/>
      <c r="V14" s="2173"/>
      <c r="W14" s="2173"/>
      <c r="X14" s="2176" t="s">
        <v>633</v>
      </c>
      <c r="Y14" s="2176"/>
      <c r="Z14" s="2176"/>
      <c r="AA14" s="2177"/>
      <c r="AB14" s="2177"/>
      <c r="AC14" s="2177"/>
      <c r="AD14" s="2177"/>
      <c r="AE14" s="2177"/>
      <c r="AF14" s="2177"/>
      <c r="AG14" s="2177"/>
      <c r="AH14" s="2177"/>
      <c r="AI14" s="486" t="s">
        <v>32</v>
      </c>
      <c r="AJ14" s="2178"/>
      <c r="AK14" s="2178"/>
      <c r="AL14" s="2178"/>
      <c r="AM14" s="2178"/>
      <c r="AN14" s="2178"/>
      <c r="AO14" s="2178"/>
      <c r="AP14" s="2178"/>
      <c r="AQ14" s="99"/>
      <c r="AR14" s="491"/>
      <c r="AS14" s="107"/>
      <c r="AT14" s="107"/>
      <c r="AU14" s="2179" t="s">
        <v>509</v>
      </c>
      <c r="AV14" s="2179"/>
      <c r="AW14" s="2179"/>
      <c r="AX14" s="2179"/>
      <c r="AY14" s="2179"/>
      <c r="AZ14" s="2179"/>
      <c r="BA14" s="2179"/>
      <c r="BB14" s="2179"/>
      <c r="BC14" s="2179"/>
      <c r="BD14" s="2179"/>
      <c r="BE14" s="107"/>
      <c r="BF14" s="107"/>
      <c r="BG14" s="107"/>
      <c r="BH14" s="2179" t="s">
        <v>634</v>
      </c>
      <c r="BI14" s="2179"/>
      <c r="BJ14" s="2179"/>
      <c r="BK14" s="2179"/>
      <c r="BL14" s="2179"/>
      <c r="BM14" s="2179"/>
      <c r="BN14" s="2179"/>
      <c r="BO14" s="2179"/>
      <c r="BP14" s="2179"/>
      <c r="BQ14" s="2179"/>
      <c r="BR14" s="107"/>
      <c r="BS14" s="107"/>
      <c r="BT14" s="107"/>
      <c r="BU14" s="107"/>
      <c r="BV14" s="107"/>
      <c r="BW14" s="107"/>
      <c r="BX14" s="107"/>
      <c r="BY14" s="107"/>
      <c r="BZ14" s="107"/>
      <c r="CA14" s="107"/>
      <c r="CB14" s="107"/>
      <c r="CC14" s="107"/>
      <c r="CD14" s="107"/>
      <c r="CE14" s="107"/>
      <c r="CF14" s="107"/>
      <c r="CG14" s="107"/>
      <c r="CH14" s="107"/>
      <c r="CI14" s="107"/>
    </row>
    <row r="15" spans="1:87" ht="7.05" customHeight="1">
      <c r="A15" s="393"/>
      <c r="B15" s="386"/>
      <c r="C15" s="387"/>
      <c r="D15" s="372"/>
      <c r="E15" s="372"/>
      <c r="F15" s="372"/>
      <c r="G15" s="372"/>
      <c r="H15" s="372"/>
      <c r="I15" s="372"/>
      <c r="J15" s="372"/>
      <c r="K15" s="372"/>
      <c r="L15" s="372"/>
      <c r="M15" s="372"/>
      <c r="N15" s="372"/>
      <c r="O15" s="372"/>
      <c r="P15" s="372"/>
      <c r="Q15" s="372"/>
      <c r="R15" s="372"/>
      <c r="S15" s="372"/>
      <c r="T15" s="372"/>
      <c r="U15" s="372"/>
      <c r="V15" s="372"/>
      <c r="W15" s="372"/>
      <c r="X15" s="372"/>
      <c r="Y15" s="372"/>
      <c r="Z15" s="566"/>
      <c r="AA15" s="566"/>
      <c r="AB15" s="566"/>
      <c r="AC15" s="566"/>
      <c r="AD15" s="387"/>
      <c r="AE15" s="387"/>
      <c r="AF15" s="387"/>
      <c r="AG15" s="387"/>
      <c r="AH15" s="567"/>
      <c r="AI15" s="568"/>
      <c r="AJ15" s="387"/>
      <c r="AK15" s="387"/>
      <c r="AL15" s="568"/>
      <c r="AM15" s="387"/>
      <c r="AN15" s="569"/>
      <c r="AO15" s="570"/>
      <c r="AP15" s="107"/>
      <c r="AQ15" s="99"/>
      <c r="AR15" s="491"/>
      <c r="AS15" s="107"/>
      <c r="AT15" s="107"/>
      <c r="AU15" s="2179"/>
      <c r="AV15" s="2179"/>
      <c r="AW15" s="2179"/>
      <c r="AX15" s="2179"/>
      <c r="AY15" s="2179"/>
      <c r="AZ15" s="2179"/>
      <c r="BA15" s="2179"/>
      <c r="BB15" s="2179"/>
      <c r="BC15" s="2179"/>
      <c r="BD15" s="2179"/>
      <c r="BE15" s="107"/>
      <c r="BF15" s="107"/>
      <c r="BG15" s="107"/>
      <c r="BH15" s="2179"/>
      <c r="BI15" s="2179"/>
      <c r="BJ15" s="2179"/>
      <c r="BK15" s="2179"/>
      <c r="BL15" s="2179"/>
      <c r="BM15" s="2179"/>
      <c r="BN15" s="2179"/>
      <c r="BO15" s="2179"/>
      <c r="BP15" s="2179"/>
      <c r="BQ15" s="2179"/>
      <c r="BR15" s="107"/>
      <c r="BS15" s="107"/>
      <c r="BT15" s="107"/>
      <c r="BU15" s="107"/>
      <c r="BV15" s="107"/>
      <c r="BW15" s="107"/>
      <c r="BX15" s="107"/>
      <c r="BY15" s="107"/>
      <c r="BZ15" s="107"/>
      <c r="CA15" s="107"/>
      <c r="CB15" s="107"/>
      <c r="CC15" s="107"/>
      <c r="CD15" s="107"/>
      <c r="CE15" s="107"/>
      <c r="CF15" s="107"/>
      <c r="CG15" s="107"/>
      <c r="CH15" s="107"/>
      <c r="CI15" s="107"/>
    </row>
    <row r="16" spans="1:87" ht="14.1" customHeight="1">
      <c r="A16" s="393"/>
      <c r="B16" s="386"/>
      <c r="C16" s="387" t="s">
        <v>635</v>
      </c>
      <c r="D16" s="372"/>
      <c r="E16" s="372"/>
      <c r="F16" s="372"/>
      <c r="G16" s="372"/>
      <c r="H16" s="372"/>
      <c r="I16" s="372"/>
      <c r="J16" s="372"/>
      <c r="K16" s="372"/>
      <c r="L16" s="372"/>
      <c r="M16" s="372"/>
      <c r="N16" s="372"/>
      <c r="O16" s="372"/>
      <c r="P16" s="372"/>
      <c r="Q16" s="372"/>
      <c r="R16" s="372"/>
      <c r="S16" s="372"/>
      <c r="T16" s="372"/>
      <c r="U16" s="372"/>
      <c r="V16" s="372"/>
      <c r="W16" s="372"/>
      <c r="X16" s="372"/>
      <c r="Y16" s="372"/>
      <c r="Z16" s="566"/>
      <c r="AA16" s="566"/>
      <c r="AB16" s="566"/>
      <c r="AC16" s="566"/>
      <c r="AD16" s="387"/>
      <c r="AE16" s="387"/>
      <c r="AF16" s="387"/>
      <c r="AG16" s="387"/>
      <c r="AH16" s="567"/>
      <c r="AI16" s="568"/>
      <c r="AJ16" s="387"/>
      <c r="AK16" s="387"/>
      <c r="AL16" s="568"/>
      <c r="AM16" s="387"/>
      <c r="AN16" s="569"/>
      <c r="AO16" s="570"/>
      <c r="AP16" s="107"/>
      <c r="AQ16" s="99"/>
      <c r="AR16" s="491"/>
      <c r="AS16" s="107"/>
      <c r="AT16" s="107" t="s">
        <v>636</v>
      </c>
      <c r="AU16" s="95"/>
      <c r="AV16" s="95"/>
      <c r="AW16" s="95"/>
      <c r="AX16" s="95"/>
      <c r="AY16" s="571"/>
      <c r="AZ16" s="571"/>
      <c r="BA16" s="95"/>
      <c r="BB16" s="95"/>
      <c r="BC16" s="95"/>
      <c r="BD16" s="95"/>
      <c r="BE16" s="95"/>
      <c r="BF16" s="95"/>
      <c r="BG16" s="95"/>
      <c r="BH16" s="95"/>
      <c r="BI16" s="95"/>
      <c r="BJ16" s="95"/>
      <c r="BK16" s="95"/>
      <c r="BL16" s="95"/>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row>
    <row r="17" spans="1:87" ht="14.1" customHeight="1">
      <c r="A17" s="393"/>
      <c r="B17" s="386"/>
      <c r="C17" s="387"/>
      <c r="D17" s="372" t="s">
        <v>637</v>
      </c>
      <c r="E17" s="372"/>
      <c r="F17" s="372"/>
      <c r="G17" s="372"/>
      <c r="H17" s="372"/>
      <c r="I17" s="372"/>
      <c r="J17" s="372"/>
      <c r="K17" s="372"/>
      <c r="L17" s="372"/>
      <c r="M17" s="372"/>
      <c r="N17" s="372"/>
      <c r="O17" s="372"/>
      <c r="P17" s="372"/>
      <c r="Q17" s="372"/>
      <c r="R17" s="372"/>
      <c r="S17" s="372"/>
      <c r="T17" s="372"/>
      <c r="U17" s="372"/>
      <c r="V17" s="372"/>
      <c r="W17" s="372"/>
      <c r="X17" s="372"/>
      <c r="Y17" s="372"/>
      <c r="Z17" s="566"/>
      <c r="AA17" s="566"/>
      <c r="AB17" s="566"/>
      <c r="AC17" s="566"/>
      <c r="AD17" s="387"/>
      <c r="AE17" s="387"/>
      <c r="AF17" s="387"/>
      <c r="AG17" s="387"/>
      <c r="AH17" s="567"/>
      <c r="AI17" s="568"/>
      <c r="AJ17" s="387"/>
      <c r="AK17" s="387"/>
      <c r="AL17" s="568"/>
      <c r="AM17" s="387"/>
      <c r="AN17" s="569"/>
      <c r="AO17" s="570"/>
      <c r="AP17" s="107"/>
      <c r="AQ17" s="99"/>
      <c r="AR17" s="491"/>
      <c r="AS17" s="107"/>
      <c r="AT17" s="107"/>
      <c r="AU17" s="95"/>
      <c r="AV17" s="95"/>
      <c r="AW17" s="95"/>
      <c r="AX17" s="95"/>
      <c r="AY17" s="571"/>
      <c r="AZ17" s="571"/>
      <c r="BA17" s="95"/>
      <c r="BB17" s="95"/>
      <c r="BC17" s="95"/>
      <c r="BD17" s="95"/>
      <c r="BE17" s="95"/>
      <c r="BF17" s="95"/>
      <c r="BG17" s="95"/>
      <c r="BH17" s="95"/>
      <c r="BI17" s="95"/>
      <c r="BJ17" s="95"/>
      <c r="BK17" s="95"/>
      <c r="BL17" s="95"/>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row>
    <row r="18" spans="1:87" ht="14.1" customHeight="1">
      <c r="A18" s="393"/>
      <c r="B18" s="386"/>
      <c r="C18" s="387" t="s">
        <v>638</v>
      </c>
      <c r="D18" s="107"/>
      <c r="E18" s="572"/>
      <c r="F18" s="387"/>
      <c r="G18" s="387"/>
      <c r="H18" s="572"/>
      <c r="I18" s="572"/>
      <c r="J18" s="572"/>
      <c r="K18" s="572"/>
      <c r="L18" s="572"/>
      <c r="M18" s="572"/>
      <c r="N18" s="572"/>
      <c r="O18" s="572"/>
      <c r="P18" s="572"/>
      <c r="Q18" s="572"/>
      <c r="R18" s="572"/>
      <c r="S18" s="572"/>
      <c r="T18" s="572"/>
      <c r="U18" s="372"/>
      <c r="V18" s="372"/>
      <c r="W18" s="372"/>
      <c r="X18" s="372"/>
      <c r="Y18" s="372"/>
      <c r="Z18" s="372"/>
      <c r="AA18" s="372"/>
      <c r="AB18" s="372"/>
      <c r="AC18" s="372"/>
      <c r="AD18" s="387"/>
      <c r="AE18" s="387"/>
      <c r="AF18" s="573"/>
      <c r="AG18" s="573"/>
      <c r="AH18" s="573"/>
      <c r="AI18" s="574"/>
      <c r="AJ18" s="387"/>
      <c r="AK18" s="387"/>
      <c r="AL18" s="568"/>
      <c r="AM18" s="387"/>
      <c r="AN18" s="569"/>
      <c r="AO18" s="570"/>
      <c r="AP18" s="107"/>
      <c r="AQ18" s="99"/>
      <c r="AR18" s="491"/>
      <c r="AS18" s="107"/>
      <c r="AT18" s="107"/>
      <c r="AU18" s="107"/>
      <c r="AV18" s="107"/>
      <c r="AW18" s="107"/>
      <c r="AX18" s="107"/>
      <c r="AY18" s="107"/>
      <c r="AZ18" s="107"/>
      <c r="BA18" s="107"/>
      <c r="BB18" s="107"/>
      <c r="BC18" s="107"/>
      <c r="BD18" s="107"/>
      <c r="BE18" s="107" t="s">
        <v>513</v>
      </c>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row>
    <row r="19" spans="1:87" ht="14.1" customHeight="1">
      <c r="A19" s="393"/>
      <c r="B19" s="575"/>
      <c r="C19" s="576"/>
      <c r="D19" s="1947" t="s">
        <v>283</v>
      </c>
      <c r="E19" s="1947"/>
      <c r="F19" s="1947"/>
      <c r="G19" s="1947"/>
      <c r="H19" s="1947"/>
      <c r="I19" s="2051" t="s">
        <v>639</v>
      </c>
      <c r="J19" s="2051"/>
      <c r="K19" s="2051"/>
      <c r="L19" s="1947" t="s">
        <v>640</v>
      </c>
      <c r="M19" s="1947"/>
      <c r="N19" s="1947"/>
      <c r="O19" s="1947"/>
      <c r="P19" s="1947"/>
      <c r="Q19" s="1947"/>
      <c r="R19" s="1947"/>
      <c r="S19" s="1947"/>
      <c r="T19" s="1947"/>
      <c r="U19" s="1947"/>
      <c r="V19" s="1947"/>
      <c r="W19" s="1947"/>
      <c r="X19" s="1947"/>
      <c r="Y19" s="1947"/>
      <c r="Z19" s="2166" t="s">
        <v>641</v>
      </c>
      <c r="AA19" s="2166"/>
      <c r="AB19" s="2166"/>
      <c r="AC19" s="1947" t="s">
        <v>642</v>
      </c>
      <c r="AD19" s="1947"/>
      <c r="AE19" s="1947"/>
      <c r="AF19" s="1947"/>
      <c r="AG19" s="1947"/>
      <c r="AH19" s="1947"/>
      <c r="AI19" s="2167" t="s">
        <v>643</v>
      </c>
      <c r="AJ19" s="2167"/>
      <c r="AK19" s="2167"/>
      <c r="AL19" s="2167"/>
      <c r="AM19" s="2167"/>
      <c r="AN19" s="2167"/>
      <c r="AO19" s="2167"/>
      <c r="AP19" s="2167"/>
      <c r="AQ19" s="84"/>
      <c r="AR19" s="491"/>
      <c r="AS19" s="107"/>
      <c r="AT19" s="107" t="s">
        <v>516</v>
      </c>
      <c r="AU19" s="107"/>
      <c r="AV19" s="107"/>
      <c r="AW19" s="107"/>
      <c r="AX19" s="107"/>
      <c r="AY19" s="107"/>
      <c r="AZ19" s="107"/>
      <c r="BA19" s="107"/>
      <c r="BB19" s="107"/>
      <c r="BC19" s="107"/>
      <c r="BD19" s="419"/>
      <c r="BE19" s="420"/>
      <c r="BF19" s="107" t="s">
        <v>516</v>
      </c>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row>
    <row r="20" spans="1:87" ht="14.1" customHeight="1">
      <c r="A20" s="393"/>
      <c r="B20" s="575"/>
      <c r="C20" s="518"/>
      <c r="D20" s="1947"/>
      <c r="E20" s="1947"/>
      <c r="F20" s="1947"/>
      <c r="G20" s="1947"/>
      <c r="H20" s="1947"/>
      <c r="I20" s="2051"/>
      <c r="J20" s="2051"/>
      <c r="K20" s="2051"/>
      <c r="L20" s="2168" t="s">
        <v>644</v>
      </c>
      <c r="M20" s="2168"/>
      <c r="N20" s="2169" t="s">
        <v>645</v>
      </c>
      <c r="O20" s="2169"/>
      <c r="P20" s="2169" t="s">
        <v>646</v>
      </c>
      <c r="Q20" s="2169"/>
      <c r="R20" s="2169" t="s">
        <v>647</v>
      </c>
      <c r="S20" s="2169"/>
      <c r="T20" s="2169" t="s">
        <v>648</v>
      </c>
      <c r="U20" s="2169"/>
      <c r="V20" s="2169" t="s">
        <v>649</v>
      </c>
      <c r="W20" s="2169"/>
      <c r="X20" s="2170" t="s">
        <v>296</v>
      </c>
      <c r="Y20" s="2170"/>
      <c r="Z20" s="2166"/>
      <c r="AA20" s="2166"/>
      <c r="AB20" s="2166"/>
      <c r="AC20" s="2171" t="s">
        <v>296</v>
      </c>
      <c r="AD20" s="2171"/>
      <c r="AE20" s="2171"/>
      <c r="AF20" s="577" t="s">
        <v>650</v>
      </c>
      <c r="AG20" s="2172" t="s">
        <v>651</v>
      </c>
      <c r="AH20" s="2172"/>
      <c r="AI20" s="2167"/>
      <c r="AJ20" s="2167"/>
      <c r="AK20" s="2167"/>
      <c r="AL20" s="2167"/>
      <c r="AM20" s="2167"/>
      <c r="AN20" s="2167"/>
      <c r="AO20" s="2167"/>
      <c r="AP20" s="2167"/>
      <c r="AQ20" s="84"/>
      <c r="AR20" s="491"/>
      <c r="AS20" s="107"/>
      <c r="AT20" s="1927" t="s">
        <v>517</v>
      </c>
      <c r="AU20" s="1927"/>
      <c r="AV20" s="1927"/>
      <c r="AW20" s="1927"/>
      <c r="AX20" s="1806"/>
      <c r="AY20" s="1806"/>
      <c r="AZ20" s="1806"/>
      <c r="BA20" s="1929" t="s">
        <v>518</v>
      </c>
      <c r="BB20" s="1929"/>
      <c r="BC20" s="1929"/>
      <c r="BD20" s="419"/>
      <c r="BE20" s="420"/>
      <c r="BF20" s="1927" t="s">
        <v>517</v>
      </c>
      <c r="BG20" s="1927"/>
      <c r="BH20" s="1927"/>
      <c r="BI20" s="1927"/>
      <c r="BJ20" s="1806">
        <v>40</v>
      </c>
      <c r="BK20" s="1806"/>
      <c r="BL20" s="1806"/>
      <c r="BM20" s="1929" t="s">
        <v>518</v>
      </c>
      <c r="BN20" s="1929"/>
      <c r="BO20" s="1929"/>
      <c r="BP20" s="107"/>
      <c r="BQ20" s="107"/>
      <c r="BR20" s="107"/>
      <c r="BS20" s="107"/>
      <c r="BT20" s="107"/>
      <c r="BU20" s="107"/>
      <c r="BV20" s="107"/>
      <c r="BW20" s="107"/>
      <c r="BX20" s="107"/>
      <c r="BY20" s="107"/>
      <c r="BZ20" s="107"/>
      <c r="CA20" s="107"/>
      <c r="CB20" s="107"/>
      <c r="CC20" s="107"/>
      <c r="CD20" s="107"/>
      <c r="CE20" s="107"/>
      <c r="CF20" s="107"/>
      <c r="CG20" s="107"/>
      <c r="CH20" s="107"/>
      <c r="CI20" s="107"/>
    </row>
    <row r="21" spans="1:87" ht="14.1" customHeight="1">
      <c r="A21" s="393"/>
      <c r="B21" s="575"/>
      <c r="C21" s="518"/>
      <c r="D21" s="1947"/>
      <c r="E21" s="1947"/>
      <c r="F21" s="1947"/>
      <c r="G21" s="1947"/>
      <c r="H21" s="1947"/>
      <c r="I21" s="2051"/>
      <c r="J21" s="2051"/>
      <c r="K21" s="2051"/>
      <c r="L21" s="2168"/>
      <c r="M21" s="2168"/>
      <c r="N21" s="2169"/>
      <c r="O21" s="2169"/>
      <c r="P21" s="2169"/>
      <c r="Q21" s="2169"/>
      <c r="R21" s="2169"/>
      <c r="S21" s="2169"/>
      <c r="T21" s="2169"/>
      <c r="U21" s="2169"/>
      <c r="V21" s="2169"/>
      <c r="W21" s="2169"/>
      <c r="X21" s="2170"/>
      <c r="Y21" s="2170"/>
      <c r="Z21" s="2166"/>
      <c r="AA21" s="2166"/>
      <c r="AB21" s="2166"/>
      <c r="AC21" s="2171"/>
      <c r="AD21" s="2171"/>
      <c r="AE21" s="2171"/>
      <c r="AF21" s="578" t="s">
        <v>652</v>
      </c>
      <c r="AG21" s="2161" t="s">
        <v>653</v>
      </c>
      <c r="AH21" s="2161"/>
      <c r="AI21" s="2167"/>
      <c r="AJ21" s="2167"/>
      <c r="AK21" s="2167"/>
      <c r="AL21" s="2167"/>
      <c r="AM21" s="2167"/>
      <c r="AN21" s="2167"/>
      <c r="AO21" s="2167"/>
      <c r="AP21" s="2167"/>
      <c r="AQ21" s="84"/>
      <c r="AR21" s="491"/>
      <c r="AS21" s="107"/>
      <c r="AT21" s="1927"/>
      <c r="AU21" s="1927"/>
      <c r="AV21" s="1927"/>
      <c r="AW21" s="1927"/>
      <c r="AX21" s="1806"/>
      <c r="AY21" s="1806"/>
      <c r="AZ21" s="1806"/>
      <c r="BA21" s="1929"/>
      <c r="BB21" s="1929"/>
      <c r="BC21" s="1929"/>
      <c r="BD21" s="419"/>
      <c r="BE21" s="420"/>
      <c r="BF21" s="1927"/>
      <c r="BG21" s="1927"/>
      <c r="BH21" s="1927"/>
      <c r="BI21" s="1927"/>
      <c r="BJ21" s="1806"/>
      <c r="BK21" s="1806"/>
      <c r="BL21" s="1806"/>
      <c r="BM21" s="1929"/>
      <c r="BN21" s="1929"/>
      <c r="BO21" s="1929"/>
      <c r="BP21" s="107"/>
      <c r="BQ21" s="107"/>
      <c r="BR21" s="107"/>
      <c r="BS21" s="107"/>
      <c r="BT21" s="107"/>
      <c r="BU21" s="107"/>
      <c r="BV21" s="107"/>
      <c r="BW21" s="107"/>
      <c r="BX21" s="107"/>
      <c r="BY21" s="107"/>
      <c r="BZ21" s="107"/>
      <c r="CA21" s="107"/>
      <c r="CB21" s="107"/>
      <c r="CC21" s="107"/>
      <c r="CD21" s="107"/>
      <c r="CE21" s="107"/>
      <c r="CF21" s="107"/>
      <c r="CG21" s="107"/>
      <c r="CH21" s="107"/>
      <c r="CI21" s="107"/>
    </row>
    <row r="22" spans="1:87" ht="14.1" customHeight="1">
      <c r="A22" s="393"/>
      <c r="B22" s="504"/>
      <c r="C22" s="502"/>
      <c r="D22" s="1947"/>
      <c r="E22" s="1947"/>
      <c r="F22" s="1947"/>
      <c r="G22" s="1947"/>
      <c r="H22" s="1947"/>
      <c r="I22" s="2051"/>
      <c r="J22" s="2051"/>
      <c r="K22" s="2051"/>
      <c r="L22" s="2168"/>
      <c r="M22" s="2168"/>
      <c r="N22" s="2169"/>
      <c r="O22" s="2169"/>
      <c r="P22" s="2169"/>
      <c r="Q22" s="2169"/>
      <c r="R22" s="2169"/>
      <c r="S22" s="2169"/>
      <c r="T22" s="2169"/>
      <c r="U22" s="2169"/>
      <c r="V22" s="2169"/>
      <c r="W22" s="2169"/>
      <c r="X22" s="2170"/>
      <c r="Y22" s="2170"/>
      <c r="Z22" s="2166"/>
      <c r="AA22" s="2166"/>
      <c r="AB22" s="2166"/>
      <c r="AC22" s="2171"/>
      <c r="AD22" s="2171"/>
      <c r="AE22" s="2171"/>
      <c r="AF22" s="579"/>
      <c r="AG22" s="2162" t="s">
        <v>526</v>
      </c>
      <c r="AH22" s="2162"/>
      <c r="AI22" s="2167"/>
      <c r="AJ22" s="2167"/>
      <c r="AK22" s="2167"/>
      <c r="AL22" s="2167"/>
      <c r="AM22" s="2167"/>
      <c r="AN22" s="2167"/>
      <c r="AO22" s="2167"/>
      <c r="AP22" s="2167"/>
      <c r="AQ22" s="84"/>
      <c r="AR22" s="491"/>
      <c r="AS22" s="107"/>
      <c r="AT22" s="2163" t="s">
        <v>654</v>
      </c>
      <c r="AU22" s="2163"/>
      <c r="AV22" s="2163"/>
      <c r="AW22" s="2163"/>
      <c r="AX22" s="2164">
        <f>AX29</f>
        <v>0</v>
      </c>
      <c r="AY22" s="2164"/>
      <c r="AZ22" s="2164"/>
      <c r="BA22" s="2165" t="s">
        <v>518</v>
      </c>
      <c r="BB22" s="2165"/>
      <c r="BC22" s="2165"/>
      <c r="BD22" s="419"/>
      <c r="BE22" s="420"/>
      <c r="BF22" s="2163" t="s">
        <v>654</v>
      </c>
      <c r="BG22" s="2163"/>
      <c r="BH22" s="2163"/>
      <c r="BI22" s="2163"/>
      <c r="BJ22" s="2164">
        <f>BJ29</f>
        <v>114</v>
      </c>
      <c r="BK22" s="2164"/>
      <c r="BL22" s="2164"/>
      <c r="BM22" s="2165" t="s">
        <v>518</v>
      </c>
      <c r="BN22" s="2165"/>
      <c r="BO22" s="2165"/>
      <c r="BP22" s="107"/>
      <c r="BQ22" s="107"/>
      <c r="BR22" s="107"/>
      <c r="BS22" s="107"/>
      <c r="BT22" s="107"/>
      <c r="BU22" s="107"/>
      <c r="BV22" s="107"/>
      <c r="BW22" s="107"/>
      <c r="BX22" s="107"/>
      <c r="BY22" s="107"/>
      <c r="BZ22" s="107"/>
      <c r="CA22" s="107"/>
      <c r="CB22" s="107"/>
      <c r="CC22" s="107"/>
      <c r="CD22" s="107"/>
      <c r="CE22" s="107"/>
      <c r="CF22" s="107"/>
      <c r="CG22" s="107"/>
      <c r="CH22" s="107"/>
      <c r="CI22" s="107"/>
    </row>
    <row r="23" spans="1:87" ht="12.6" customHeight="1">
      <c r="A23" s="393"/>
      <c r="B23" s="2158" t="s">
        <v>655</v>
      </c>
      <c r="C23" s="2158"/>
      <c r="D23" s="580"/>
      <c r="E23" s="525"/>
      <c r="F23" s="525"/>
      <c r="G23" s="525"/>
      <c r="H23" s="581"/>
      <c r="I23" s="2159" t="s">
        <v>290</v>
      </c>
      <c r="J23" s="2159"/>
      <c r="K23" s="2159"/>
      <c r="L23" s="2106">
        <v>0</v>
      </c>
      <c r="M23" s="2106"/>
      <c r="N23" s="2107">
        <v>1</v>
      </c>
      <c r="O23" s="2107"/>
      <c r="P23" s="2107">
        <v>0</v>
      </c>
      <c r="Q23" s="2107"/>
      <c r="R23" s="2107">
        <v>0</v>
      </c>
      <c r="S23" s="2107"/>
      <c r="T23" s="2107">
        <v>0</v>
      </c>
      <c r="U23" s="2107"/>
      <c r="V23" s="2108">
        <v>0</v>
      </c>
      <c r="W23" s="2108"/>
      <c r="X23" s="2160">
        <f>SUM(L23:W23)</f>
        <v>1</v>
      </c>
      <c r="Y23" s="2160"/>
      <c r="Z23" s="2143" t="s">
        <v>297</v>
      </c>
      <c r="AA23" s="2143"/>
      <c r="AB23" s="2143"/>
      <c r="AC23" s="2144" t="s">
        <v>297</v>
      </c>
      <c r="AD23" s="2144"/>
      <c r="AE23" s="2144"/>
      <c r="AF23" s="582" t="s">
        <v>297</v>
      </c>
      <c r="AG23" s="2145" t="s">
        <v>297</v>
      </c>
      <c r="AH23" s="2145"/>
      <c r="AI23" s="583" t="s">
        <v>652</v>
      </c>
      <c r="AJ23" s="2146" t="s">
        <v>656</v>
      </c>
      <c r="AK23" s="2146"/>
      <c r="AL23" s="2146"/>
      <c r="AM23" s="2146"/>
      <c r="AN23" s="2146"/>
      <c r="AO23" s="2146"/>
      <c r="AP23" s="2146"/>
      <c r="AQ23" s="84"/>
      <c r="AR23" s="491"/>
      <c r="AS23" s="107"/>
      <c r="AT23" s="2163"/>
      <c r="AU23" s="2163"/>
      <c r="AV23" s="2163"/>
      <c r="AW23" s="2163"/>
      <c r="AX23" s="2164"/>
      <c r="AY23" s="2164"/>
      <c r="AZ23" s="2164"/>
      <c r="BA23" s="2165"/>
      <c r="BB23" s="2165"/>
      <c r="BC23" s="2165"/>
      <c r="BD23" s="419"/>
      <c r="BE23" s="420"/>
      <c r="BF23" s="2163"/>
      <c r="BG23" s="2163"/>
      <c r="BH23" s="2163"/>
      <c r="BI23" s="2163"/>
      <c r="BJ23" s="2164"/>
      <c r="BK23" s="2164"/>
      <c r="BL23" s="2164"/>
      <c r="BM23" s="2165"/>
      <c r="BN23" s="2165"/>
      <c r="BO23" s="2165"/>
      <c r="BP23" s="107"/>
      <c r="BQ23" s="107"/>
      <c r="BR23" s="107"/>
      <c r="BS23" s="107"/>
      <c r="BT23" s="107"/>
      <c r="BU23" s="107"/>
      <c r="BV23" s="107"/>
      <c r="BW23" s="107"/>
      <c r="BX23" s="107"/>
      <c r="BY23" s="107"/>
      <c r="BZ23" s="107"/>
      <c r="CA23" s="107"/>
      <c r="CB23" s="107"/>
      <c r="CC23" s="107"/>
      <c r="CD23" s="107"/>
      <c r="CE23" s="107"/>
      <c r="CF23" s="107"/>
      <c r="CG23" s="107"/>
      <c r="CH23" s="107"/>
      <c r="CI23" s="107"/>
    </row>
    <row r="24" spans="1:87" ht="12.6" customHeight="1">
      <c r="A24" s="393"/>
      <c r="B24" s="504"/>
      <c r="C24" s="502"/>
      <c r="D24" s="2147" t="s">
        <v>292</v>
      </c>
      <c r="E24" s="2147"/>
      <c r="F24" s="2147"/>
      <c r="G24" s="2147"/>
      <c r="H24" s="2147"/>
      <c r="I24" s="2148">
        <v>90.6</v>
      </c>
      <c r="J24" s="2148"/>
      <c r="K24" s="2148"/>
      <c r="L24" s="2149"/>
      <c r="M24" s="2149"/>
      <c r="N24" s="2150">
        <v>14</v>
      </c>
      <c r="O24" s="2150"/>
      <c r="P24" s="2150"/>
      <c r="Q24" s="2150"/>
      <c r="R24" s="2150"/>
      <c r="S24" s="2150"/>
      <c r="T24" s="2150"/>
      <c r="U24" s="2150"/>
      <c r="V24" s="2151"/>
      <c r="W24" s="2151"/>
      <c r="X24" s="2152">
        <f>SUM(L24:W25)</f>
        <v>14</v>
      </c>
      <c r="Y24" s="2152"/>
      <c r="Z24" s="2153">
        <f>IF(X24=0,"",ROUNDDOWN(L24/3,1)+ROUNDDOWN((N24+P24)/6,1)+ROUNDDOWN(R24/15,1)+ROUNDDOWN((T24+V24)/25,1))</f>
        <v>2.2999999999999998</v>
      </c>
      <c r="AA24" s="2153"/>
      <c r="AB24" s="2153"/>
      <c r="AC24" s="2154">
        <f>IF(AF24+AG25=0,"",AF24+AG25)</f>
        <v>3.8</v>
      </c>
      <c r="AD24" s="2154"/>
      <c r="AE24" s="2154"/>
      <c r="AF24" s="2155">
        <v>1</v>
      </c>
      <c r="AG24" s="2156">
        <v>4</v>
      </c>
      <c r="AH24" s="2156"/>
      <c r="AI24" s="584" t="s">
        <v>653</v>
      </c>
      <c r="AJ24" s="2157" t="s">
        <v>657</v>
      </c>
      <c r="AK24" s="2157"/>
      <c r="AL24" s="2157"/>
      <c r="AM24" s="2157"/>
      <c r="AN24" s="2157"/>
      <c r="AO24" s="2157"/>
      <c r="AP24" s="2157"/>
      <c r="AQ24" s="84"/>
      <c r="AR24" s="491"/>
      <c r="AS24" s="107"/>
      <c r="AT24" s="1913" t="s">
        <v>526</v>
      </c>
      <c r="AU24" s="1913"/>
      <c r="AV24" s="1913"/>
      <c r="AW24" s="1913"/>
      <c r="AX24" s="2130" t="str">
        <f>IF(ISERROR(AX22/AX20),"",(AX22/AX20))</f>
        <v/>
      </c>
      <c r="AY24" s="2130"/>
      <c r="AZ24" s="2130"/>
      <c r="BA24" s="1915" t="s">
        <v>297</v>
      </c>
      <c r="BB24" s="1915"/>
      <c r="BC24" s="1915"/>
      <c r="BD24" s="419"/>
      <c r="BE24" s="420"/>
      <c r="BF24" s="1913" t="s">
        <v>526</v>
      </c>
      <c r="BG24" s="1913"/>
      <c r="BH24" s="1913"/>
      <c r="BI24" s="1913"/>
      <c r="BJ24" s="2130">
        <f>IF(ISERROR(BJ22/BJ20),"",(BJ22/BJ20))</f>
        <v>2.85</v>
      </c>
      <c r="BK24" s="2130"/>
      <c r="BL24" s="2130"/>
      <c r="BM24" s="1915" t="s">
        <v>297</v>
      </c>
      <c r="BN24" s="1915"/>
      <c r="BO24" s="1915"/>
      <c r="BP24" s="107"/>
      <c r="BQ24" s="107"/>
      <c r="BR24" s="107"/>
      <c r="BS24" s="107"/>
      <c r="BT24" s="107"/>
      <c r="BU24" s="107"/>
      <c r="BV24" s="107"/>
      <c r="BW24" s="107"/>
      <c r="BX24" s="107"/>
      <c r="BY24" s="107"/>
      <c r="BZ24" s="107"/>
      <c r="CA24" s="107"/>
      <c r="CB24" s="107"/>
      <c r="CC24" s="107"/>
      <c r="CD24" s="107"/>
      <c r="CE24" s="107"/>
      <c r="CF24" s="107"/>
      <c r="CG24" s="107"/>
      <c r="CH24" s="107"/>
      <c r="CI24" s="107"/>
    </row>
    <row r="25" spans="1:87" ht="12.6" customHeight="1">
      <c r="A25" s="393"/>
      <c r="B25" s="504"/>
      <c r="C25" s="502"/>
      <c r="D25" s="2147"/>
      <c r="E25" s="2147"/>
      <c r="F25" s="2147"/>
      <c r="G25" s="2147"/>
      <c r="H25" s="2147"/>
      <c r="I25" s="2148"/>
      <c r="J25" s="2148"/>
      <c r="K25" s="2148"/>
      <c r="L25" s="2149"/>
      <c r="M25" s="2149"/>
      <c r="N25" s="2150"/>
      <c r="O25" s="2150"/>
      <c r="P25" s="2150"/>
      <c r="Q25" s="2150"/>
      <c r="R25" s="2150"/>
      <c r="S25" s="2150"/>
      <c r="T25" s="2150"/>
      <c r="U25" s="2150"/>
      <c r="V25" s="2151"/>
      <c r="W25" s="2151"/>
      <c r="X25" s="2152"/>
      <c r="Y25" s="2152"/>
      <c r="Z25" s="2153"/>
      <c r="AA25" s="2153"/>
      <c r="AB25" s="2153"/>
      <c r="AC25" s="2154"/>
      <c r="AD25" s="2154"/>
      <c r="AE25" s="2154"/>
      <c r="AF25" s="2155"/>
      <c r="AG25" s="2131">
        <v>2.8</v>
      </c>
      <c r="AH25" s="2131"/>
      <c r="AI25" s="585"/>
      <c r="AJ25" s="2132" t="s">
        <v>658</v>
      </c>
      <c r="AK25" s="2132"/>
      <c r="AL25" s="2132"/>
      <c r="AM25" s="2132"/>
      <c r="AN25" s="2132"/>
      <c r="AO25" s="2132"/>
      <c r="AP25" s="2132"/>
      <c r="AQ25" s="84"/>
      <c r="AR25" s="491"/>
      <c r="AS25" s="107"/>
      <c r="AT25" s="1913"/>
      <c r="AU25" s="1913"/>
      <c r="AV25" s="1913"/>
      <c r="AW25" s="1913"/>
      <c r="AX25" s="2130"/>
      <c r="AY25" s="2130"/>
      <c r="AZ25" s="2130"/>
      <c r="BA25" s="1915"/>
      <c r="BB25" s="1915"/>
      <c r="BC25" s="1915"/>
      <c r="BD25" s="419"/>
      <c r="BE25" s="420"/>
      <c r="BF25" s="1913"/>
      <c r="BG25" s="1913"/>
      <c r="BH25" s="1913"/>
      <c r="BI25" s="1913"/>
      <c r="BJ25" s="2130"/>
      <c r="BK25" s="2130"/>
      <c r="BL25" s="2130"/>
      <c r="BM25" s="1915"/>
      <c r="BN25" s="1915"/>
      <c r="BO25" s="1915"/>
      <c r="BP25" s="107"/>
      <c r="BQ25" s="107"/>
      <c r="BR25" s="107"/>
      <c r="BS25" s="107"/>
      <c r="BT25" s="107"/>
      <c r="BU25" s="107"/>
      <c r="BV25" s="107"/>
      <c r="BW25" s="107"/>
      <c r="BX25" s="107"/>
      <c r="BY25" s="107"/>
      <c r="BZ25" s="107"/>
      <c r="CA25" s="107"/>
      <c r="CB25" s="107"/>
      <c r="CC25" s="107"/>
      <c r="CD25" s="107"/>
      <c r="CE25" s="107"/>
      <c r="CF25" s="107"/>
      <c r="CG25" s="107"/>
      <c r="CH25" s="107"/>
      <c r="CI25" s="107"/>
    </row>
    <row r="26" spans="1:87" ht="12.6" customHeight="1">
      <c r="A26" s="393"/>
      <c r="B26" s="575"/>
      <c r="C26" s="576"/>
      <c r="D26" s="1965"/>
      <c r="E26" s="1965"/>
      <c r="F26" s="1965"/>
      <c r="G26" s="1965"/>
      <c r="H26" s="1965"/>
      <c r="I26" s="2194"/>
      <c r="J26" s="2194"/>
      <c r="K26" s="2194"/>
      <c r="L26" s="2135"/>
      <c r="M26" s="2135"/>
      <c r="N26" s="2136"/>
      <c r="O26" s="2136"/>
      <c r="P26" s="2136"/>
      <c r="Q26" s="2136"/>
      <c r="R26" s="2136"/>
      <c r="S26" s="2136"/>
      <c r="T26" s="2136"/>
      <c r="U26" s="2136"/>
      <c r="V26" s="2137">
        <v>0</v>
      </c>
      <c r="W26" s="2137"/>
      <c r="X26" s="2138">
        <f>SUM(L26:W26)</f>
        <v>0</v>
      </c>
      <c r="Y26" s="2138"/>
      <c r="Z26" s="2095" t="str">
        <f>IF(X27=0,"",ROUNDDOWN(L27/3,1)+ROUNDDOWN((N27+P27)/6,1)+ROUNDDOWN(R27/15,1)+ROUNDDOWN((T27+V27)/25,1))</f>
        <v/>
      </c>
      <c r="AA26" s="2095"/>
      <c r="AB26" s="2095"/>
      <c r="AC26" s="2139" t="str">
        <f>IF(AF26+AG28=0,"",AF26+AG28)</f>
        <v/>
      </c>
      <c r="AD26" s="2139"/>
      <c r="AE26" s="2139"/>
      <c r="AF26" s="2195"/>
      <c r="AG26" s="2069">
        <v>0</v>
      </c>
      <c r="AH26" s="2069"/>
      <c r="AI26" s="586" t="s">
        <v>652</v>
      </c>
      <c r="AJ26" s="2196"/>
      <c r="AK26" s="2196"/>
      <c r="AL26" s="2196"/>
      <c r="AM26" s="2196"/>
      <c r="AN26" s="2196"/>
      <c r="AO26" s="2196"/>
      <c r="AP26" s="2196"/>
      <c r="AQ26" s="84"/>
      <c r="AR26" s="491"/>
      <c r="AS26" s="107"/>
      <c r="AT26" s="2142" t="s">
        <v>660</v>
      </c>
      <c r="AU26" s="2142"/>
      <c r="AV26" s="2142"/>
      <c r="AW26" s="2142"/>
      <c r="AX26" s="2142"/>
      <c r="AY26" s="2142"/>
      <c r="AZ26" s="2142"/>
      <c r="BA26" s="2142"/>
      <c r="BB26" s="2142"/>
      <c r="BC26" s="2142"/>
      <c r="BD26" s="587"/>
      <c r="BE26" s="588"/>
      <c r="BF26" s="2142" t="s">
        <v>660</v>
      </c>
      <c r="BG26" s="2142"/>
      <c r="BH26" s="2142"/>
      <c r="BI26" s="2142"/>
      <c r="BJ26" s="2142"/>
      <c r="BK26" s="2142"/>
      <c r="BL26" s="2142"/>
      <c r="BM26" s="2142"/>
      <c r="BN26" s="2142"/>
      <c r="BO26" s="2142"/>
      <c r="BP26" s="107"/>
      <c r="BQ26" s="107"/>
      <c r="BR26" s="107"/>
      <c r="BS26" s="107"/>
      <c r="BT26" s="107"/>
      <c r="BU26" s="107"/>
      <c r="BV26" s="107"/>
      <c r="BW26" s="107"/>
      <c r="BX26" s="107"/>
      <c r="BY26" s="107"/>
      <c r="BZ26" s="107"/>
      <c r="CA26" s="107"/>
      <c r="CB26" s="107"/>
      <c r="CC26" s="107"/>
      <c r="CD26" s="107"/>
      <c r="CE26" s="107"/>
      <c r="CF26" s="107"/>
      <c r="CG26" s="107"/>
      <c r="CH26" s="107"/>
      <c r="CI26" s="107"/>
    </row>
    <row r="27" spans="1:87" ht="12.6" customHeight="1">
      <c r="A27" s="393"/>
      <c r="B27" s="504"/>
      <c r="C27" s="502"/>
      <c r="D27" s="1965"/>
      <c r="E27" s="1965"/>
      <c r="F27" s="1965"/>
      <c r="G27" s="1965"/>
      <c r="H27" s="1965"/>
      <c r="I27" s="2194"/>
      <c r="J27" s="2194"/>
      <c r="K27" s="2194"/>
      <c r="L27" s="2114"/>
      <c r="M27" s="2114"/>
      <c r="N27" s="2115"/>
      <c r="O27" s="2115"/>
      <c r="P27" s="2115"/>
      <c r="Q27" s="2115"/>
      <c r="R27" s="2115"/>
      <c r="S27" s="2115"/>
      <c r="T27" s="2115"/>
      <c r="U27" s="2115"/>
      <c r="V27" s="2116"/>
      <c r="W27" s="2116"/>
      <c r="X27" s="2075">
        <f>SUM(L27:W28)</f>
        <v>0</v>
      </c>
      <c r="Y27" s="2075"/>
      <c r="Z27" s="2095"/>
      <c r="AA27" s="2095"/>
      <c r="AB27" s="2095"/>
      <c r="AC27" s="2139"/>
      <c r="AD27" s="2139"/>
      <c r="AE27" s="2139"/>
      <c r="AF27" s="2195"/>
      <c r="AG27" s="2069"/>
      <c r="AH27" s="2069"/>
      <c r="AI27" s="584" t="s">
        <v>653</v>
      </c>
      <c r="AJ27" s="2071"/>
      <c r="AK27" s="2071"/>
      <c r="AL27" s="2071"/>
      <c r="AM27" s="2071"/>
      <c r="AN27" s="2071"/>
      <c r="AO27" s="2071"/>
      <c r="AP27" s="2071"/>
      <c r="AQ27" s="84"/>
      <c r="AR27" s="491"/>
      <c r="AS27" s="107"/>
      <c r="AT27" s="2142"/>
      <c r="AU27" s="2142"/>
      <c r="AV27" s="2142"/>
      <c r="AW27" s="2142"/>
      <c r="AX27" s="2142"/>
      <c r="AY27" s="2142"/>
      <c r="AZ27" s="2142"/>
      <c r="BA27" s="2142"/>
      <c r="BB27" s="2142"/>
      <c r="BC27" s="2142"/>
      <c r="BD27" s="587"/>
      <c r="BE27" s="588"/>
      <c r="BF27" s="2142"/>
      <c r="BG27" s="2142"/>
      <c r="BH27" s="2142"/>
      <c r="BI27" s="2142"/>
      <c r="BJ27" s="2142"/>
      <c r="BK27" s="2142"/>
      <c r="BL27" s="2142"/>
      <c r="BM27" s="2142"/>
      <c r="BN27" s="2142"/>
      <c r="BO27" s="2142"/>
      <c r="BP27" s="107"/>
      <c r="BQ27" s="107"/>
      <c r="BR27" s="107"/>
      <c r="BS27" s="107"/>
      <c r="BT27" s="107"/>
      <c r="BU27" s="107"/>
      <c r="BV27" s="107"/>
      <c r="BW27" s="107"/>
      <c r="BX27" s="107"/>
      <c r="BY27" s="107"/>
      <c r="BZ27" s="107"/>
      <c r="CA27" s="107"/>
      <c r="CB27" s="107"/>
      <c r="CC27" s="107"/>
      <c r="CD27" s="107"/>
      <c r="CE27" s="107"/>
      <c r="CF27" s="107"/>
      <c r="CG27" s="107"/>
      <c r="CH27" s="107"/>
      <c r="CI27" s="107"/>
    </row>
    <row r="28" spans="1:87" ht="12.6" customHeight="1">
      <c r="A28" s="393"/>
      <c r="B28" s="504"/>
      <c r="C28" s="502"/>
      <c r="D28" s="1965"/>
      <c r="E28" s="1965"/>
      <c r="F28" s="1965"/>
      <c r="G28" s="1965"/>
      <c r="H28" s="1965"/>
      <c r="I28" s="2194"/>
      <c r="J28" s="2194"/>
      <c r="K28" s="2194"/>
      <c r="L28" s="2114"/>
      <c r="M28" s="2114"/>
      <c r="N28" s="2115"/>
      <c r="O28" s="2115"/>
      <c r="P28" s="2115"/>
      <c r="Q28" s="2115"/>
      <c r="R28" s="2115"/>
      <c r="S28" s="2115"/>
      <c r="T28" s="2115"/>
      <c r="U28" s="2115"/>
      <c r="V28" s="2116"/>
      <c r="W28" s="2116"/>
      <c r="X28" s="2075"/>
      <c r="Y28" s="2075"/>
      <c r="Z28" s="2095"/>
      <c r="AA28" s="2095"/>
      <c r="AB28" s="2095"/>
      <c r="AC28" s="2139"/>
      <c r="AD28" s="2139"/>
      <c r="AE28" s="2139"/>
      <c r="AF28" s="2195"/>
      <c r="AG28" s="2112">
        <v>0</v>
      </c>
      <c r="AH28" s="2112"/>
      <c r="AI28" s="589"/>
      <c r="AJ28" s="2073"/>
      <c r="AK28" s="2073"/>
      <c r="AL28" s="2073"/>
      <c r="AM28" s="2073"/>
      <c r="AN28" s="2073"/>
      <c r="AO28" s="2073"/>
      <c r="AP28" s="2073"/>
      <c r="AQ28" s="84"/>
      <c r="AR28" s="491"/>
      <c r="AS28" s="107"/>
      <c r="AT28" s="1703"/>
      <c r="AU28" s="1703"/>
      <c r="AV28" s="1703"/>
      <c r="AW28" s="1703"/>
      <c r="AX28" s="1918" t="s">
        <v>663</v>
      </c>
      <c r="AY28" s="1918"/>
      <c r="AZ28" s="1918"/>
      <c r="BA28" s="1918"/>
      <c r="BB28" s="1918"/>
      <c r="BC28" s="1918"/>
      <c r="BD28" s="419"/>
      <c r="BE28" s="420"/>
      <c r="BF28" s="1703"/>
      <c r="BG28" s="1703"/>
      <c r="BH28" s="1703"/>
      <c r="BI28" s="1703"/>
      <c r="BJ28" s="1918" t="s">
        <v>663</v>
      </c>
      <c r="BK28" s="1918"/>
      <c r="BL28" s="1918"/>
      <c r="BM28" s="1918"/>
      <c r="BN28" s="1918"/>
      <c r="BO28" s="1918"/>
      <c r="BP28" s="107"/>
      <c r="BQ28" s="107"/>
      <c r="BR28" s="107"/>
      <c r="BS28" s="107"/>
      <c r="BT28" s="107"/>
      <c r="BU28" s="107"/>
      <c r="BV28" s="107"/>
      <c r="BW28" s="107"/>
      <c r="BX28" s="107"/>
      <c r="BY28" s="107"/>
      <c r="BZ28" s="107"/>
      <c r="CA28" s="107"/>
      <c r="CB28" s="107"/>
      <c r="CC28" s="107"/>
      <c r="CD28" s="107"/>
      <c r="CE28" s="107"/>
      <c r="CF28" s="107"/>
      <c r="CG28" s="107"/>
      <c r="CH28" s="107"/>
      <c r="CI28" s="107"/>
    </row>
    <row r="29" spans="1:87" ht="12.6" customHeight="1">
      <c r="A29" s="393"/>
      <c r="B29" s="575"/>
      <c r="C29" s="576"/>
      <c r="D29" s="1752"/>
      <c r="E29" s="1752"/>
      <c r="F29" s="1752"/>
      <c r="G29" s="1752"/>
      <c r="H29" s="1752"/>
      <c r="I29" s="2113"/>
      <c r="J29" s="2113"/>
      <c r="K29" s="2113"/>
      <c r="L29" s="2106"/>
      <c r="M29" s="2106"/>
      <c r="N29" s="2107"/>
      <c r="O29" s="2107"/>
      <c r="P29" s="2107"/>
      <c r="Q29" s="2107"/>
      <c r="R29" s="2107"/>
      <c r="S29" s="2107"/>
      <c r="T29" s="2107"/>
      <c r="U29" s="2107"/>
      <c r="V29" s="2108">
        <v>0</v>
      </c>
      <c r="W29" s="2108"/>
      <c r="X29" s="2109">
        <f>SUM(L29:W29)</f>
        <v>0</v>
      </c>
      <c r="Y29" s="2109"/>
      <c r="Z29" s="2095" t="str">
        <f>IF(X30=0,"",ROUNDDOWN(L30/3,1)+ROUNDDOWN((N30+P30)/6,1)+ROUNDDOWN(R30/15,1)+ROUNDDOWN((T30+V30)/25,1))</f>
        <v/>
      </c>
      <c r="AA29" s="2095"/>
      <c r="AB29" s="2095"/>
      <c r="AC29" s="2110" t="str">
        <f>IF(AF29+AG31=0,"",AF29+AG31)</f>
        <v/>
      </c>
      <c r="AD29" s="2110"/>
      <c r="AE29" s="2110"/>
      <c r="AF29" s="2111"/>
      <c r="AG29" s="2098"/>
      <c r="AH29" s="2098"/>
      <c r="AI29" s="583" t="s">
        <v>652</v>
      </c>
      <c r="AJ29" s="2099"/>
      <c r="AK29" s="2099"/>
      <c r="AL29" s="2099"/>
      <c r="AM29" s="2099"/>
      <c r="AN29" s="2099"/>
      <c r="AO29" s="2099"/>
      <c r="AP29" s="2099"/>
      <c r="AQ29" s="84"/>
      <c r="AR29" s="491"/>
      <c r="AS29" s="107"/>
      <c r="AT29" s="1919">
        <f>COUNTA(AX30:AZ35)</f>
        <v>0</v>
      </c>
      <c r="AU29" s="1919"/>
      <c r="AV29" s="1919"/>
      <c r="AW29" s="1919"/>
      <c r="AX29" s="1914">
        <f>SUM(AX30:AZ44)</f>
        <v>0</v>
      </c>
      <c r="AY29" s="1914"/>
      <c r="AZ29" s="1914"/>
      <c r="BA29" s="429" t="s">
        <v>533</v>
      </c>
      <c r="BB29" s="430"/>
      <c r="BC29" s="431"/>
      <c r="BD29" s="419"/>
      <c r="BE29" s="420"/>
      <c r="BF29" s="1919">
        <f>COUNTA(BJ30:BL44)</f>
        <v>4</v>
      </c>
      <c r="BG29" s="1919"/>
      <c r="BH29" s="1919"/>
      <c r="BI29" s="1919"/>
      <c r="BJ29" s="1914">
        <f>SUM(BJ30:BL44)</f>
        <v>114</v>
      </c>
      <c r="BK29" s="1914"/>
      <c r="BL29" s="1914"/>
      <c r="BM29" s="429" t="s">
        <v>533</v>
      </c>
      <c r="BN29" s="430"/>
      <c r="BO29" s="431"/>
      <c r="BP29" s="107"/>
      <c r="BQ29" s="107"/>
      <c r="BR29" s="107"/>
      <c r="BS29" s="107"/>
      <c r="BT29" s="107"/>
      <c r="BU29" s="107"/>
      <c r="BV29" s="107"/>
      <c r="BW29" s="107"/>
      <c r="BX29" s="107"/>
      <c r="BY29" s="107"/>
      <c r="BZ29" s="107"/>
      <c r="CA29" s="107"/>
      <c r="CB29" s="107"/>
      <c r="CC29" s="107"/>
      <c r="CD29" s="107"/>
      <c r="CE29" s="107"/>
      <c r="CF29" s="107"/>
      <c r="CG29" s="107"/>
      <c r="CH29" s="107"/>
      <c r="CI29" s="107"/>
    </row>
    <row r="30" spans="1:87" ht="12.6" customHeight="1">
      <c r="A30" s="393"/>
      <c r="B30" s="504"/>
      <c r="C30" s="502"/>
      <c r="D30" s="1752"/>
      <c r="E30" s="1752"/>
      <c r="F30" s="1752"/>
      <c r="G30" s="1752"/>
      <c r="H30" s="1752"/>
      <c r="I30" s="2113"/>
      <c r="J30" s="2113"/>
      <c r="K30" s="2113"/>
      <c r="L30" s="2114"/>
      <c r="M30" s="2114"/>
      <c r="N30" s="2115"/>
      <c r="O30" s="2115"/>
      <c r="P30" s="2115"/>
      <c r="Q30" s="2115"/>
      <c r="R30" s="2115"/>
      <c r="S30" s="2115"/>
      <c r="T30" s="2115"/>
      <c r="U30" s="2115"/>
      <c r="V30" s="2116"/>
      <c r="W30" s="2116"/>
      <c r="X30" s="2075">
        <f>SUM(L30:W31)</f>
        <v>0</v>
      </c>
      <c r="Y30" s="2075"/>
      <c r="Z30" s="2095"/>
      <c r="AA30" s="2095"/>
      <c r="AB30" s="2095"/>
      <c r="AC30" s="2110"/>
      <c r="AD30" s="2110"/>
      <c r="AE30" s="2110"/>
      <c r="AF30" s="2111"/>
      <c r="AG30" s="2098"/>
      <c r="AH30" s="2098"/>
      <c r="AI30" s="584" t="s">
        <v>653</v>
      </c>
      <c r="AJ30" s="2071"/>
      <c r="AK30" s="2071"/>
      <c r="AL30" s="2071"/>
      <c r="AM30" s="2071"/>
      <c r="AN30" s="2071"/>
      <c r="AO30" s="2071"/>
      <c r="AP30" s="2071"/>
      <c r="AQ30" s="84"/>
      <c r="AR30" s="491"/>
      <c r="AS30" s="107"/>
      <c r="AT30" s="1703">
        <v>1</v>
      </c>
      <c r="AU30" s="1703"/>
      <c r="AV30" s="1703"/>
      <c r="AW30" s="1703"/>
      <c r="AX30" s="1806"/>
      <c r="AY30" s="1806"/>
      <c r="AZ30" s="1806"/>
      <c r="BA30" s="432" t="s">
        <v>533</v>
      </c>
      <c r="BB30" s="433"/>
      <c r="BC30" s="422"/>
      <c r="BD30" s="419"/>
      <c r="BE30" s="420"/>
      <c r="BF30" s="1703">
        <v>1</v>
      </c>
      <c r="BG30" s="1703"/>
      <c r="BH30" s="1703"/>
      <c r="BI30" s="1703"/>
      <c r="BJ30" s="1806">
        <v>40</v>
      </c>
      <c r="BK30" s="1806"/>
      <c r="BL30" s="1806"/>
      <c r="BM30" s="432" t="s">
        <v>533</v>
      </c>
      <c r="BN30" s="433"/>
      <c r="BO30" s="422"/>
      <c r="BP30" s="107"/>
      <c r="BQ30" s="107"/>
      <c r="BR30" s="107"/>
      <c r="BS30" s="107"/>
      <c r="BT30" s="107"/>
      <c r="BU30" s="107"/>
      <c r="BV30" s="107"/>
      <c r="BW30" s="107"/>
      <c r="BX30" s="107"/>
      <c r="BY30" s="107"/>
      <c r="BZ30" s="107"/>
      <c r="CA30" s="107"/>
      <c r="CB30" s="107"/>
      <c r="CC30" s="107"/>
      <c r="CD30" s="107"/>
      <c r="CE30" s="107"/>
      <c r="CF30" s="107"/>
      <c r="CG30" s="107"/>
      <c r="CH30" s="107"/>
      <c r="CI30" s="107"/>
    </row>
    <row r="31" spans="1:87" ht="12.6" customHeight="1">
      <c r="A31" s="393"/>
      <c r="B31" s="504"/>
      <c r="C31" s="502"/>
      <c r="D31" s="1752"/>
      <c r="E31" s="1752"/>
      <c r="F31" s="1752"/>
      <c r="G31" s="1752"/>
      <c r="H31" s="1752"/>
      <c r="I31" s="2113"/>
      <c r="J31" s="2113"/>
      <c r="K31" s="2113"/>
      <c r="L31" s="2114"/>
      <c r="M31" s="2114"/>
      <c r="N31" s="2115"/>
      <c r="O31" s="2115"/>
      <c r="P31" s="2115"/>
      <c r="Q31" s="2115"/>
      <c r="R31" s="2115"/>
      <c r="S31" s="2115"/>
      <c r="T31" s="2115"/>
      <c r="U31" s="2115"/>
      <c r="V31" s="2116"/>
      <c r="W31" s="2116"/>
      <c r="X31" s="2075"/>
      <c r="Y31" s="2075"/>
      <c r="Z31" s="2095"/>
      <c r="AA31" s="2095"/>
      <c r="AB31" s="2095"/>
      <c r="AC31" s="2110"/>
      <c r="AD31" s="2110"/>
      <c r="AE31" s="2110"/>
      <c r="AF31" s="2111"/>
      <c r="AG31" s="2112">
        <v>0</v>
      </c>
      <c r="AH31" s="2112"/>
      <c r="AI31" s="589"/>
      <c r="AJ31" s="2073"/>
      <c r="AK31" s="2073"/>
      <c r="AL31" s="2073"/>
      <c r="AM31" s="2073"/>
      <c r="AN31" s="2073"/>
      <c r="AO31" s="2073"/>
      <c r="AP31" s="2073"/>
      <c r="AQ31" s="84"/>
      <c r="AR31" s="491"/>
      <c r="AS31" s="107"/>
      <c r="AT31" s="1703">
        <v>2</v>
      </c>
      <c r="AU31" s="1703"/>
      <c r="AV31" s="1703"/>
      <c r="AW31" s="1703"/>
      <c r="AX31" s="1806"/>
      <c r="AY31" s="1806"/>
      <c r="AZ31" s="1806"/>
      <c r="BA31" s="432" t="s">
        <v>533</v>
      </c>
      <c r="BB31" s="434"/>
      <c r="BC31" s="435"/>
      <c r="BD31" s="419"/>
      <c r="BE31" s="420"/>
      <c r="BF31" s="1703">
        <v>2</v>
      </c>
      <c r="BG31" s="1703"/>
      <c r="BH31" s="1703"/>
      <c r="BI31" s="1703"/>
      <c r="BJ31" s="1806">
        <v>34</v>
      </c>
      <c r="BK31" s="1806"/>
      <c r="BL31" s="1806"/>
      <c r="BM31" s="432" t="s">
        <v>533</v>
      </c>
      <c r="BN31" s="434"/>
      <c r="BO31" s="435"/>
      <c r="BP31" s="107"/>
      <c r="BQ31" s="107"/>
      <c r="BR31" s="107"/>
      <c r="BS31" s="107"/>
      <c r="BT31" s="107"/>
      <c r="BU31" s="107"/>
      <c r="BV31" s="107"/>
      <c r="BW31" s="107"/>
      <c r="BX31" s="107"/>
      <c r="BY31" s="107"/>
      <c r="BZ31" s="107"/>
      <c r="CA31" s="107"/>
      <c r="CB31" s="107"/>
      <c r="CC31" s="107"/>
      <c r="CD31" s="107"/>
      <c r="CE31" s="107"/>
      <c r="CF31" s="107"/>
      <c r="CG31" s="107"/>
      <c r="CH31" s="107"/>
      <c r="CI31" s="107"/>
    </row>
    <row r="32" spans="1:87" ht="12.6" customHeight="1">
      <c r="A32" s="393"/>
      <c r="B32" s="575"/>
      <c r="C32" s="576"/>
      <c r="D32" s="1752"/>
      <c r="E32" s="1752"/>
      <c r="F32" s="1752"/>
      <c r="G32" s="1752"/>
      <c r="H32" s="1752"/>
      <c r="I32" s="2113"/>
      <c r="J32" s="2113"/>
      <c r="K32" s="2113"/>
      <c r="L32" s="2106"/>
      <c r="M32" s="2106"/>
      <c r="N32" s="2107"/>
      <c r="O32" s="2107"/>
      <c r="P32" s="2107"/>
      <c r="Q32" s="2107"/>
      <c r="R32" s="2107"/>
      <c r="S32" s="2107"/>
      <c r="T32" s="2107"/>
      <c r="U32" s="2107"/>
      <c r="V32" s="2108">
        <v>0</v>
      </c>
      <c r="W32" s="2108"/>
      <c r="X32" s="2109">
        <f>SUM(L32:W32)</f>
        <v>0</v>
      </c>
      <c r="Y32" s="2109"/>
      <c r="Z32" s="2095" t="str">
        <f>IF(X33=0,"",ROUNDDOWN(L33/3,1)+ROUNDDOWN((N33+P33)/6,1)+ROUNDDOWN(R33/15,1)+ROUNDDOWN((T33+V33)/25,1))</f>
        <v/>
      </c>
      <c r="AA32" s="2095"/>
      <c r="AB32" s="2095"/>
      <c r="AC32" s="2110" t="str">
        <f>IF(AF32+AG34=0,"",AF32+AG34)</f>
        <v/>
      </c>
      <c r="AD32" s="2110"/>
      <c r="AE32" s="2110"/>
      <c r="AF32" s="2111"/>
      <c r="AG32" s="2098"/>
      <c r="AH32" s="2098"/>
      <c r="AI32" s="583" t="s">
        <v>652</v>
      </c>
      <c r="AJ32" s="2099"/>
      <c r="AK32" s="2099"/>
      <c r="AL32" s="2099"/>
      <c r="AM32" s="2099"/>
      <c r="AN32" s="2099"/>
      <c r="AO32" s="2099"/>
      <c r="AP32" s="2099"/>
      <c r="AQ32" s="84"/>
      <c r="AR32" s="491"/>
      <c r="AS32" s="107"/>
      <c r="AT32" s="1703">
        <v>3</v>
      </c>
      <c r="AU32" s="1703"/>
      <c r="AV32" s="1703"/>
      <c r="AW32" s="1703"/>
      <c r="AX32" s="1806"/>
      <c r="AY32" s="1806"/>
      <c r="AZ32" s="1806"/>
      <c r="BA32" s="432" t="s">
        <v>533</v>
      </c>
      <c r="BB32" s="434"/>
      <c r="BC32" s="435"/>
      <c r="BD32" s="419"/>
      <c r="BE32" s="420"/>
      <c r="BF32" s="1703">
        <v>3</v>
      </c>
      <c r="BG32" s="1703"/>
      <c r="BH32" s="1703"/>
      <c r="BI32" s="1703"/>
      <c r="BJ32" s="1806">
        <v>20</v>
      </c>
      <c r="BK32" s="1806"/>
      <c r="BL32" s="1806"/>
      <c r="BM32" s="432" t="s">
        <v>533</v>
      </c>
      <c r="BN32" s="434"/>
      <c r="BO32" s="435"/>
      <c r="BP32" s="107"/>
      <c r="BQ32" s="107"/>
      <c r="BR32" s="107"/>
      <c r="BS32" s="107"/>
      <c r="BT32" s="107"/>
      <c r="BU32" s="107"/>
      <c r="BV32" s="107"/>
      <c r="BW32" s="107"/>
      <c r="BX32" s="107"/>
      <c r="BY32" s="107"/>
      <c r="BZ32" s="107"/>
      <c r="CA32" s="107"/>
      <c r="CB32" s="107"/>
      <c r="CC32" s="107"/>
      <c r="CD32" s="107"/>
      <c r="CE32" s="107"/>
      <c r="CF32" s="107"/>
      <c r="CG32" s="107"/>
      <c r="CH32" s="107"/>
      <c r="CI32" s="107"/>
    </row>
    <row r="33" spans="1:87" ht="12.6" customHeight="1">
      <c r="A33" s="393"/>
      <c r="B33" s="504"/>
      <c r="C33" s="502"/>
      <c r="D33" s="1752"/>
      <c r="E33" s="1752"/>
      <c r="F33" s="1752"/>
      <c r="G33" s="1752"/>
      <c r="H33" s="1752"/>
      <c r="I33" s="2113"/>
      <c r="J33" s="2113"/>
      <c r="K33" s="2113"/>
      <c r="L33" s="2114"/>
      <c r="M33" s="2114"/>
      <c r="N33" s="2115"/>
      <c r="O33" s="2115"/>
      <c r="P33" s="2115"/>
      <c r="Q33" s="2115"/>
      <c r="R33" s="2115"/>
      <c r="S33" s="2115"/>
      <c r="T33" s="2115"/>
      <c r="U33" s="2115"/>
      <c r="V33" s="2116"/>
      <c r="W33" s="2116"/>
      <c r="X33" s="2075">
        <f>SUM(L33:W34)</f>
        <v>0</v>
      </c>
      <c r="Y33" s="2075"/>
      <c r="Z33" s="2095"/>
      <c r="AA33" s="2095"/>
      <c r="AB33" s="2095"/>
      <c r="AC33" s="2110"/>
      <c r="AD33" s="2110"/>
      <c r="AE33" s="2110"/>
      <c r="AF33" s="2111"/>
      <c r="AG33" s="2098"/>
      <c r="AH33" s="2098"/>
      <c r="AI33" s="584" t="s">
        <v>653</v>
      </c>
      <c r="AJ33" s="2071"/>
      <c r="AK33" s="2071"/>
      <c r="AL33" s="2071"/>
      <c r="AM33" s="2071"/>
      <c r="AN33" s="2071"/>
      <c r="AO33" s="2071"/>
      <c r="AP33" s="2071"/>
      <c r="AQ33" s="84"/>
      <c r="AR33" s="491"/>
      <c r="AS33" s="107"/>
      <c r="AT33" s="1703">
        <v>4</v>
      </c>
      <c r="AU33" s="1703"/>
      <c r="AV33" s="1703"/>
      <c r="AW33" s="1703"/>
      <c r="AX33" s="1806"/>
      <c r="AY33" s="1806"/>
      <c r="AZ33" s="1806"/>
      <c r="BA33" s="432" t="s">
        <v>533</v>
      </c>
      <c r="BB33" s="434"/>
      <c r="BC33" s="435"/>
      <c r="BD33" s="419"/>
      <c r="BE33" s="420"/>
      <c r="BF33" s="1703">
        <v>4</v>
      </c>
      <c r="BG33" s="1703"/>
      <c r="BH33" s="1703"/>
      <c r="BI33" s="1703"/>
      <c r="BJ33" s="1806">
        <v>20</v>
      </c>
      <c r="BK33" s="1806"/>
      <c r="BL33" s="1806"/>
      <c r="BM33" s="432" t="s">
        <v>533</v>
      </c>
      <c r="BN33" s="434"/>
      <c r="BO33" s="435"/>
      <c r="BP33" s="107"/>
      <c r="BQ33" s="107"/>
      <c r="BR33" s="107"/>
      <c r="BS33" s="107"/>
      <c r="BT33" s="107"/>
      <c r="BU33" s="107"/>
      <c r="BV33" s="107"/>
      <c r="BW33" s="107"/>
      <c r="BX33" s="107"/>
      <c r="BY33" s="107"/>
      <c r="BZ33" s="107"/>
      <c r="CA33" s="107"/>
      <c r="CB33" s="107"/>
      <c r="CC33" s="107"/>
      <c r="CD33" s="107"/>
      <c r="CE33" s="107"/>
      <c r="CF33" s="107"/>
      <c r="CG33" s="107"/>
      <c r="CH33" s="107"/>
      <c r="CI33" s="107"/>
    </row>
    <row r="34" spans="1:87" ht="12.6" customHeight="1">
      <c r="A34" s="393"/>
      <c r="B34" s="504"/>
      <c r="C34" s="502"/>
      <c r="D34" s="1752"/>
      <c r="E34" s="1752"/>
      <c r="F34" s="1752"/>
      <c r="G34" s="1752"/>
      <c r="H34" s="1752"/>
      <c r="I34" s="2113"/>
      <c r="J34" s="2113"/>
      <c r="K34" s="2113"/>
      <c r="L34" s="2114"/>
      <c r="M34" s="2114"/>
      <c r="N34" s="2115"/>
      <c r="O34" s="2115"/>
      <c r="P34" s="2115"/>
      <c r="Q34" s="2115"/>
      <c r="R34" s="2115"/>
      <c r="S34" s="2115"/>
      <c r="T34" s="2115"/>
      <c r="U34" s="2115"/>
      <c r="V34" s="2116"/>
      <c r="W34" s="2116"/>
      <c r="X34" s="2075"/>
      <c r="Y34" s="2075"/>
      <c r="Z34" s="2095"/>
      <c r="AA34" s="2095"/>
      <c r="AB34" s="2095"/>
      <c r="AC34" s="2110"/>
      <c r="AD34" s="2110"/>
      <c r="AE34" s="2110"/>
      <c r="AF34" s="2111"/>
      <c r="AG34" s="2112">
        <v>0</v>
      </c>
      <c r="AH34" s="2112"/>
      <c r="AI34" s="589"/>
      <c r="AJ34" s="2073"/>
      <c r="AK34" s="2073"/>
      <c r="AL34" s="2073"/>
      <c r="AM34" s="2073"/>
      <c r="AN34" s="2073"/>
      <c r="AO34" s="2073"/>
      <c r="AP34" s="2073"/>
      <c r="AQ34" s="84"/>
      <c r="AR34" s="491"/>
      <c r="AS34" s="107"/>
      <c r="AT34" s="1703">
        <v>5</v>
      </c>
      <c r="AU34" s="1703"/>
      <c r="AV34" s="1703"/>
      <c r="AW34" s="1703"/>
      <c r="AX34" s="1806"/>
      <c r="AY34" s="1806"/>
      <c r="AZ34" s="1806"/>
      <c r="BA34" s="432" t="s">
        <v>533</v>
      </c>
      <c r="BB34" s="434"/>
      <c r="BC34" s="435"/>
      <c r="BD34" s="419"/>
      <c r="BE34" s="420"/>
      <c r="BF34" s="1703">
        <v>5</v>
      </c>
      <c r="BG34" s="1703"/>
      <c r="BH34" s="1703"/>
      <c r="BI34" s="1703"/>
      <c r="BJ34" s="1806"/>
      <c r="BK34" s="1806"/>
      <c r="BL34" s="1806"/>
      <c r="BM34" s="432" t="s">
        <v>533</v>
      </c>
      <c r="BN34" s="434"/>
      <c r="BO34" s="435"/>
      <c r="BP34" s="107"/>
      <c r="BQ34" s="107"/>
      <c r="BR34" s="107"/>
      <c r="BS34" s="107"/>
      <c r="BT34" s="107"/>
      <c r="BU34" s="107"/>
      <c r="BV34" s="107"/>
      <c r="BW34" s="107"/>
      <c r="BX34" s="107"/>
      <c r="BY34" s="107"/>
      <c r="BZ34" s="107"/>
      <c r="CA34" s="107"/>
      <c r="CB34" s="107"/>
      <c r="CC34" s="107"/>
      <c r="CD34" s="107"/>
      <c r="CE34" s="107"/>
      <c r="CF34" s="107"/>
      <c r="CG34" s="107"/>
      <c r="CH34" s="107"/>
      <c r="CI34" s="107"/>
    </row>
    <row r="35" spans="1:87" ht="12.6" customHeight="1">
      <c r="A35" s="393"/>
      <c r="B35" s="575"/>
      <c r="C35" s="576"/>
      <c r="D35" s="2167"/>
      <c r="E35" s="2167"/>
      <c r="F35" s="2167"/>
      <c r="G35" s="2167"/>
      <c r="H35" s="2167"/>
      <c r="I35" s="2113"/>
      <c r="J35" s="2113"/>
      <c r="K35" s="2113"/>
      <c r="L35" s="2106"/>
      <c r="M35" s="2106"/>
      <c r="N35" s="2107"/>
      <c r="O35" s="2107"/>
      <c r="P35" s="2107"/>
      <c r="Q35" s="2107"/>
      <c r="R35" s="2107"/>
      <c r="S35" s="2107"/>
      <c r="T35" s="2107"/>
      <c r="U35" s="2107"/>
      <c r="V35" s="2108">
        <v>0</v>
      </c>
      <c r="W35" s="2108"/>
      <c r="X35" s="2109">
        <f>SUM(L35:W35)</f>
        <v>0</v>
      </c>
      <c r="Y35" s="2109"/>
      <c r="Z35" s="2095" t="str">
        <f>IF(X36=0,"",ROUNDDOWN(L36/3,1)+ROUNDDOWN((N36+P36)/6,1)+ROUNDDOWN(R36/15,1)+ROUNDDOWN((T36+V36)/25,1))</f>
        <v/>
      </c>
      <c r="AA35" s="2095"/>
      <c r="AB35" s="2095"/>
      <c r="AC35" s="2110" t="str">
        <f>IF(AF35+AG37=0,"",AF35+AG37)</f>
        <v/>
      </c>
      <c r="AD35" s="2110"/>
      <c r="AE35" s="2110"/>
      <c r="AF35" s="2111"/>
      <c r="AG35" s="2098"/>
      <c r="AH35" s="2098"/>
      <c r="AI35" s="583" t="s">
        <v>652</v>
      </c>
      <c r="AJ35" s="2099"/>
      <c r="AK35" s="2099"/>
      <c r="AL35" s="2099"/>
      <c r="AM35" s="2099"/>
      <c r="AN35" s="2099"/>
      <c r="AO35" s="2099"/>
      <c r="AP35" s="2099"/>
      <c r="AQ35" s="84"/>
      <c r="AR35" s="491"/>
      <c r="AS35" s="107"/>
      <c r="AT35" s="1703">
        <v>6</v>
      </c>
      <c r="AU35" s="1703"/>
      <c r="AV35" s="1703"/>
      <c r="AW35" s="1703"/>
      <c r="AX35" s="1806"/>
      <c r="AY35" s="1806"/>
      <c r="AZ35" s="1806"/>
      <c r="BA35" s="432" t="s">
        <v>533</v>
      </c>
      <c r="BB35" s="433"/>
      <c r="BC35" s="422"/>
      <c r="BD35" s="441"/>
      <c r="BE35" s="440"/>
      <c r="BF35" s="1703">
        <v>6</v>
      </c>
      <c r="BG35" s="1703"/>
      <c r="BH35" s="1703"/>
      <c r="BI35" s="1703"/>
      <c r="BJ35" s="1806"/>
      <c r="BK35" s="1806"/>
      <c r="BL35" s="1806"/>
      <c r="BM35" s="432" t="s">
        <v>533</v>
      </c>
      <c r="BN35" s="433"/>
      <c r="BO35" s="422"/>
      <c r="BP35" s="107"/>
      <c r="BQ35" s="107"/>
      <c r="BR35" s="107"/>
      <c r="BS35" s="107"/>
      <c r="BT35" s="107"/>
      <c r="BU35" s="107"/>
      <c r="BV35" s="107"/>
      <c r="BW35" s="107"/>
      <c r="BX35" s="107"/>
      <c r="BY35" s="107"/>
      <c r="BZ35" s="107"/>
      <c r="CA35" s="107"/>
      <c r="CB35" s="107"/>
      <c r="CC35" s="107"/>
      <c r="CD35" s="107"/>
      <c r="CE35" s="107"/>
      <c r="CF35" s="107"/>
      <c r="CG35" s="107"/>
      <c r="CH35" s="107"/>
      <c r="CI35" s="107"/>
    </row>
    <row r="36" spans="1:87" ht="12.6" customHeight="1">
      <c r="A36" s="393"/>
      <c r="B36" s="504"/>
      <c r="C36" s="502"/>
      <c r="D36" s="2167"/>
      <c r="E36" s="2167"/>
      <c r="F36" s="2167"/>
      <c r="G36" s="2167"/>
      <c r="H36" s="2167"/>
      <c r="I36" s="2113"/>
      <c r="J36" s="2113"/>
      <c r="K36" s="2113"/>
      <c r="L36" s="2114"/>
      <c r="M36" s="2114"/>
      <c r="N36" s="2115"/>
      <c r="O36" s="2115"/>
      <c r="P36" s="2115"/>
      <c r="Q36" s="2115"/>
      <c r="R36" s="2115"/>
      <c r="S36" s="2115"/>
      <c r="T36" s="2115"/>
      <c r="U36" s="2115"/>
      <c r="V36" s="2116"/>
      <c r="W36" s="2116"/>
      <c r="X36" s="2075">
        <f>SUM(L36:W37)</f>
        <v>0</v>
      </c>
      <c r="Y36" s="2075"/>
      <c r="Z36" s="2095"/>
      <c r="AA36" s="2095"/>
      <c r="AB36" s="2095"/>
      <c r="AC36" s="2110"/>
      <c r="AD36" s="2110"/>
      <c r="AE36" s="2110"/>
      <c r="AF36" s="2111"/>
      <c r="AG36" s="2098"/>
      <c r="AH36" s="2098"/>
      <c r="AI36" s="584" t="s">
        <v>653</v>
      </c>
      <c r="AJ36" s="2071"/>
      <c r="AK36" s="2071"/>
      <c r="AL36" s="2071"/>
      <c r="AM36" s="2071"/>
      <c r="AN36" s="2071"/>
      <c r="AO36" s="2071"/>
      <c r="AP36" s="2071"/>
      <c r="AQ36" s="84"/>
      <c r="AR36" s="491"/>
      <c r="AS36" s="107"/>
      <c r="AT36" s="1703">
        <v>7</v>
      </c>
      <c r="AU36" s="1703"/>
      <c r="AV36" s="1703"/>
      <c r="AW36" s="1703"/>
      <c r="AX36" s="1806"/>
      <c r="AY36" s="1806"/>
      <c r="AZ36" s="1806"/>
      <c r="BA36" s="432" t="s">
        <v>533</v>
      </c>
      <c r="BB36" s="434"/>
      <c r="BC36" s="435"/>
      <c r="BD36" s="419"/>
      <c r="BE36" s="420"/>
      <c r="BF36" s="1703">
        <v>7</v>
      </c>
      <c r="BG36" s="1703"/>
      <c r="BH36" s="1703"/>
      <c r="BI36" s="1703"/>
      <c r="BJ36" s="1806"/>
      <c r="BK36" s="1806"/>
      <c r="BL36" s="1806"/>
      <c r="BM36" s="432" t="s">
        <v>533</v>
      </c>
      <c r="BN36" s="434"/>
      <c r="BO36" s="435"/>
      <c r="BP36" s="107"/>
      <c r="BQ36" s="107"/>
      <c r="BR36" s="107"/>
      <c r="BS36" s="107"/>
      <c r="BT36" s="107"/>
      <c r="BU36" s="107"/>
      <c r="BV36" s="107"/>
      <c r="BW36" s="107"/>
      <c r="BX36" s="107"/>
      <c r="BY36" s="107"/>
      <c r="BZ36" s="107"/>
      <c r="CA36" s="107"/>
      <c r="CB36" s="107"/>
      <c r="CC36" s="107"/>
      <c r="CD36" s="107"/>
      <c r="CE36" s="107"/>
      <c r="CF36" s="107"/>
      <c r="CG36" s="107"/>
      <c r="CH36" s="107"/>
      <c r="CI36" s="107"/>
    </row>
    <row r="37" spans="1:87" ht="12.6" customHeight="1">
      <c r="A37" s="393"/>
      <c r="B37" s="504"/>
      <c r="C37" s="502"/>
      <c r="D37" s="2167"/>
      <c r="E37" s="2167"/>
      <c r="F37" s="2167"/>
      <c r="G37" s="2167"/>
      <c r="H37" s="2167"/>
      <c r="I37" s="2113"/>
      <c r="J37" s="2113"/>
      <c r="K37" s="2113"/>
      <c r="L37" s="2114"/>
      <c r="M37" s="2114"/>
      <c r="N37" s="2115"/>
      <c r="O37" s="2115"/>
      <c r="P37" s="2115"/>
      <c r="Q37" s="2115"/>
      <c r="R37" s="2115"/>
      <c r="S37" s="2115"/>
      <c r="T37" s="2115"/>
      <c r="U37" s="2115"/>
      <c r="V37" s="2116"/>
      <c r="W37" s="2116"/>
      <c r="X37" s="2075"/>
      <c r="Y37" s="2075"/>
      <c r="Z37" s="2095"/>
      <c r="AA37" s="2095"/>
      <c r="AB37" s="2095"/>
      <c r="AC37" s="2110"/>
      <c r="AD37" s="2110"/>
      <c r="AE37" s="2110"/>
      <c r="AF37" s="2111"/>
      <c r="AG37" s="2112">
        <v>0</v>
      </c>
      <c r="AH37" s="2112"/>
      <c r="AI37" s="589"/>
      <c r="AJ37" s="2073"/>
      <c r="AK37" s="2073"/>
      <c r="AL37" s="2073"/>
      <c r="AM37" s="2073"/>
      <c r="AN37" s="2073"/>
      <c r="AO37" s="2073"/>
      <c r="AP37" s="2073"/>
      <c r="AQ37" s="84"/>
      <c r="AR37" s="491"/>
      <c r="AS37" s="107"/>
      <c r="AT37" s="1703">
        <v>8</v>
      </c>
      <c r="AU37" s="1703"/>
      <c r="AV37" s="1703"/>
      <c r="AW37" s="1703"/>
      <c r="AX37" s="1806"/>
      <c r="AY37" s="1806"/>
      <c r="AZ37" s="1806"/>
      <c r="BA37" s="432" t="s">
        <v>533</v>
      </c>
      <c r="BB37" s="434"/>
      <c r="BC37" s="435"/>
      <c r="BD37" s="443"/>
      <c r="BE37" s="442"/>
      <c r="BF37" s="1703">
        <v>8</v>
      </c>
      <c r="BG37" s="1703"/>
      <c r="BH37" s="1703"/>
      <c r="BI37" s="1703"/>
      <c r="BJ37" s="1806"/>
      <c r="BK37" s="1806"/>
      <c r="BL37" s="1806"/>
      <c r="BM37" s="432" t="s">
        <v>533</v>
      </c>
      <c r="BN37" s="434"/>
      <c r="BO37" s="435"/>
      <c r="BP37" s="107"/>
      <c r="BQ37" s="107"/>
      <c r="BR37" s="107"/>
      <c r="BS37" s="107"/>
      <c r="BT37" s="107"/>
      <c r="BU37" s="107"/>
      <c r="BV37" s="107"/>
      <c r="BW37" s="107"/>
      <c r="BX37" s="107"/>
      <c r="BY37" s="107"/>
      <c r="BZ37" s="107"/>
      <c r="CA37" s="107"/>
      <c r="CB37" s="107"/>
      <c r="CC37" s="107"/>
      <c r="CD37" s="107"/>
      <c r="CE37" s="107"/>
      <c r="CF37" s="107"/>
      <c r="CG37" s="107"/>
      <c r="CH37" s="107"/>
      <c r="CI37" s="107"/>
    </row>
    <row r="38" spans="1:87" ht="12.6" customHeight="1">
      <c r="A38" s="393"/>
      <c r="B38" s="575"/>
      <c r="C38" s="576"/>
      <c r="D38" s="1752"/>
      <c r="E38" s="1752"/>
      <c r="F38" s="1752"/>
      <c r="G38" s="1752"/>
      <c r="H38" s="1752"/>
      <c r="I38" s="2113"/>
      <c r="J38" s="2113"/>
      <c r="K38" s="2113"/>
      <c r="L38" s="2106"/>
      <c r="M38" s="2106"/>
      <c r="N38" s="2107"/>
      <c r="O38" s="2107"/>
      <c r="P38" s="2107"/>
      <c r="Q38" s="2107"/>
      <c r="R38" s="2107"/>
      <c r="S38" s="2107"/>
      <c r="T38" s="2107"/>
      <c r="U38" s="2107"/>
      <c r="V38" s="2108">
        <v>0</v>
      </c>
      <c r="W38" s="2108"/>
      <c r="X38" s="2109">
        <f>SUM(L38:W38)</f>
        <v>0</v>
      </c>
      <c r="Y38" s="2109"/>
      <c r="Z38" s="2095" t="str">
        <f>IF(X39=0,"",ROUNDDOWN(L39/3,1)+ROUNDDOWN((N39+P39)/6,1)+ROUNDDOWN(R39/15,1)+ROUNDDOWN((T39+V39)/25,1))</f>
        <v/>
      </c>
      <c r="AA38" s="2095"/>
      <c r="AB38" s="2095"/>
      <c r="AC38" s="2110" t="str">
        <f>IF(AF38+AG40=0,"",AF38+AG40)</f>
        <v/>
      </c>
      <c r="AD38" s="2110"/>
      <c r="AE38" s="2110"/>
      <c r="AF38" s="2111"/>
      <c r="AG38" s="2098"/>
      <c r="AH38" s="2098"/>
      <c r="AI38" s="583" t="s">
        <v>652</v>
      </c>
      <c r="AJ38" s="2099"/>
      <c r="AK38" s="2099"/>
      <c r="AL38" s="2099"/>
      <c r="AM38" s="2099"/>
      <c r="AN38" s="2099"/>
      <c r="AO38" s="2099"/>
      <c r="AP38" s="2099"/>
      <c r="AQ38" s="84"/>
      <c r="AR38" s="491"/>
      <c r="AS38" s="107"/>
      <c r="AT38" s="1703">
        <v>9</v>
      </c>
      <c r="AU38" s="1703"/>
      <c r="AV38" s="1703"/>
      <c r="AW38" s="1703"/>
      <c r="AX38" s="1806"/>
      <c r="AY38" s="1806"/>
      <c r="AZ38" s="1806"/>
      <c r="BA38" s="432" t="s">
        <v>533</v>
      </c>
      <c r="BB38" s="434"/>
      <c r="BC38" s="435"/>
      <c r="BD38" s="443"/>
      <c r="BE38" s="442"/>
      <c r="BF38" s="1703">
        <v>9</v>
      </c>
      <c r="BG38" s="1703"/>
      <c r="BH38" s="1703"/>
      <c r="BI38" s="1703"/>
      <c r="BJ38" s="1806"/>
      <c r="BK38" s="1806"/>
      <c r="BL38" s="1806"/>
      <c r="BM38" s="432" t="s">
        <v>533</v>
      </c>
      <c r="BN38" s="434"/>
      <c r="BO38" s="435"/>
      <c r="BP38" s="107"/>
      <c r="BQ38" s="107"/>
      <c r="BR38" s="107"/>
      <c r="BS38" s="107"/>
      <c r="BT38" s="107"/>
      <c r="BU38" s="107"/>
      <c r="BV38" s="107"/>
      <c r="BW38" s="107"/>
      <c r="BX38" s="107"/>
      <c r="BY38" s="107"/>
      <c r="BZ38" s="107"/>
      <c r="CA38" s="107"/>
      <c r="CB38" s="107"/>
      <c r="CC38" s="107"/>
      <c r="CD38" s="107"/>
      <c r="CE38" s="107"/>
      <c r="CF38" s="107"/>
      <c r="CG38" s="107"/>
      <c r="CH38" s="107"/>
      <c r="CI38" s="107"/>
    </row>
    <row r="39" spans="1:87" ht="12.6" customHeight="1">
      <c r="A39" s="393"/>
      <c r="B39" s="504"/>
      <c r="C39" s="502"/>
      <c r="D39" s="1752"/>
      <c r="E39" s="1752"/>
      <c r="F39" s="1752"/>
      <c r="G39" s="1752"/>
      <c r="H39" s="1752"/>
      <c r="I39" s="2113"/>
      <c r="J39" s="2113"/>
      <c r="K39" s="2113"/>
      <c r="L39" s="2114"/>
      <c r="M39" s="2114"/>
      <c r="N39" s="2115"/>
      <c r="O39" s="2115"/>
      <c r="P39" s="2115"/>
      <c r="Q39" s="2115"/>
      <c r="R39" s="2115"/>
      <c r="S39" s="2115"/>
      <c r="T39" s="2115"/>
      <c r="U39" s="2115"/>
      <c r="V39" s="2116"/>
      <c r="W39" s="2116"/>
      <c r="X39" s="2075">
        <f>SUM(L39:W40)</f>
        <v>0</v>
      </c>
      <c r="Y39" s="2075"/>
      <c r="Z39" s="2095"/>
      <c r="AA39" s="2095"/>
      <c r="AB39" s="2095"/>
      <c r="AC39" s="2110"/>
      <c r="AD39" s="2110"/>
      <c r="AE39" s="2110"/>
      <c r="AF39" s="2111"/>
      <c r="AG39" s="2098"/>
      <c r="AH39" s="2098"/>
      <c r="AI39" s="584" t="s">
        <v>653</v>
      </c>
      <c r="AJ39" s="2071"/>
      <c r="AK39" s="2071"/>
      <c r="AL39" s="2071"/>
      <c r="AM39" s="2071"/>
      <c r="AN39" s="2071"/>
      <c r="AO39" s="2071"/>
      <c r="AP39" s="2071"/>
      <c r="AQ39" s="84"/>
      <c r="AR39" s="491"/>
      <c r="AS39" s="107"/>
      <c r="AT39" s="1703">
        <v>10</v>
      </c>
      <c r="AU39" s="1703"/>
      <c r="AV39" s="1703"/>
      <c r="AW39" s="1703"/>
      <c r="AX39" s="1806"/>
      <c r="AY39" s="1806"/>
      <c r="AZ39" s="1806"/>
      <c r="BA39" s="432" t="s">
        <v>533</v>
      </c>
      <c r="BB39" s="434"/>
      <c r="BC39" s="435"/>
      <c r="BD39" s="447"/>
      <c r="BE39" s="445"/>
      <c r="BF39" s="1703">
        <v>10</v>
      </c>
      <c r="BG39" s="1703"/>
      <c r="BH39" s="1703"/>
      <c r="BI39" s="1703"/>
      <c r="BJ39" s="1806"/>
      <c r="BK39" s="1806"/>
      <c r="BL39" s="1806"/>
      <c r="BM39" s="432" t="s">
        <v>533</v>
      </c>
      <c r="BN39" s="434"/>
      <c r="BO39" s="435"/>
      <c r="BP39" s="107"/>
      <c r="BQ39" s="107"/>
      <c r="BR39" s="107"/>
      <c r="BS39" s="107"/>
      <c r="BT39" s="107"/>
      <c r="BU39" s="107"/>
      <c r="BV39" s="107"/>
      <c r="BW39" s="107"/>
      <c r="BX39" s="107"/>
      <c r="BY39" s="107"/>
      <c r="BZ39" s="107"/>
      <c r="CA39" s="107"/>
      <c r="CB39" s="107"/>
      <c r="CC39" s="107"/>
      <c r="CD39" s="107"/>
      <c r="CE39" s="107"/>
      <c r="CF39" s="107"/>
      <c r="CG39" s="107"/>
      <c r="CH39" s="107"/>
      <c r="CI39" s="107"/>
    </row>
    <row r="40" spans="1:87" ht="12.6" customHeight="1">
      <c r="A40" s="393"/>
      <c r="B40" s="504"/>
      <c r="C40" s="502"/>
      <c r="D40" s="1752"/>
      <c r="E40" s="1752"/>
      <c r="F40" s="1752"/>
      <c r="G40" s="1752"/>
      <c r="H40" s="1752"/>
      <c r="I40" s="2113"/>
      <c r="J40" s="2113"/>
      <c r="K40" s="2113"/>
      <c r="L40" s="2114"/>
      <c r="M40" s="2114"/>
      <c r="N40" s="2115"/>
      <c r="O40" s="2115"/>
      <c r="P40" s="2115"/>
      <c r="Q40" s="2115"/>
      <c r="R40" s="2115"/>
      <c r="S40" s="2115"/>
      <c r="T40" s="2115"/>
      <c r="U40" s="2115"/>
      <c r="V40" s="2116"/>
      <c r="W40" s="2116"/>
      <c r="X40" s="2075"/>
      <c r="Y40" s="2075"/>
      <c r="Z40" s="2095"/>
      <c r="AA40" s="2095"/>
      <c r="AB40" s="2095"/>
      <c r="AC40" s="2110"/>
      <c r="AD40" s="2110"/>
      <c r="AE40" s="2110"/>
      <c r="AF40" s="2111"/>
      <c r="AG40" s="2112">
        <v>0</v>
      </c>
      <c r="AH40" s="2112"/>
      <c r="AI40" s="589"/>
      <c r="AJ40" s="2073"/>
      <c r="AK40" s="2073"/>
      <c r="AL40" s="2073"/>
      <c r="AM40" s="2073"/>
      <c r="AN40" s="2073"/>
      <c r="AO40" s="2073"/>
      <c r="AP40" s="2073"/>
      <c r="AQ40" s="84"/>
      <c r="AR40" s="491"/>
      <c r="AS40" s="107"/>
      <c r="AT40" s="1703">
        <v>11</v>
      </c>
      <c r="AU40" s="1703"/>
      <c r="AV40" s="1703"/>
      <c r="AW40" s="1703"/>
      <c r="AX40" s="1806"/>
      <c r="AY40" s="1806"/>
      <c r="AZ40" s="1806"/>
      <c r="BA40" s="432" t="s">
        <v>533</v>
      </c>
      <c r="BB40" s="433"/>
      <c r="BC40" s="422"/>
      <c r="BD40" s="447"/>
      <c r="BE40" s="445"/>
      <c r="BF40" s="1703">
        <v>11</v>
      </c>
      <c r="BG40" s="1703"/>
      <c r="BH40" s="1703"/>
      <c r="BI40" s="1703"/>
      <c r="BJ40" s="1806"/>
      <c r="BK40" s="1806"/>
      <c r="BL40" s="1806"/>
      <c r="BM40" s="432" t="s">
        <v>533</v>
      </c>
      <c r="BN40" s="433"/>
      <c r="BO40" s="422"/>
      <c r="BP40" s="107"/>
      <c r="BQ40" s="107"/>
      <c r="BR40" s="107"/>
      <c r="BS40" s="107"/>
      <c r="BT40" s="107"/>
      <c r="BU40" s="107"/>
      <c r="BV40" s="107"/>
      <c r="BW40" s="107"/>
      <c r="BX40" s="107"/>
      <c r="BY40" s="107"/>
      <c r="BZ40" s="107"/>
      <c r="CA40" s="107"/>
      <c r="CB40" s="107"/>
      <c r="CC40" s="107"/>
      <c r="CD40" s="107"/>
      <c r="CE40" s="107"/>
      <c r="CF40" s="107"/>
      <c r="CG40" s="107"/>
      <c r="CH40" s="107"/>
      <c r="CI40" s="107"/>
    </row>
    <row r="41" spans="1:87" ht="12.6" customHeight="1">
      <c r="A41" s="393"/>
      <c r="B41" s="575"/>
      <c r="C41" s="576"/>
      <c r="D41" s="1752"/>
      <c r="E41" s="1752"/>
      <c r="F41" s="1752"/>
      <c r="G41" s="1752"/>
      <c r="H41" s="1752"/>
      <c r="I41" s="2113"/>
      <c r="J41" s="2113"/>
      <c r="K41" s="2113"/>
      <c r="L41" s="2106">
        <v>0</v>
      </c>
      <c r="M41" s="2106"/>
      <c r="N41" s="2107">
        <v>0</v>
      </c>
      <c r="O41" s="2107"/>
      <c r="P41" s="2107">
        <v>0</v>
      </c>
      <c r="Q41" s="2107"/>
      <c r="R41" s="2107">
        <v>0</v>
      </c>
      <c r="S41" s="2107"/>
      <c r="T41" s="2107">
        <v>0</v>
      </c>
      <c r="U41" s="2107"/>
      <c r="V41" s="2108">
        <v>0</v>
      </c>
      <c r="W41" s="2108"/>
      <c r="X41" s="2109">
        <f>SUM(L41:W41)</f>
        <v>0</v>
      </c>
      <c r="Y41" s="2109"/>
      <c r="Z41" s="2095" t="str">
        <f>IF(X42=0,"",ROUNDDOWN(L42/3,1)+ROUNDDOWN((N42+P42)/6,1)+ROUNDDOWN(R42/15,1)+ROUNDDOWN((T42+V42)/25,1))</f>
        <v/>
      </c>
      <c r="AA41" s="2095"/>
      <c r="AB41" s="2095"/>
      <c r="AC41" s="2110" t="str">
        <f>IF(AF41+AG43=0,"",AF41+AG43)</f>
        <v/>
      </c>
      <c r="AD41" s="2110"/>
      <c r="AE41" s="2110"/>
      <c r="AF41" s="2111"/>
      <c r="AG41" s="2098"/>
      <c r="AH41" s="2098"/>
      <c r="AI41" s="583" t="s">
        <v>652</v>
      </c>
      <c r="AJ41" s="2099"/>
      <c r="AK41" s="2099"/>
      <c r="AL41" s="2099"/>
      <c r="AM41" s="2099"/>
      <c r="AN41" s="2099"/>
      <c r="AO41" s="2099"/>
      <c r="AP41" s="2099"/>
      <c r="AQ41" s="84"/>
      <c r="AR41" s="491"/>
      <c r="AS41" s="107"/>
      <c r="AT41" s="1703">
        <v>12</v>
      </c>
      <c r="AU41" s="1703"/>
      <c r="AV41" s="1703"/>
      <c r="AW41" s="1703"/>
      <c r="AX41" s="1806"/>
      <c r="AY41" s="1806"/>
      <c r="AZ41" s="1806"/>
      <c r="BA41" s="432" t="s">
        <v>533</v>
      </c>
      <c r="BB41" s="434"/>
      <c r="BC41" s="435"/>
      <c r="BD41" s="447"/>
      <c r="BE41" s="445"/>
      <c r="BF41" s="1703">
        <v>12</v>
      </c>
      <c r="BG41" s="1703"/>
      <c r="BH41" s="1703"/>
      <c r="BI41" s="1703"/>
      <c r="BJ41" s="1806"/>
      <c r="BK41" s="1806"/>
      <c r="BL41" s="1806"/>
      <c r="BM41" s="432" t="s">
        <v>533</v>
      </c>
      <c r="BN41" s="434"/>
      <c r="BO41" s="435"/>
      <c r="BP41" s="107"/>
      <c r="BQ41" s="107"/>
      <c r="BR41" s="107"/>
      <c r="BS41" s="107"/>
      <c r="BT41" s="107"/>
      <c r="BU41" s="107"/>
      <c r="BV41" s="107"/>
      <c r="BW41" s="107"/>
      <c r="BX41" s="107"/>
      <c r="BY41" s="107"/>
      <c r="BZ41" s="107"/>
      <c r="CA41" s="107"/>
      <c r="CB41" s="107"/>
      <c r="CC41" s="107"/>
      <c r="CD41" s="107"/>
      <c r="CE41" s="107"/>
      <c r="CF41" s="107"/>
      <c r="CG41" s="107"/>
      <c r="CH41" s="107"/>
      <c r="CI41" s="107"/>
    </row>
    <row r="42" spans="1:87" ht="12.6" customHeight="1">
      <c r="A42" s="393"/>
      <c r="B42" s="504"/>
      <c r="C42" s="502"/>
      <c r="D42" s="1752"/>
      <c r="E42" s="1752"/>
      <c r="F42" s="1752"/>
      <c r="G42" s="1752"/>
      <c r="H42" s="1752"/>
      <c r="I42" s="2113"/>
      <c r="J42" s="2113"/>
      <c r="K42" s="2113"/>
      <c r="L42" s="2114"/>
      <c r="M42" s="2114"/>
      <c r="N42" s="2115"/>
      <c r="O42" s="2115"/>
      <c r="P42" s="2115"/>
      <c r="Q42" s="2115"/>
      <c r="R42" s="2115"/>
      <c r="S42" s="2115"/>
      <c r="T42" s="2115"/>
      <c r="U42" s="2115"/>
      <c r="V42" s="2116"/>
      <c r="W42" s="2116"/>
      <c r="X42" s="2075">
        <f>SUM(L42:W43)</f>
        <v>0</v>
      </c>
      <c r="Y42" s="2075"/>
      <c r="Z42" s="2095"/>
      <c r="AA42" s="2095"/>
      <c r="AB42" s="2095"/>
      <c r="AC42" s="2110"/>
      <c r="AD42" s="2110"/>
      <c r="AE42" s="2110"/>
      <c r="AF42" s="2111"/>
      <c r="AG42" s="2098"/>
      <c r="AH42" s="2098"/>
      <c r="AI42" s="584" t="s">
        <v>653</v>
      </c>
      <c r="AJ42" s="2071"/>
      <c r="AK42" s="2071"/>
      <c r="AL42" s="2071"/>
      <c r="AM42" s="2071"/>
      <c r="AN42" s="2071"/>
      <c r="AO42" s="2071"/>
      <c r="AP42" s="2071"/>
      <c r="AQ42" s="84"/>
      <c r="AR42" s="491"/>
      <c r="AS42" s="107"/>
      <c r="AT42" s="1703">
        <v>13</v>
      </c>
      <c r="AU42" s="1703"/>
      <c r="AV42" s="1703"/>
      <c r="AW42" s="1703"/>
      <c r="AX42" s="1806"/>
      <c r="AY42" s="1806"/>
      <c r="AZ42" s="1806"/>
      <c r="BA42" s="432" t="s">
        <v>533</v>
      </c>
      <c r="BB42" s="434"/>
      <c r="BC42" s="435"/>
      <c r="BD42" s="447"/>
      <c r="BE42" s="445"/>
      <c r="BF42" s="1703">
        <v>13</v>
      </c>
      <c r="BG42" s="1703"/>
      <c r="BH42" s="1703"/>
      <c r="BI42" s="1703"/>
      <c r="BJ42" s="1806"/>
      <c r="BK42" s="1806"/>
      <c r="BL42" s="1806"/>
      <c r="BM42" s="432" t="s">
        <v>533</v>
      </c>
      <c r="BN42" s="434"/>
      <c r="BO42" s="435"/>
      <c r="BP42" s="107"/>
      <c r="BQ42" s="107"/>
      <c r="BR42" s="107"/>
      <c r="BS42" s="107"/>
      <c r="BT42" s="107"/>
      <c r="BU42" s="107"/>
      <c r="BV42" s="107"/>
      <c r="BW42" s="107"/>
      <c r="BX42" s="107"/>
      <c r="BY42" s="107"/>
      <c r="BZ42" s="107"/>
      <c r="CA42" s="107"/>
      <c r="CB42" s="107"/>
      <c r="CC42" s="107"/>
      <c r="CD42" s="107"/>
      <c r="CE42" s="107"/>
      <c r="CF42" s="107"/>
      <c r="CG42" s="107"/>
      <c r="CH42" s="107"/>
      <c r="CI42" s="107"/>
    </row>
    <row r="43" spans="1:87" ht="12.6" customHeight="1">
      <c r="A43" s="393"/>
      <c r="B43" s="504"/>
      <c r="C43" s="502"/>
      <c r="D43" s="1752"/>
      <c r="E43" s="1752"/>
      <c r="F43" s="1752"/>
      <c r="G43" s="1752"/>
      <c r="H43" s="1752"/>
      <c r="I43" s="2113"/>
      <c r="J43" s="2113"/>
      <c r="K43" s="2113"/>
      <c r="L43" s="2114"/>
      <c r="M43" s="2114"/>
      <c r="N43" s="2115"/>
      <c r="O43" s="2115"/>
      <c r="P43" s="2115"/>
      <c r="Q43" s="2115"/>
      <c r="R43" s="2115"/>
      <c r="S43" s="2115"/>
      <c r="T43" s="2115"/>
      <c r="U43" s="2115"/>
      <c r="V43" s="2116"/>
      <c r="W43" s="2116"/>
      <c r="X43" s="2075"/>
      <c r="Y43" s="2075"/>
      <c r="Z43" s="2095"/>
      <c r="AA43" s="2095"/>
      <c r="AB43" s="2095"/>
      <c r="AC43" s="2110"/>
      <c r="AD43" s="2110"/>
      <c r="AE43" s="2110"/>
      <c r="AF43" s="2111"/>
      <c r="AG43" s="2112">
        <v>0</v>
      </c>
      <c r="AH43" s="2112"/>
      <c r="AI43" s="589"/>
      <c r="AJ43" s="2073"/>
      <c r="AK43" s="2073"/>
      <c r="AL43" s="2073"/>
      <c r="AM43" s="2073"/>
      <c r="AN43" s="2073"/>
      <c r="AO43" s="2073"/>
      <c r="AP43" s="2073"/>
      <c r="AQ43" s="84"/>
      <c r="AR43" s="491"/>
      <c r="AS43" s="107"/>
      <c r="AT43" s="1703">
        <v>14</v>
      </c>
      <c r="AU43" s="1703"/>
      <c r="AV43" s="1703"/>
      <c r="AW43" s="1703"/>
      <c r="AX43" s="1806"/>
      <c r="AY43" s="1806"/>
      <c r="AZ43" s="1806"/>
      <c r="BA43" s="432" t="s">
        <v>533</v>
      </c>
      <c r="BB43" s="434"/>
      <c r="BC43" s="435"/>
      <c r="BD43" s="447"/>
      <c r="BE43" s="445"/>
      <c r="BF43" s="1703">
        <v>14</v>
      </c>
      <c r="BG43" s="1703"/>
      <c r="BH43" s="1703"/>
      <c r="BI43" s="1703"/>
      <c r="BJ43" s="1806"/>
      <c r="BK43" s="1806"/>
      <c r="BL43" s="1806"/>
      <c r="BM43" s="432" t="s">
        <v>533</v>
      </c>
      <c r="BN43" s="434"/>
      <c r="BO43" s="435"/>
      <c r="BP43" s="107"/>
      <c r="BQ43" s="107"/>
      <c r="BR43" s="107"/>
      <c r="BS43" s="107"/>
      <c r="BT43" s="107"/>
      <c r="BU43" s="107"/>
      <c r="BV43" s="107"/>
      <c r="BW43" s="107"/>
      <c r="BX43" s="107"/>
      <c r="BY43" s="107"/>
      <c r="BZ43" s="107"/>
      <c r="CA43" s="107"/>
      <c r="CB43" s="107"/>
      <c r="CC43" s="107"/>
      <c r="CD43" s="107"/>
      <c r="CE43" s="107"/>
      <c r="CF43" s="107"/>
      <c r="CG43" s="107"/>
      <c r="CH43" s="107"/>
      <c r="CI43" s="107"/>
    </row>
    <row r="44" spans="1:87" ht="12.6" customHeight="1">
      <c r="A44" s="393"/>
      <c r="B44" s="575"/>
      <c r="C44" s="576"/>
      <c r="D44" s="1752"/>
      <c r="E44" s="1752"/>
      <c r="F44" s="1752"/>
      <c r="G44" s="1752"/>
      <c r="H44" s="1752"/>
      <c r="I44" s="2113"/>
      <c r="J44" s="2113"/>
      <c r="K44" s="2113"/>
      <c r="L44" s="2106">
        <v>0</v>
      </c>
      <c r="M44" s="2106"/>
      <c r="N44" s="2107">
        <v>0</v>
      </c>
      <c r="O44" s="2107"/>
      <c r="P44" s="2107">
        <v>0</v>
      </c>
      <c r="Q44" s="2107"/>
      <c r="R44" s="2107">
        <v>0</v>
      </c>
      <c r="S44" s="2107"/>
      <c r="T44" s="2107">
        <v>0</v>
      </c>
      <c r="U44" s="2107"/>
      <c r="V44" s="2108">
        <v>0</v>
      </c>
      <c r="W44" s="2108"/>
      <c r="X44" s="2109">
        <f>SUM(L44:W44)</f>
        <v>0</v>
      </c>
      <c r="Y44" s="2109"/>
      <c r="Z44" s="2095" t="str">
        <f>IF(X45=0,"",ROUNDDOWN(L45/3,1)+ROUNDDOWN((N45+P45)/6,1)+ROUNDDOWN(R45/15,1)+ROUNDDOWN((T45+V45)/25,1))</f>
        <v/>
      </c>
      <c r="AA44" s="2095"/>
      <c r="AB44" s="2095"/>
      <c r="AC44" s="2110" t="str">
        <f>IF(AF44+AG46=0,"",AF44+AG46)</f>
        <v/>
      </c>
      <c r="AD44" s="2110"/>
      <c r="AE44" s="2110"/>
      <c r="AF44" s="2111"/>
      <c r="AG44" s="2098"/>
      <c r="AH44" s="2098"/>
      <c r="AI44" s="583" t="s">
        <v>652</v>
      </c>
      <c r="AJ44" s="2099"/>
      <c r="AK44" s="2099"/>
      <c r="AL44" s="2099"/>
      <c r="AM44" s="2099"/>
      <c r="AN44" s="2099"/>
      <c r="AO44" s="2099"/>
      <c r="AP44" s="2099"/>
      <c r="AQ44" s="84"/>
      <c r="AR44" s="491"/>
      <c r="AS44" s="107"/>
      <c r="AT44" s="1703">
        <v>15</v>
      </c>
      <c r="AU44" s="1703"/>
      <c r="AV44" s="1703"/>
      <c r="AW44" s="1703"/>
      <c r="AX44" s="1806"/>
      <c r="AY44" s="1806"/>
      <c r="AZ44" s="1806"/>
      <c r="BA44" s="432" t="s">
        <v>533</v>
      </c>
      <c r="BB44" s="434"/>
      <c r="BC44" s="435"/>
      <c r="BD44" s="447"/>
      <c r="BE44" s="445"/>
      <c r="BF44" s="1703">
        <v>15</v>
      </c>
      <c r="BG44" s="1703"/>
      <c r="BH44" s="1703"/>
      <c r="BI44" s="1703"/>
      <c r="BJ44" s="1806"/>
      <c r="BK44" s="1806"/>
      <c r="BL44" s="1806"/>
      <c r="BM44" s="432" t="s">
        <v>533</v>
      </c>
      <c r="BN44" s="434"/>
      <c r="BO44" s="435"/>
      <c r="BP44" s="107"/>
      <c r="BQ44" s="107"/>
      <c r="BR44" s="107"/>
      <c r="BS44" s="107"/>
      <c r="BT44" s="107"/>
      <c r="BU44" s="107"/>
      <c r="BV44" s="107"/>
      <c r="BW44" s="107"/>
      <c r="BX44" s="107"/>
      <c r="BY44" s="107"/>
      <c r="BZ44" s="107"/>
      <c r="CA44" s="107"/>
      <c r="CB44" s="107"/>
      <c r="CC44" s="107"/>
      <c r="CD44" s="107"/>
      <c r="CE44" s="107"/>
      <c r="CF44" s="107"/>
      <c r="CG44" s="107"/>
      <c r="CH44" s="107"/>
      <c r="CI44" s="107"/>
    </row>
    <row r="45" spans="1:87" ht="12.6" customHeight="1">
      <c r="A45" s="393"/>
      <c r="B45" s="504"/>
      <c r="C45" s="502"/>
      <c r="D45" s="1752"/>
      <c r="E45" s="1752"/>
      <c r="F45" s="1752"/>
      <c r="G45" s="1752"/>
      <c r="H45" s="1752"/>
      <c r="I45" s="2113"/>
      <c r="J45" s="2113"/>
      <c r="K45" s="2113"/>
      <c r="L45" s="2114"/>
      <c r="M45" s="2114"/>
      <c r="N45" s="2115"/>
      <c r="O45" s="2115"/>
      <c r="P45" s="2115"/>
      <c r="Q45" s="2115"/>
      <c r="R45" s="2115"/>
      <c r="S45" s="2115"/>
      <c r="T45" s="2115"/>
      <c r="U45" s="2115"/>
      <c r="V45" s="2116"/>
      <c r="W45" s="2116"/>
      <c r="X45" s="2075">
        <f>SUM(L45:W46)</f>
        <v>0</v>
      </c>
      <c r="Y45" s="2075"/>
      <c r="Z45" s="2095"/>
      <c r="AA45" s="2095"/>
      <c r="AB45" s="2095"/>
      <c r="AC45" s="2110"/>
      <c r="AD45" s="2110"/>
      <c r="AE45" s="2110"/>
      <c r="AF45" s="2111"/>
      <c r="AG45" s="2098"/>
      <c r="AH45" s="2098"/>
      <c r="AI45" s="584" t="s">
        <v>653</v>
      </c>
      <c r="AJ45" s="2071"/>
      <c r="AK45" s="2071"/>
      <c r="AL45" s="2071"/>
      <c r="AM45" s="2071"/>
      <c r="AN45" s="2071"/>
      <c r="AO45" s="2071"/>
      <c r="AP45" s="2071"/>
      <c r="AQ45" s="84"/>
      <c r="AR45" s="491"/>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row>
    <row r="46" spans="1:87" ht="12.6" customHeight="1">
      <c r="A46" s="393"/>
      <c r="B46" s="504"/>
      <c r="C46" s="502"/>
      <c r="D46" s="1752"/>
      <c r="E46" s="1752"/>
      <c r="F46" s="1752"/>
      <c r="G46" s="1752"/>
      <c r="H46" s="1752"/>
      <c r="I46" s="2113"/>
      <c r="J46" s="2113"/>
      <c r="K46" s="2113"/>
      <c r="L46" s="2114"/>
      <c r="M46" s="2114"/>
      <c r="N46" s="2115"/>
      <c r="O46" s="2115"/>
      <c r="P46" s="2115"/>
      <c r="Q46" s="2115"/>
      <c r="R46" s="2115"/>
      <c r="S46" s="2115"/>
      <c r="T46" s="2115"/>
      <c r="U46" s="2115"/>
      <c r="V46" s="2116"/>
      <c r="W46" s="2116"/>
      <c r="X46" s="2075"/>
      <c r="Y46" s="2075"/>
      <c r="Z46" s="2095"/>
      <c r="AA46" s="2095"/>
      <c r="AB46" s="2095"/>
      <c r="AC46" s="2110"/>
      <c r="AD46" s="2110"/>
      <c r="AE46" s="2110"/>
      <c r="AF46" s="2111"/>
      <c r="AG46" s="2112">
        <v>0</v>
      </c>
      <c r="AH46" s="2112"/>
      <c r="AI46" s="589"/>
      <c r="AJ46" s="2073"/>
      <c r="AK46" s="2073"/>
      <c r="AL46" s="2073"/>
      <c r="AM46" s="2073"/>
      <c r="AN46" s="2073"/>
      <c r="AO46" s="2073"/>
      <c r="AP46" s="2073"/>
      <c r="AQ46" s="84"/>
      <c r="AR46" s="491"/>
      <c r="AS46" s="107"/>
    </row>
    <row r="47" spans="1:87" ht="12.6" customHeight="1">
      <c r="A47" s="393"/>
      <c r="B47" s="575"/>
      <c r="C47" s="576"/>
      <c r="D47" s="2104"/>
      <c r="E47" s="2104"/>
      <c r="F47" s="2104"/>
      <c r="G47" s="2104"/>
      <c r="H47" s="2104"/>
      <c r="I47" s="2105"/>
      <c r="J47" s="2105"/>
      <c r="K47" s="2105"/>
      <c r="L47" s="2106">
        <v>0</v>
      </c>
      <c r="M47" s="2106"/>
      <c r="N47" s="2107">
        <v>0</v>
      </c>
      <c r="O47" s="2107"/>
      <c r="P47" s="2107">
        <v>0</v>
      </c>
      <c r="Q47" s="2107"/>
      <c r="R47" s="2107">
        <v>0</v>
      </c>
      <c r="S47" s="2107"/>
      <c r="T47" s="2107">
        <v>0</v>
      </c>
      <c r="U47" s="2107"/>
      <c r="V47" s="2108">
        <v>0</v>
      </c>
      <c r="W47" s="2108"/>
      <c r="X47" s="2109">
        <f>SUM(L47:W47)</f>
        <v>0</v>
      </c>
      <c r="Y47" s="2109"/>
      <c r="Z47" s="2095" t="str">
        <f>IF(X48=0,"",ROUNDDOWN(L48/3,1)+ROUNDDOWN((N48+P48)/6,1)+ROUNDDOWN(R48/15,1)+ROUNDDOWN((T48+V48)/25,1))</f>
        <v/>
      </c>
      <c r="AA47" s="2095"/>
      <c r="AB47" s="2095"/>
      <c r="AC47" s="2096" t="str">
        <f>IF(AF47+AG49=0,"",AF47+AG49)</f>
        <v/>
      </c>
      <c r="AD47" s="2096"/>
      <c r="AE47" s="2096"/>
      <c r="AF47" s="2097"/>
      <c r="AG47" s="2098"/>
      <c r="AH47" s="2098"/>
      <c r="AI47" s="583" t="s">
        <v>652</v>
      </c>
      <c r="AJ47" s="2099"/>
      <c r="AK47" s="2099"/>
      <c r="AL47" s="2099"/>
      <c r="AM47" s="2099"/>
      <c r="AN47" s="2099"/>
      <c r="AO47" s="2099"/>
      <c r="AP47" s="2099"/>
      <c r="AQ47" s="84"/>
      <c r="AR47" s="491"/>
      <c r="AS47" s="107"/>
      <c r="AT47" s="590" t="s">
        <v>674</v>
      </c>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row>
    <row r="48" spans="1:87" ht="12.6" customHeight="1">
      <c r="A48" s="393"/>
      <c r="B48" s="504"/>
      <c r="C48" s="502"/>
      <c r="D48" s="2104"/>
      <c r="E48" s="2104"/>
      <c r="F48" s="2104"/>
      <c r="G48" s="2104"/>
      <c r="H48" s="2104"/>
      <c r="I48" s="2105"/>
      <c r="J48" s="2105"/>
      <c r="K48" s="2105"/>
      <c r="L48" s="2100"/>
      <c r="M48" s="2100"/>
      <c r="N48" s="2101"/>
      <c r="O48" s="2101"/>
      <c r="P48" s="2101"/>
      <c r="Q48" s="2101"/>
      <c r="R48" s="2101"/>
      <c r="S48" s="2101"/>
      <c r="T48" s="2101"/>
      <c r="U48" s="2101"/>
      <c r="V48" s="2102"/>
      <c r="W48" s="2102"/>
      <c r="X48" s="2103">
        <f>SUM(L48:W49)</f>
        <v>0</v>
      </c>
      <c r="Y48" s="2103"/>
      <c r="Z48" s="2095"/>
      <c r="AA48" s="2095"/>
      <c r="AB48" s="2095"/>
      <c r="AC48" s="2096"/>
      <c r="AD48" s="2096"/>
      <c r="AE48" s="2096"/>
      <c r="AF48" s="2097"/>
      <c r="AG48" s="2098"/>
      <c r="AH48" s="2098"/>
      <c r="AI48" s="584" t="s">
        <v>653</v>
      </c>
      <c r="AJ48" s="2071"/>
      <c r="AK48" s="2071"/>
      <c r="AL48" s="2071"/>
      <c r="AM48" s="2071"/>
      <c r="AN48" s="2071"/>
      <c r="AO48" s="2071"/>
      <c r="AP48" s="2071"/>
      <c r="AQ48" s="84"/>
      <c r="AR48" s="491"/>
      <c r="AS48" s="478"/>
      <c r="AT48" s="2082" t="s">
        <v>675</v>
      </c>
      <c r="AU48" s="2082"/>
      <c r="AV48" s="2082"/>
      <c r="AW48" s="2082"/>
      <c r="AX48" s="2082"/>
      <c r="AY48" s="2082"/>
      <c r="AZ48" s="2082"/>
      <c r="BA48" s="2082"/>
      <c r="BB48" s="2082"/>
      <c r="BC48" s="2082"/>
      <c r="BD48" s="2082"/>
      <c r="BE48" s="2082"/>
      <c r="BF48" s="2082"/>
      <c r="BG48" s="2082"/>
      <c r="BH48" s="2082"/>
      <c r="BI48" s="2082"/>
      <c r="BJ48" s="2082"/>
      <c r="BK48" s="2082"/>
      <c r="BL48" s="2082"/>
      <c r="BM48" s="2082"/>
      <c r="BN48" s="2082"/>
      <c r="BO48" s="2082"/>
      <c r="BP48" s="2082"/>
      <c r="BQ48" s="2082"/>
      <c r="BR48" s="2082"/>
      <c r="BS48" s="2082"/>
      <c r="BT48" s="2082"/>
      <c r="BU48" s="2082"/>
      <c r="BV48" s="2082"/>
      <c r="BW48" s="2082"/>
      <c r="BX48" s="2082"/>
      <c r="BY48" s="592"/>
      <c r="BZ48" s="592"/>
      <c r="CA48" s="592"/>
      <c r="CB48" s="593"/>
    </row>
    <row r="49" spans="1:80" ht="12.6" customHeight="1">
      <c r="A49" s="393"/>
      <c r="B49" s="504"/>
      <c r="C49" s="502"/>
      <c r="D49" s="2104"/>
      <c r="E49" s="2104"/>
      <c r="F49" s="2104"/>
      <c r="G49" s="2104"/>
      <c r="H49" s="2104"/>
      <c r="I49" s="2105"/>
      <c r="J49" s="2105"/>
      <c r="K49" s="2105"/>
      <c r="L49" s="2100"/>
      <c r="M49" s="2100"/>
      <c r="N49" s="2101"/>
      <c r="O49" s="2101"/>
      <c r="P49" s="2101"/>
      <c r="Q49" s="2101"/>
      <c r="R49" s="2101"/>
      <c r="S49" s="2101"/>
      <c r="T49" s="2101"/>
      <c r="U49" s="2101"/>
      <c r="V49" s="2102"/>
      <c r="W49" s="2102"/>
      <c r="X49" s="2103"/>
      <c r="Y49" s="2103"/>
      <c r="Z49" s="2095"/>
      <c r="AA49" s="2095"/>
      <c r="AB49" s="2095"/>
      <c r="AC49" s="2096"/>
      <c r="AD49" s="2096"/>
      <c r="AE49" s="2096"/>
      <c r="AF49" s="2097"/>
      <c r="AG49" s="2080">
        <v>0</v>
      </c>
      <c r="AH49" s="2080"/>
      <c r="AI49" s="594"/>
      <c r="AJ49" s="2081"/>
      <c r="AK49" s="2081"/>
      <c r="AL49" s="2081"/>
      <c r="AM49" s="2081"/>
      <c r="AN49" s="2081"/>
      <c r="AO49" s="2081"/>
      <c r="AP49" s="2081"/>
      <c r="AQ49" s="84"/>
      <c r="AR49" s="491"/>
      <c r="AS49" s="478"/>
      <c r="AT49" s="595"/>
      <c r="AU49" s="2083" t="s">
        <v>546</v>
      </c>
      <c r="AV49" s="2084" t="s">
        <v>676</v>
      </c>
      <c r="AW49" s="2084"/>
      <c r="AX49" s="2084"/>
      <c r="AY49" s="2084"/>
      <c r="AZ49" s="2084"/>
      <c r="BA49" s="2084"/>
      <c r="BB49" s="2084"/>
      <c r="BC49" s="2084"/>
      <c r="BD49" s="2084"/>
      <c r="BE49" s="2084"/>
      <c r="BF49" s="2084"/>
      <c r="BG49" s="2084"/>
      <c r="BH49" s="2084"/>
      <c r="BI49" s="2084"/>
      <c r="BJ49" s="2084"/>
      <c r="BK49" s="2084"/>
      <c r="BL49" s="2084"/>
      <c r="BM49" s="2084"/>
      <c r="BN49" s="2084"/>
      <c r="BO49" s="2084"/>
      <c r="BP49" s="2084"/>
      <c r="BQ49" s="2084"/>
      <c r="BR49" s="2084"/>
      <c r="BS49" s="2084"/>
      <c r="BT49" s="2084"/>
      <c r="BU49" s="2084"/>
      <c r="BV49" s="2084"/>
      <c r="BW49" s="2084"/>
      <c r="BX49" s="2084"/>
      <c r="BY49" s="2084"/>
      <c r="BZ49" s="2084"/>
      <c r="CA49" s="2084"/>
      <c r="CB49" s="2084"/>
    </row>
    <row r="50" spans="1:80" ht="12.6" customHeight="1">
      <c r="A50" s="393"/>
      <c r="B50" s="575"/>
      <c r="C50" s="576"/>
      <c r="D50" s="2085" t="s">
        <v>296</v>
      </c>
      <c r="E50" s="2085"/>
      <c r="F50" s="2085"/>
      <c r="G50" s="2085"/>
      <c r="H50" s="2085"/>
      <c r="I50" s="2086" t="str">
        <f>IF(SUM(I26:K49)=0,"",SUM(I26:K49))</f>
        <v/>
      </c>
      <c r="J50" s="2086"/>
      <c r="K50" s="2086"/>
      <c r="L50" s="2087">
        <f>SUM(L26,L29,L32,L35,L38,L41,L44,L47)</f>
        <v>0</v>
      </c>
      <c r="M50" s="2087"/>
      <c r="N50" s="2088">
        <f>SUM(N26,N29,N32,N35,N38,N41,N44,N47)</f>
        <v>0</v>
      </c>
      <c r="O50" s="2088"/>
      <c r="P50" s="2088">
        <f>SUM(P26,P29,P32,P35,P38,P41,P44,P47)</f>
        <v>0</v>
      </c>
      <c r="Q50" s="2088"/>
      <c r="R50" s="2088">
        <f>SUM(R26,R29,R32,R35,R38,R41,R44,R47)</f>
        <v>0</v>
      </c>
      <c r="S50" s="2088"/>
      <c r="T50" s="2088">
        <f>SUM(T26,T29,T32,T35,T38,T41,T44,T47)</f>
        <v>0</v>
      </c>
      <c r="U50" s="2088"/>
      <c r="V50" s="2088">
        <f>SUM(V26,V29,V32,V35,V38,V41,V44,V47)</f>
        <v>0</v>
      </c>
      <c r="W50" s="2088"/>
      <c r="X50" s="2089">
        <f>SUM(L50:W50)</f>
        <v>0</v>
      </c>
      <c r="Y50" s="2089"/>
      <c r="Z50" s="2090">
        <f>ROUND(SUM(Z26:AB49),0)</f>
        <v>0</v>
      </c>
      <c r="AA50" s="2090"/>
      <c r="AB50" s="2090"/>
      <c r="AC50" s="2091" t="str">
        <f>IF(AF50+AG52=0,"",AF50+AG52)</f>
        <v/>
      </c>
      <c r="AD50" s="2091"/>
      <c r="AE50" s="2091"/>
      <c r="AF50" s="2092">
        <f>SUM(AF26:AF49)</f>
        <v>0</v>
      </c>
      <c r="AG50" s="2093">
        <f>SUM(AG26,AG29,AG32,AG35,AG38,AG41,AG44,AG47)</f>
        <v>0</v>
      </c>
      <c r="AH50" s="2093"/>
      <c r="AI50" s="596"/>
      <c r="AJ50" s="2070"/>
      <c r="AK50" s="2070"/>
      <c r="AL50" s="2070"/>
      <c r="AM50" s="2070"/>
      <c r="AN50" s="2070"/>
      <c r="AO50" s="2070"/>
      <c r="AP50" s="2070"/>
      <c r="AQ50" s="84"/>
      <c r="AR50" s="491"/>
      <c r="AS50" s="478"/>
      <c r="AT50" s="597"/>
      <c r="AU50" s="2083"/>
      <c r="AV50" s="2084"/>
      <c r="AW50" s="2084"/>
      <c r="AX50" s="2084"/>
      <c r="AY50" s="2084"/>
      <c r="AZ50" s="2084"/>
      <c r="BA50" s="2084"/>
      <c r="BB50" s="2084"/>
      <c r="BC50" s="2084"/>
      <c r="BD50" s="2084"/>
      <c r="BE50" s="2084"/>
      <c r="BF50" s="2084"/>
      <c r="BG50" s="2084"/>
      <c r="BH50" s="2084"/>
      <c r="BI50" s="2084"/>
      <c r="BJ50" s="2084"/>
      <c r="BK50" s="2084"/>
      <c r="BL50" s="2084"/>
      <c r="BM50" s="2084"/>
      <c r="BN50" s="2084"/>
      <c r="BO50" s="2084"/>
      <c r="BP50" s="2084"/>
      <c r="BQ50" s="2084"/>
      <c r="BR50" s="2084"/>
      <c r="BS50" s="2084"/>
      <c r="BT50" s="2084"/>
      <c r="BU50" s="2084"/>
      <c r="BV50" s="2084"/>
      <c r="BW50" s="2084"/>
      <c r="BX50" s="2084"/>
      <c r="BY50" s="2084"/>
      <c r="BZ50" s="2084"/>
      <c r="CA50" s="2084"/>
      <c r="CB50" s="2084"/>
    </row>
    <row r="51" spans="1:80" ht="12.6" customHeight="1">
      <c r="A51" s="393"/>
      <c r="B51" s="504"/>
      <c r="C51" s="502"/>
      <c r="D51" s="2085"/>
      <c r="E51" s="2085"/>
      <c r="F51" s="2085"/>
      <c r="G51" s="2085"/>
      <c r="H51" s="2085"/>
      <c r="I51" s="2086"/>
      <c r="J51" s="2086"/>
      <c r="K51" s="2086"/>
      <c r="L51" s="2094">
        <f>SUM(L27,L30,L33,L36,L39,L42,L45,L48)</f>
        <v>0</v>
      </c>
      <c r="M51" s="2094"/>
      <c r="N51" s="2074">
        <f>SUM(N27,N30,N33,N36,N39,N42,N45,N48)</f>
        <v>0</v>
      </c>
      <c r="O51" s="2074"/>
      <c r="P51" s="2074">
        <f>SUM(P27,P30,P33,P36,P39,P42,P45,P48)</f>
        <v>0</v>
      </c>
      <c r="Q51" s="2074"/>
      <c r="R51" s="2074">
        <f>SUM(R27,R30,R33,R36,R39,R42,R45,R48)</f>
        <v>0</v>
      </c>
      <c r="S51" s="2074"/>
      <c r="T51" s="2074">
        <f>SUM(T27,T30,T33,T36,T39,T42,T45,T48)</f>
        <v>0</v>
      </c>
      <c r="U51" s="2074"/>
      <c r="V51" s="2074">
        <f>SUM(V27,V30,V33,V36,V39,V42,V45,V48)</f>
        <v>0</v>
      </c>
      <c r="W51" s="2074"/>
      <c r="X51" s="2075">
        <f>SUM(L51:W52)</f>
        <v>0</v>
      </c>
      <c r="Y51" s="2075"/>
      <c r="Z51" s="2090"/>
      <c r="AA51" s="2090"/>
      <c r="AB51" s="2090"/>
      <c r="AC51" s="2091"/>
      <c r="AD51" s="2091"/>
      <c r="AE51" s="2091"/>
      <c r="AF51" s="2092"/>
      <c r="AG51" s="2093"/>
      <c r="AH51" s="2093"/>
      <c r="AI51" s="584"/>
      <c r="AJ51" s="2071"/>
      <c r="AK51" s="2071"/>
      <c r="AL51" s="2071"/>
      <c r="AM51" s="2071"/>
      <c r="AN51" s="2071"/>
      <c r="AO51" s="2071"/>
      <c r="AP51" s="2071"/>
      <c r="AQ51" s="84"/>
      <c r="AR51" s="491"/>
      <c r="AS51" s="478"/>
      <c r="AT51" s="597"/>
      <c r="AU51" s="591"/>
      <c r="AV51" s="2084"/>
      <c r="AW51" s="2084"/>
      <c r="AX51" s="2084"/>
      <c r="AY51" s="2084"/>
      <c r="AZ51" s="2084"/>
      <c r="BA51" s="2084"/>
      <c r="BB51" s="2084"/>
      <c r="BC51" s="2084"/>
      <c r="BD51" s="2084"/>
      <c r="BE51" s="2084"/>
      <c r="BF51" s="2084"/>
      <c r="BG51" s="2084"/>
      <c r="BH51" s="2084"/>
      <c r="BI51" s="2084"/>
      <c r="BJ51" s="2084"/>
      <c r="BK51" s="2084"/>
      <c r="BL51" s="2084"/>
      <c r="BM51" s="2084"/>
      <c r="BN51" s="2084"/>
      <c r="BO51" s="2084"/>
      <c r="BP51" s="2084"/>
      <c r="BQ51" s="2084"/>
      <c r="BR51" s="2084"/>
      <c r="BS51" s="2084"/>
      <c r="BT51" s="2084"/>
      <c r="BU51" s="2084"/>
      <c r="BV51" s="2084"/>
      <c r="BW51" s="2084"/>
      <c r="BX51" s="2084"/>
      <c r="BY51" s="2084"/>
      <c r="BZ51" s="2084"/>
      <c r="CA51" s="2084"/>
      <c r="CB51" s="2084"/>
    </row>
    <row r="52" spans="1:80" ht="12.6" customHeight="1">
      <c r="A52" s="393"/>
      <c r="B52" s="504"/>
      <c r="C52" s="502"/>
      <c r="D52" s="2085"/>
      <c r="E52" s="2085"/>
      <c r="F52" s="2085"/>
      <c r="G52" s="2085"/>
      <c r="H52" s="2085"/>
      <c r="I52" s="2086"/>
      <c r="J52" s="2086"/>
      <c r="K52" s="2086"/>
      <c r="L52" s="2094"/>
      <c r="M52" s="2094"/>
      <c r="N52" s="2074"/>
      <c r="O52" s="2074"/>
      <c r="P52" s="2074"/>
      <c r="Q52" s="2074"/>
      <c r="R52" s="2074"/>
      <c r="S52" s="2074"/>
      <c r="T52" s="2074"/>
      <c r="U52" s="2074"/>
      <c r="V52" s="2074"/>
      <c r="W52" s="2074"/>
      <c r="X52" s="2075"/>
      <c r="Y52" s="2075"/>
      <c r="Z52" s="2090"/>
      <c r="AA52" s="2090"/>
      <c r="AB52" s="2090"/>
      <c r="AC52" s="2091"/>
      <c r="AD52" s="2091"/>
      <c r="AE52" s="2091"/>
      <c r="AF52" s="2092"/>
      <c r="AG52" s="2076">
        <f>SUM(AG28,AG31,AG34,AG37,AG40,AG43,AG46,AG49)</f>
        <v>0</v>
      </c>
      <c r="AH52" s="2076"/>
      <c r="AI52" s="589"/>
      <c r="AJ52" s="2073"/>
      <c r="AK52" s="2073"/>
      <c r="AL52" s="2073"/>
      <c r="AM52" s="2073"/>
      <c r="AN52" s="2073"/>
      <c r="AO52" s="2073"/>
      <c r="AP52" s="2073"/>
      <c r="AQ52" s="84"/>
      <c r="AR52" s="491"/>
      <c r="AS52" s="478"/>
      <c r="AT52" s="597"/>
      <c r="AU52" s="591"/>
      <c r="AV52" s="2084"/>
      <c r="AW52" s="2084"/>
      <c r="AX52" s="2084"/>
      <c r="AY52" s="2084"/>
      <c r="AZ52" s="2084"/>
      <c r="BA52" s="2084"/>
      <c r="BB52" s="2084"/>
      <c r="BC52" s="2084"/>
      <c r="BD52" s="2084"/>
      <c r="BE52" s="2084"/>
      <c r="BF52" s="2084"/>
      <c r="BG52" s="2084"/>
      <c r="BH52" s="2084"/>
      <c r="BI52" s="2084"/>
      <c r="BJ52" s="2084"/>
      <c r="BK52" s="2084"/>
      <c r="BL52" s="2084"/>
      <c r="BM52" s="2084"/>
      <c r="BN52" s="2084"/>
      <c r="BO52" s="2084"/>
      <c r="BP52" s="2084"/>
      <c r="BQ52" s="2084"/>
      <c r="BR52" s="2084"/>
      <c r="BS52" s="2084"/>
      <c r="BT52" s="2084"/>
      <c r="BU52" s="2084"/>
      <c r="BV52" s="2084"/>
      <c r="BW52" s="2084"/>
      <c r="BX52" s="2084"/>
      <c r="BY52" s="2084"/>
      <c r="BZ52" s="2084"/>
      <c r="CA52" s="2084"/>
      <c r="CB52" s="2084"/>
    </row>
    <row r="53" spans="1:80" ht="12.6" customHeight="1">
      <c r="A53" s="393"/>
      <c r="B53" s="575"/>
      <c r="C53" s="576"/>
      <c r="D53" s="2077" t="s">
        <v>677</v>
      </c>
      <c r="E53" s="2077"/>
      <c r="F53" s="2077"/>
      <c r="G53" s="2077"/>
      <c r="H53" s="2077"/>
      <c r="I53" s="2077"/>
      <c r="J53" s="2077"/>
      <c r="K53" s="2077"/>
      <c r="L53" s="2077"/>
      <c r="M53" s="2077"/>
      <c r="N53" s="2077"/>
      <c r="O53" s="2077"/>
      <c r="P53" s="2077"/>
      <c r="Q53" s="2077"/>
      <c r="R53" s="2077"/>
      <c r="S53" s="2077"/>
      <c r="T53" s="2077"/>
      <c r="U53" s="2077"/>
      <c r="V53" s="2077"/>
      <c r="W53" s="2077"/>
      <c r="X53" s="2077"/>
      <c r="Y53" s="2077"/>
      <c r="Z53" s="2077"/>
      <c r="AA53" s="2077"/>
      <c r="AB53" s="2077"/>
      <c r="AC53" s="2078" t="str">
        <f>IF(AF53+AG55=0,"",AF53+AG55)</f>
        <v/>
      </c>
      <c r="AD53" s="2078"/>
      <c r="AE53" s="2078"/>
      <c r="AF53" s="2079"/>
      <c r="AG53" s="2069"/>
      <c r="AH53" s="2069"/>
      <c r="AI53" s="596" t="s">
        <v>652</v>
      </c>
      <c r="AJ53" s="2070"/>
      <c r="AK53" s="2070"/>
      <c r="AL53" s="2070"/>
      <c r="AM53" s="2070"/>
      <c r="AN53" s="2070"/>
      <c r="AO53" s="2070"/>
      <c r="AP53" s="2070"/>
      <c r="AQ53" s="84"/>
      <c r="AR53" s="491"/>
      <c r="AS53" s="478"/>
      <c r="AT53" s="595"/>
      <c r="AU53" s="591"/>
      <c r="AV53" s="2084"/>
      <c r="AW53" s="2084"/>
      <c r="AX53" s="2084"/>
      <c r="AY53" s="2084"/>
      <c r="AZ53" s="2084"/>
      <c r="BA53" s="2084"/>
      <c r="BB53" s="2084"/>
      <c r="BC53" s="2084"/>
      <c r="BD53" s="2084"/>
      <c r="BE53" s="2084"/>
      <c r="BF53" s="2084"/>
      <c r="BG53" s="2084"/>
      <c r="BH53" s="2084"/>
      <c r="BI53" s="2084"/>
      <c r="BJ53" s="2084"/>
      <c r="BK53" s="2084"/>
      <c r="BL53" s="2084"/>
      <c r="BM53" s="2084"/>
      <c r="BN53" s="2084"/>
      <c r="BO53" s="2084"/>
      <c r="BP53" s="2084"/>
      <c r="BQ53" s="2084"/>
      <c r="BR53" s="2084"/>
      <c r="BS53" s="2084"/>
      <c r="BT53" s="2084"/>
      <c r="BU53" s="2084"/>
      <c r="BV53" s="2084"/>
      <c r="BW53" s="2084"/>
      <c r="BX53" s="2084"/>
      <c r="BY53" s="2084"/>
      <c r="BZ53" s="2084"/>
      <c r="CA53" s="2084"/>
      <c r="CB53" s="2084"/>
    </row>
    <row r="54" spans="1:80" ht="12.6" customHeight="1">
      <c r="A54" s="393"/>
      <c r="B54" s="504"/>
      <c r="C54" s="502"/>
      <c r="D54" s="2077"/>
      <c r="E54" s="2077"/>
      <c r="F54" s="2077"/>
      <c r="G54" s="2077"/>
      <c r="H54" s="2077"/>
      <c r="I54" s="2077"/>
      <c r="J54" s="2077"/>
      <c r="K54" s="2077"/>
      <c r="L54" s="2077"/>
      <c r="M54" s="2077"/>
      <c r="N54" s="2077"/>
      <c r="O54" s="2077"/>
      <c r="P54" s="2077"/>
      <c r="Q54" s="2077"/>
      <c r="R54" s="2077"/>
      <c r="S54" s="2077"/>
      <c r="T54" s="2077"/>
      <c r="U54" s="2077"/>
      <c r="V54" s="2077"/>
      <c r="W54" s="2077"/>
      <c r="X54" s="2077"/>
      <c r="Y54" s="2077"/>
      <c r="Z54" s="2077"/>
      <c r="AA54" s="2077"/>
      <c r="AB54" s="2077"/>
      <c r="AC54" s="2078"/>
      <c r="AD54" s="2078"/>
      <c r="AE54" s="2078"/>
      <c r="AF54" s="2079"/>
      <c r="AG54" s="2069"/>
      <c r="AH54" s="2069"/>
      <c r="AI54" s="584" t="s">
        <v>653</v>
      </c>
      <c r="AJ54" s="2071"/>
      <c r="AK54" s="2071"/>
      <c r="AL54" s="2071"/>
      <c r="AM54" s="2071"/>
      <c r="AN54" s="2071"/>
      <c r="AO54" s="2071"/>
      <c r="AP54" s="2071"/>
      <c r="AQ54" s="84"/>
      <c r="AR54" s="491"/>
      <c r="AS54" s="478"/>
      <c r="AT54" s="595"/>
      <c r="AU54" s="598"/>
      <c r="AV54" s="2084"/>
      <c r="AW54" s="2084"/>
      <c r="AX54" s="2084"/>
      <c r="AY54" s="2084"/>
      <c r="AZ54" s="2084"/>
      <c r="BA54" s="2084"/>
      <c r="BB54" s="2084"/>
      <c r="BC54" s="2084"/>
      <c r="BD54" s="2084"/>
      <c r="BE54" s="2084"/>
      <c r="BF54" s="2084"/>
      <c r="BG54" s="2084"/>
      <c r="BH54" s="2084"/>
      <c r="BI54" s="2084"/>
      <c r="BJ54" s="2084"/>
      <c r="BK54" s="2084"/>
      <c r="BL54" s="2084"/>
      <c r="BM54" s="2084"/>
      <c r="BN54" s="2084"/>
      <c r="BO54" s="2084"/>
      <c r="BP54" s="2084"/>
      <c r="BQ54" s="2084"/>
      <c r="BR54" s="2084"/>
      <c r="BS54" s="2084"/>
      <c r="BT54" s="2084"/>
      <c r="BU54" s="2084"/>
      <c r="BV54" s="2084"/>
      <c r="BW54" s="2084"/>
      <c r="BX54" s="2084"/>
      <c r="BY54" s="2084"/>
      <c r="BZ54" s="2084"/>
      <c r="CA54" s="2084"/>
      <c r="CB54" s="2084"/>
    </row>
    <row r="55" spans="1:80" ht="12.6" customHeight="1">
      <c r="A55" s="393"/>
      <c r="B55" s="504"/>
      <c r="C55" s="502"/>
      <c r="D55" s="2077"/>
      <c r="E55" s="2077"/>
      <c r="F55" s="2077"/>
      <c r="G55" s="2077"/>
      <c r="H55" s="2077"/>
      <c r="I55" s="2077"/>
      <c r="J55" s="2077"/>
      <c r="K55" s="2077"/>
      <c r="L55" s="2077"/>
      <c r="M55" s="2077"/>
      <c r="N55" s="2077"/>
      <c r="O55" s="2077"/>
      <c r="P55" s="2077"/>
      <c r="Q55" s="2077"/>
      <c r="R55" s="2077"/>
      <c r="S55" s="2077"/>
      <c r="T55" s="2077"/>
      <c r="U55" s="2077"/>
      <c r="V55" s="2077"/>
      <c r="W55" s="2077"/>
      <c r="X55" s="2077"/>
      <c r="Y55" s="2077"/>
      <c r="Z55" s="2077"/>
      <c r="AA55" s="2077"/>
      <c r="AB55" s="2077"/>
      <c r="AC55" s="2078"/>
      <c r="AD55" s="2078"/>
      <c r="AE55" s="2078"/>
      <c r="AF55" s="2079"/>
      <c r="AG55" s="2080">
        <v>0</v>
      </c>
      <c r="AH55" s="2080"/>
      <c r="AI55" s="594"/>
      <c r="AJ55" s="2081"/>
      <c r="AK55" s="2081"/>
      <c r="AL55" s="2081"/>
      <c r="AM55" s="2081"/>
      <c r="AN55" s="2081"/>
      <c r="AO55" s="2081"/>
      <c r="AP55" s="2081"/>
      <c r="AQ55" s="84"/>
      <c r="AR55" s="491"/>
      <c r="AS55" s="478"/>
      <c r="AT55" s="599"/>
      <c r="AU55" s="598"/>
      <c r="AV55" s="2084"/>
      <c r="AW55" s="2084"/>
      <c r="AX55" s="2084"/>
      <c r="AY55" s="2084"/>
      <c r="AZ55" s="2084"/>
      <c r="BA55" s="2084"/>
      <c r="BB55" s="2084"/>
      <c r="BC55" s="2084"/>
      <c r="BD55" s="2084"/>
      <c r="BE55" s="2084"/>
      <c r="BF55" s="2084"/>
      <c r="BG55" s="2084"/>
      <c r="BH55" s="2084"/>
      <c r="BI55" s="2084"/>
      <c r="BJ55" s="2084"/>
      <c r="BK55" s="2084"/>
      <c r="BL55" s="2084"/>
      <c r="BM55" s="2084"/>
      <c r="BN55" s="2084"/>
      <c r="BO55" s="2084"/>
      <c r="BP55" s="2084"/>
      <c r="BQ55" s="2084"/>
      <c r="BR55" s="2084"/>
      <c r="BS55" s="2084"/>
      <c r="BT55" s="2084"/>
      <c r="BU55" s="2084"/>
      <c r="BV55" s="2084"/>
      <c r="BW55" s="2084"/>
      <c r="BX55" s="2084"/>
      <c r="BY55" s="2084"/>
      <c r="BZ55" s="2084"/>
      <c r="CA55" s="2084"/>
      <c r="CB55" s="2084"/>
    </row>
    <row r="56" spans="1:80" ht="12" customHeight="1">
      <c r="A56" s="393"/>
      <c r="B56" s="575"/>
      <c r="C56" s="518"/>
      <c r="D56" s="2066" t="s">
        <v>678</v>
      </c>
      <c r="E56" s="2066"/>
      <c r="F56" s="2066"/>
      <c r="G56" s="2066"/>
      <c r="H56" s="2066"/>
      <c r="I56" s="2066"/>
      <c r="J56" s="2066"/>
      <c r="K56" s="2066"/>
      <c r="L56" s="2066"/>
      <c r="M56" s="2066"/>
      <c r="N56" s="2066"/>
      <c r="O56" s="2066"/>
      <c r="P56" s="2066"/>
      <c r="Q56" s="2066"/>
      <c r="R56" s="2066"/>
      <c r="S56" s="2066"/>
      <c r="T56" s="2066"/>
      <c r="U56" s="2066"/>
      <c r="V56" s="2066"/>
      <c r="W56" s="2066"/>
      <c r="X56" s="2066"/>
      <c r="Y56" s="2066"/>
      <c r="Z56" s="2066"/>
      <c r="AA56" s="2066"/>
      <c r="AB56" s="2066"/>
      <c r="AC56" s="2067" t="str">
        <f>IF(AF56+AG58=0,"",ROUND(AF56+AG58,1))</f>
        <v/>
      </c>
      <c r="AD56" s="2067"/>
      <c r="AE56" s="2067"/>
      <c r="AF56" s="2068"/>
      <c r="AG56" s="2069"/>
      <c r="AH56" s="2069"/>
      <c r="AI56" s="596" t="s">
        <v>652</v>
      </c>
      <c r="AJ56" s="2070"/>
      <c r="AK56" s="2070"/>
      <c r="AL56" s="2070"/>
      <c r="AM56" s="2070"/>
      <c r="AN56" s="2070"/>
      <c r="AO56" s="2070"/>
      <c r="AP56" s="2070"/>
      <c r="AQ56" s="84"/>
      <c r="AR56" s="491"/>
      <c r="AS56" s="600"/>
      <c r="AT56" s="599"/>
      <c r="AU56" s="598"/>
      <c r="AV56" s="2084"/>
      <c r="AW56" s="2084"/>
      <c r="AX56" s="2084"/>
      <c r="AY56" s="2084"/>
      <c r="AZ56" s="2084"/>
      <c r="BA56" s="2084"/>
      <c r="BB56" s="2084"/>
      <c r="BC56" s="2084"/>
      <c r="BD56" s="2084"/>
      <c r="BE56" s="2084"/>
      <c r="BF56" s="2084"/>
      <c r="BG56" s="2084"/>
      <c r="BH56" s="2084"/>
      <c r="BI56" s="2084"/>
      <c r="BJ56" s="2084"/>
      <c r="BK56" s="2084"/>
      <c r="BL56" s="2084"/>
      <c r="BM56" s="2084"/>
      <c r="BN56" s="2084"/>
      <c r="BO56" s="2084"/>
      <c r="BP56" s="2084"/>
      <c r="BQ56" s="2084"/>
      <c r="BR56" s="2084"/>
      <c r="BS56" s="2084"/>
      <c r="BT56" s="2084"/>
      <c r="BU56" s="2084"/>
      <c r="BV56" s="2084"/>
      <c r="BW56" s="2084"/>
      <c r="BX56" s="2084"/>
      <c r="BY56" s="2084"/>
      <c r="BZ56" s="2084"/>
      <c r="CA56" s="2084"/>
      <c r="CB56" s="2084"/>
    </row>
    <row r="57" spans="1:80" ht="12" customHeight="1">
      <c r="A57" s="393"/>
      <c r="B57" s="504"/>
      <c r="C57" s="502"/>
      <c r="D57" s="2066"/>
      <c r="E57" s="2066"/>
      <c r="F57" s="2066"/>
      <c r="G57" s="2066"/>
      <c r="H57" s="2066"/>
      <c r="I57" s="2066"/>
      <c r="J57" s="2066"/>
      <c r="K57" s="2066"/>
      <c r="L57" s="2066"/>
      <c r="M57" s="2066"/>
      <c r="N57" s="2066"/>
      <c r="O57" s="2066"/>
      <c r="P57" s="2066"/>
      <c r="Q57" s="2066"/>
      <c r="R57" s="2066"/>
      <c r="S57" s="2066"/>
      <c r="T57" s="2066"/>
      <c r="U57" s="2066"/>
      <c r="V57" s="2066"/>
      <c r="W57" s="2066"/>
      <c r="X57" s="2066"/>
      <c r="Y57" s="2066"/>
      <c r="Z57" s="2066"/>
      <c r="AA57" s="2066"/>
      <c r="AB57" s="2066"/>
      <c r="AC57" s="2067"/>
      <c r="AD57" s="2067"/>
      <c r="AE57" s="2067"/>
      <c r="AF57" s="2068"/>
      <c r="AG57" s="2069"/>
      <c r="AH57" s="2069"/>
      <c r="AI57" s="584" t="s">
        <v>653</v>
      </c>
      <c r="AJ57" s="2071"/>
      <c r="AK57" s="2071"/>
      <c r="AL57" s="2071"/>
      <c r="AM57" s="2071"/>
      <c r="AN57" s="2071"/>
      <c r="AO57" s="2071"/>
      <c r="AP57" s="2071"/>
      <c r="AQ57" s="84"/>
      <c r="AR57" s="491"/>
      <c r="AS57" s="600"/>
      <c r="AT57" s="599"/>
      <c r="AU57" s="598"/>
      <c r="AV57" s="2084"/>
      <c r="AW57" s="2084"/>
      <c r="AX57" s="2084"/>
      <c r="AY57" s="2084"/>
      <c r="AZ57" s="2084"/>
      <c r="BA57" s="2084"/>
      <c r="BB57" s="2084"/>
      <c r="BC57" s="2084"/>
      <c r="BD57" s="2084"/>
      <c r="BE57" s="2084"/>
      <c r="BF57" s="2084"/>
      <c r="BG57" s="2084"/>
      <c r="BH57" s="2084"/>
      <c r="BI57" s="2084"/>
      <c r="BJ57" s="2084"/>
      <c r="BK57" s="2084"/>
      <c r="BL57" s="2084"/>
      <c r="BM57" s="2084"/>
      <c r="BN57" s="2084"/>
      <c r="BO57" s="2084"/>
      <c r="BP57" s="2084"/>
      <c r="BQ57" s="2084"/>
      <c r="BR57" s="2084"/>
      <c r="BS57" s="2084"/>
      <c r="BT57" s="2084"/>
      <c r="BU57" s="2084"/>
      <c r="BV57" s="2084"/>
      <c r="BW57" s="2084"/>
      <c r="BX57" s="2084"/>
      <c r="BY57" s="2084"/>
      <c r="BZ57" s="2084"/>
      <c r="CA57" s="2084"/>
      <c r="CB57" s="2084"/>
    </row>
    <row r="58" spans="1:80" ht="12" customHeight="1">
      <c r="A58" s="393"/>
      <c r="B58" s="504"/>
      <c r="C58" s="502"/>
      <c r="D58" s="2066"/>
      <c r="E58" s="2066"/>
      <c r="F58" s="2066"/>
      <c r="G58" s="2066"/>
      <c r="H58" s="2066"/>
      <c r="I58" s="2066"/>
      <c r="J58" s="2066"/>
      <c r="K58" s="2066"/>
      <c r="L58" s="2066"/>
      <c r="M58" s="2066"/>
      <c r="N58" s="2066"/>
      <c r="O58" s="2066"/>
      <c r="P58" s="2066"/>
      <c r="Q58" s="2066"/>
      <c r="R58" s="2066"/>
      <c r="S58" s="2066"/>
      <c r="T58" s="2066"/>
      <c r="U58" s="2066"/>
      <c r="V58" s="2066"/>
      <c r="W58" s="2066"/>
      <c r="X58" s="2066"/>
      <c r="Y58" s="2066"/>
      <c r="Z58" s="2066"/>
      <c r="AA58" s="2066"/>
      <c r="AB58" s="2066"/>
      <c r="AC58" s="2067"/>
      <c r="AD58" s="2067"/>
      <c r="AE58" s="2067"/>
      <c r="AF58" s="2068"/>
      <c r="AG58" s="2072">
        <v>0</v>
      </c>
      <c r="AH58" s="2072"/>
      <c r="AI58" s="589"/>
      <c r="AJ58" s="2073"/>
      <c r="AK58" s="2073"/>
      <c r="AL58" s="2073"/>
      <c r="AM58" s="2073"/>
      <c r="AN58" s="2073"/>
      <c r="AO58" s="2073"/>
      <c r="AP58" s="2073"/>
      <c r="AQ58" s="84"/>
      <c r="AR58" s="491"/>
      <c r="AS58" s="478"/>
      <c r="AT58" s="599"/>
      <c r="AU58" s="598"/>
      <c r="AV58" s="2084"/>
      <c r="AW58" s="2084"/>
      <c r="AX58" s="2084"/>
      <c r="AY58" s="2084"/>
      <c r="AZ58" s="2084"/>
      <c r="BA58" s="2084"/>
      <c r="BB58" s="2084"/>
      <c r="BC58" s="2084"/>
      <c r="BD58" s="2084"/>
      <c r="BE58" s="2084"/>
      <c r="BF58" s="2084"/>
      <c r="BG58" s="2084"/>
      <c r="BH58" s="2084"/>
      <c r="BI58" s="2084"/>
      <c r="BJ58" s="2084"/>
      <c r="BK58" s="2084"/>
      <c r="BL58" s="2084"/>
      <c r="BM58" s="2084"/>
      <c r="BN58" s="2084"/>
      <c r="BO58" s="2084"/>
      <c r="BP58" s="2084"/>
      <c r="BQ58" s="2084"/>
      <c r="BR58" s="2084"/>
      <c r="BS58" s="2084"/>
      <c r="BT58" s="2084"/>
      <c r="BU58" s="2084"/>
      <c r="BV58" s="2084"/>
      <c r="BW58" s="2084"/>
      <c r="BX58" s="2084"/>
      <c r="BY58" s="2084"/>
      <c r="BZ58" s="2084"/>
      <c r="CA58" s="2084"/>
      <c r="CB58" s="2084"/>
    </row>
    <row r="59" spans="1:80" ht="12" customHeight="1">
      <c r="A59" s="393"/>
      <c r="B59" s="504"/>
      <c r="E59" s="601"/>
      <c r="F59" s="108" t="s">
        <v>510</v>
      </c>
      <c r="G59" s="602"/>
      <c r="H59" s="602"/>
      <c r="J59" s="602"/>
      <c r="K59" s="602"/>
      <c r="L59" s="603"/>
      <c r="M59" s="604"/>
      <c r="N59" s="604"/>
      <c r="O59" s="601" t="s">
        <v>679</v>
      </c>
      <c r="P59" s="601"/>
      <c r="Q59" s="108"/>
      <c r="R59" s="605"/>
      <c r="S59" s="606"/>
      <c r="T59" s="606"/>
      <c r="U59" s="108"/>
      <c r="V59" s="601"/>
      <c r="W59" s="601"/>
      <c r="X59" s="601"/>
      <c r="Y59" s="601"/>
      <c r="Z59" s="601"/>
      <c r="AA59" s="601"/>
      <c r="AB59" s="601"/>
      <c r="AC59" s="601"/>
      <c r="AD59" s="601"/>
      <c r="AE59" s="601"/>
      <c r="AF59" s="601"/>
      <c r="AG59" s="601"/>
      <c r="AH59" s="601"/>
      <c r="AI59" s="601"/>
      <c r="AJ59" s="601"/>
      <c r="AK59" s="601"/>
      <c r="AL59" s="601"/>
      <c r="AM59" s="108"/>
      <c r="AN59" s="607"/>
      <c r="AO59" s="601"/>
      <c r="AQ59" s="84"/>
      <c r="AR59" s="491"/>
      <c r="AS59" s="478"/>
      <c r="AT59" s="599"/>
      <c r="AU59" s="598"/>
      <c r="AV59" s="2084"/>
      <c r="AW59" s="2084"/>
      <c r="AX59" s="2084"/>
      <c r="AY59" s="2084"/>
      <c r="AZ59" s="2084"/>
      <c r="BA59" s="2084"/>
      <c r="BB59" s="2084"/>
      <c r="BC59" s="2084"/>
      <c r="BD59" s="2084"/>
      <c r="BE59" s="2084"/>
      <c r="BF59" s="2084"/>
      <c r="BG59" s="2084"/>
      <c r="BH59" s="2084"/>
      <c r="BI59" s="2084"/>
      <c r="BJ59" s="2084"/>
      <c r="BK59" s="2084"/>
      <c r="BL59" s="2084"/>
      <c r="BM59" s="2084"/>
      <c r="BN59" s="2084"/>
      <c r="BO59" s="2084"/>
      <c r="BP59" s="2084"/>
      <c r="BQ59" s="2084"/>
      <c r="BR59" s="2084"/>
      <c r="BS59" s="2084"/>
      <c r="BT59" s="2084"/>
      <c r="BU59" s="2084"/>
      <c r="BV59" s="2084"/>
      <c r="BW59" s="2084"/>
      <c r="BX59" s="2084"/>
      <c r="BY59" s="2084"/>
      <c r="BZ59" s="2084"/>
      <c r="CA59" s="2084"/>
      <c r="CB59" s="2084"/>
    </row>
    <row r="60" spans="1:80" ht="12" customHeight="1">
      <c r="A60" s="393"/>
      <c r="B60" s="504"/>
      <c r="E60" s="2059" t="s">
        <v>522</v>
      </c>
      <c r="F60" s="2059"/>
      <c r="G60" s="601" t="s">
        <v>680</v>
      </c>
      <c r="H60" s="602"/>
      <c r="J60" s="602"/>
      <c r="K60" s="602"/>
      <c r="L60" s="603"/>
      <c r="M60" s="604"/>
      <c r="N60" s="604"/>
      <c r="O60" s="601"/>
      <c r="P60" s="601"/>
      <c r="Q60" s="108"/>
      <c r="R60" s="605"/>
      <c r="S60" s="606"/>
      <c r="T60" s="606"/>
      <c r="U60" s="108"/>
      <c r="V60" s="601"/>
      <c r="W60" s="601"/>
      <c r="X60" s="601"/>
      <c r="Y60" s="601"/>
      <c r="Z60" s="601"/>
      <c r="AA60" s="601"/>
      <c r="AB60" s="601"/>
      <c r="AC60" s="601"/>
      <c r="AD60" s="601"/>
      <c r="AE60" s="601"/>
      <c r="AF60" s="601"/>
      <c r="AG60" s="601"/>
      <c r="AH60" s="601"/>
      <c r="AI60" s="601"/>
      <c r="AJ60" s="601"/>
      <c r="AK60" s="601"/>
      <c r="AL60" s="601"/>
      <c r="AM60" s="108"/>
      <c r="AN60" s="607"/>
      <c r="AO60" s="601"/>
      <c r="AQ60" s="84"/>
      <c r="AR60" s="491"/>
      <c r="AS60" s="478"/>
      <c r="AT60" s="599"/>
      <c r="AU60" s="591"/>
      <c r="AV60" s="2084"/>
      <c r="AW60" s="2084"/>
      <c r="AX60" s="2084"/>
      <c r="AY60" s="2084"/>
      <c r="AZ60" s="2084"/>
      <c r="BA60" s="2084"/>
      <c r="BB60" s="2084"/>
      <c r="BC60" s="2084"/>
      <c r="BD60" s="2084"/>
      <c r="BE60" s="2084"/>
      <c r="BF60" s="2084"/>
      <c r="BG60" s="2084"/>
      <c r="BH60" s="2084"/>
      <c r="BI60" s="2084"/>
      <c r="BJ60" s="2084"/>
      <c r="BK60" s="2084"/>
      <c r="BL60" s="2084"/>
      <c r="BM60" s="2084"/>
      <c r="BN60" s="2084"/>
      <c r="BO60" s="2084"/>
      <c r="BP60" s="2084"/>
      <c r="BQ60" s="2084"/>
      <c r="BR60" s="2084"/>
      <c r="BS60" s="2084"/>
      <c r="BT60" s="2084"/>
      <c r="BU60" s="2084"/>
      <c r="BV60" s="2084"/>
      <c r="BW60" s="2084"/>
      <c r="BX60" s="2084"/>
      <c r="BY60" s="2084"/>
      <c r="BZ60" s="2084"/>
      <c r="CA60" s="2084"/>
      <c r="CB60" s="2084"/>
    </row>
    <row r="61" spans="1:80" ht="12" customHeight="1">
      <c r="A61" s="393"/>
      <c r="B61" s="504"/>
      <c r="E61" s="2059" t="s">
        <v>524</v>
      </c>
      <c r="F61" s="2059"/>
      <c r="G61" s="244" t="s">
        <v>698</v>
      </c>
      <c r="H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Q61" s="84"/>
      <c r="AR61" s="608"/>
      <c r="AS61" s="478"/>
      <c r="AT61" s="599"/>
      <c r="AU61" s="591"/>
      <c r="AV61" s="2084"/>
      <c r="AW61" s="2084"/>
      <c r="AX61" s="2084"/>
      <c r="AY61" s="2084"/>
      <c r="AZ61" s="2084"/>
      <c r="BA61" s="2084"/>
      <c r="BB61" s="2084"/>
      <c r="BC61" s="2084"/>
      <c r="BD61" s="2084"/>
      <c r="BE61" s="2084"/>
      <c r="BF61" s="2084"/>
      <c r="BG61" s="2084"/>
      <c r="BH61" s="2084"/>
      <c r="BI61" s="2084"/>
      <c r="BJ61" s="2084"/>
      <c r="BK61" s="2084"/>
      <c r="BL61" s="2084"/>
      <c r="BM61" s="2084"/>
      <c r="BN61" s="2084"/>
      <c r="BO61" s="2084"/>
      <c r="BP61" s="2084"/>
      <c r="BQ61" s="2084"/>
      <c r="BR61" s="2084"/>
      <c r="BS61" s="2084"/>
      <c r="BT61" s="2084"/>
      <c r="BU61" s="2084"/>
      <c r="BV61" s="2084"/>
      <c r="BW61" s="2084"/>
      <c r="BX61" s="2084"/>
      <c r="BY61" s="2084"/>
      <c r="BZ61" s="2084"/>
      <c r="CA61" s="2084"/>
      <c r="CB61" s="2084"/>
    </row>
    <row r="62" spans="1:80" ht="12" customHeight="1">
      <c r="A62" s="393"/>
      <c r="B62" s="504"/>
      <c r="G62" s="609" t="s">
        <v>682</v>
      </c>
      <c r="H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Q62" s="84"/>
      <c r="AR62" s="491"/>
      <c r="AS62" s="478"/>
      <c r="AT62" s="599"/>
      <c r="AU62" s="591"/>
      <c r="AV62" s="2084"/>
      <c r="AW62" s="2084"/>
      <c r="AX62" s="2084"/>
      <c r="AY62" s="2084"/>
      <c r="AZ62" s="2084"/>
      <c r="BA62" s="2084"/>
      <c r="BB62" s="2084"/>
      <c r="BC62" s="2084"/>
      <c r="BD62" s="2084"/>
      <c r="BE62" s="2084"/>
      <c r="BF62" s="2084"/>
      <c r="BG62" s="2084"/>
      <c r="BH62" s="2084"/>
      <c r="BI62" s="2084"/>
      <c r="BJ62" s="2084"/>
      <c r="BK62" s="2084"/>
      <c r="BL62" s="2084"/>
      <c r="BM62" s="2084"/>
      <c r="BN62" s="2084"/>
      <c r="BO62" s="2084"/>
      <c r="BP62" s="2084"/>
      <c r="BQ62" s="2084"/>
      <c r="BR62" s="2084"/>
      <c r="BS62" s="2084"/>
      <c r="BT62" s="2084"/>
      <c r="BU62" s="2084"/>
      <c r="BV62" s="2084"/>
      <c r="BW62" s="2084"/>
      <c r="BX62" s="2084"/>
      <c r="BY62" s="2084"/>
      <c r="BZ62" s="2084"/>
      <c r="CA62" s="2084"/>
      <c r="CB62" s="2084"/>
    </row>
    <row r="63" spans="1:80" ht="14.1" customHeight="1">
      <c r="A63" s="393"/>
      <c r="B63" s="504"/>
      <c r="G63" s="609" t="s">
        <v>683</v>
      </c>
      <c r="H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3"/>
      <c r="AJ63" s="108"/>
      <c r="AK63" s="108"/>
      <c r="AL63" s="103"/>
      <c r="AM63" s="108"/>
      <c r="AN63" s="610"/>
      <c r="AO63" s="483"/>
      <c r="AQ63" s="84"/>
      <c r="AR63" s="611"/>
      <c r="AS63" s="478"/>
      <c r="AT63" s="599"/>
      <c r="AV63" s="2084"/>
      <c r="AW63" s="2084"/>
      <c r="AX63" s="2084"/>
      <c r="AY63" s="2084"/>
      <c r="AZ63" s="2084"/>
      <c r="BA63" s="2084"/>
      <c r="BB63" s="2084"/>
      <c r="BC63" s="2084"/>
      <c r="BD63" s="2084"/>
      <c r="BE63" s="2084"/>
      <c r="BF63" s="2084"/>
      <c r="BG63" s="2084"/>
      <c r="BH63" s="2084"/>
      <c r="BI63" s="2084"/>
      <c r="BJ63" s="2084"/>
      <c r="BK63" s="2084"/>
      <c r="BL63" s="2084"/>
      <c r="BM63" s="2084"/>
      <c r="BN63" s="2084"/>
      <c r="BO63" s="2084"/>
      <c r="BP63" s="2084"/>
      <c r="BQ63" s="2084"/>
      <c r="BR63" s="2084"/>
      <c r="BS63" s="2084"/>
      <c r="BT63" s="2084"/>
      <c r="BU63" s="2084"/>
      <c r="BV63" s="2084"/>
      <c r="BW63" s="2084"/>
      <c r="BX63" s="2084"/>
      <c r="BY63" s="2084"/>
      <c r="BZ63" s="2084"/>
      <c r="CA63" s="2084"/>
      <c r="CB63" s="2084"/>
    </row>
    <row r="64" spans="1:80" ht="14.1" customHeight="1">
      <c r="A64" s="393"/>
      <c r="B64" s="504"/>
      <c r="G64" s="609" t="s">
        <v>684</v>
      </c>
      <c r="H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3"/>
      <c r="AJ64" s="108"/>
      <c r="AK64" s="108"/>
      <c r="AL64" s="103"/>
      <c r="AM64" s="108"/>
      <c r="AN64" s="610"/>
      <c r="AO64" s="483"/>
      <c r="AQ64" s="84"/>
      <c r="AR64" s="611"/>
      <c r="AS64" s="478"/>
      <c r="AT64" s="599"/>
      <c r="AU64" s="598"/>
      <c r="AV64" s="2084"/>
      <c r="AW64" s="2084"/>
      <c r="AX64" s="2084"/>
      <c r="AY64" s="2084"/>
      <c r="AZ64" s="2084"/>
      <c r="BA64" s="2084"/>
      <c r="BB64" s="2084"/>
      <c r="BC64" s="2084"/>
      <c r="BD64" s="2084"/>
      <c r="BE64" s="2084"/>
      <c r="BF64" s="2084"/>
      <c r="BG64" s="2084"/>
      <c r="BH64" s="2084"/>
      <c r="BI64" s="2084"/>
      <c r="BJ64" s="2084"/>
      <c r="BK64" s="2084"/>
      <c r="BL64" s="2084"/>
      <c r="BM64" s="2084"/>
      <c r="BN64" s="2084"/>
      <c r="BO64" s="2084"/>
      <c r="BP64" s="2084"/>
      <c r="BQ64" s="2084"/>
      <c r="BR64" s="2084"/>
      <c r="BS64" s="2084"/>
      <c r="BT64" s="2084"/>
      <c r="BU64" s="2084"/>
      <c r="BV64" s="2084"/>
      <c r="BW64" s="2084"/>
      <c r="BX64" s="2084"/>
      <c r="BY64" s="2084"/>
      <c r="BZ64" s="2084"/>
      <c r="CA64" s="2084"/>
      <c r="CB64" s="2084"/>
    </row>
    <row r="65" spans="1:80" ht="14.1" customHeight="1">
      <c r="A65" s="393"/>
      <c r="B65" s="504"/>
      <c r="G65" s="609" t="s">
        <v>685</v>
      </c>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3"/>
      <c r="AR65" s="611"/>
      <c r="AS65" s="478"/>
      <c r="AT65" s="599"/>
      <c r="AU65" s="614" t="s">
        <v>551</v>
      </c>
      <c r="AV65" s="2193" t="s">
        <v>686</v>
      </c>
      <c r="AW65" s="2193"/>
      <c r="AX65" s="2193"/>
      <c r="AY65" s="2193"/>
      <c r="AZ65" s="2193"/>
      <c r="BA65" s="2193"/>
      <c r="BB65" s="2193"/>
      <c r="BC65" s="2193"/>
      <c r="BD65" s="2193"/>
      <c r="BE65" s="2193"/>
      <c r="BF65" s="2193"/>
      <c r="BG65" s="2193"/>
      <c r="BH65" s="2193"/>
      <c r="BI65" s="2193"/>
      <c r="BJ65" s="2193"/>
      <c r="BK65" s="2193"/>
      <c r="BL65" s="2193"/>
      <c r="BM65" s="2193"/>
      <c r="BN65" s="2193"/>
      <c r="BO65" s="2193"/>
      <c r="BP65" s="2193"/>
      <c r="BQ65" s="2193"/>
      <c r="BR65" s="2193"/>
      <c r="BS65" s="2193"/>
      <c r="BT65" s="2193"/>
      <c r="BU65" s="2193"/>
      <c r="BV65" s="2193"/>
      <c r="BW65" s="2193"/>
      <c r="BX65" s="2193"/>
      <c r="BY65" s="2193"/>
      <c r="BZ65" s="2193"/>
      <c r="CA65" s="2193"/>
      <c r="CB65" s="2193"/>
    </row>
    <row r="66" spans="1:80" ht="14.1" customHeight="1">
      <c r="A66" s="393"/>
      <c r="B66" s="504"/>
      <c r="E66" s="2059" t="s">
        <v>527</v>
      </c>
      <c r="F66" s="2059"/>
      <c r="G66" s="244" t="s">
        <v>687</v>
      </c>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3"/>
      <c r="AR66" s="611"/>
      <c r="AS66" s="478"/>
      <c r="AV66" s="2193"/>
      <c r="AW66" s="2193"/>
      <c r="AX66" s="2193"/>
      <c r="AY66" s="2193"/>
      <c r="AZ66" s="2193"/>
      <c r="BA66" s="2193"/>
      <c r="BB66" s="2193"/>
      <c r="BC66" s="2193"/>
      <c r="BD66" s="2193"/>
      <c r="BE66" s="2193"/>
      <c r="BF66" s="2193"/>
      <c r="BG66" s="2193"/>
      <c r="BH66" s="2193"/>
      <c r="BI66" s="2193"/>
      <c r="BJ66" s="2193"/>
      <c r="BK66" s="2193"/>
      <c r="BL66" s="2193"/>
      <c r="BM66" s="2193"/>
      <c r="BN66" s="2193"/>
      <c r="BO66" s="2193"/>
      <c r="BP66" s="2193"/>
      <c r="BQ66" s="2193"/>
      <c r="BR66" s="2193"/>
      <c r="BS66" s="2193"/>
      <c r="BT66" s="2193"/>
      <c r="BU66" s="2193"/>
      <c r="BV66" s="2193"/>
      <c r="BW66" s="2193"/>
      <c r="BX66" s="2193"/>
      <c r="BY66" s="2193"/>
      <c r="BZ66" s="2193"/>
      <c r="CA66" s="2193"/>
      <c r="CB66" s="2193"/>
    </row>
    <row r="67" spans="1:80" ht="14.1" customHeight="1">
      <c r="A67" s="393"/>
      <c r="B67" s="504"/>
      <c r="C67" s="615"/>
      <c r="D67" s="615"/>
      <c r="E67" s="2061" t="s">
        <v>688</v>
      </c>
      <c r="F67" s="2061"/>
      <c r="G67" s="286" t="s">
        <v>689</v>
      </c>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612"/>
      <c r="AI67" s="616"/>
      <c r="AJ67" s="502"/>
      <c r="AK67" s="502"/>
      <c r="AL67" s="616"/>
      <c r="AM67" s="502"/>
      <c r="AN67" s="617"/>
      <c r="AO67" s="618"/>
      <c r="AQ67" s="84"/>
      <c r="AR67" s="619"/>
      <c r="AS67" s="478"/>
      <c r="AT67" s="2062" t="s">
        <v>690</v>
      </c>
      <c r="AU67" s="2062"/>
      <c r="AV67" s="2062"/>
      <c r="AW67" s="2062"/>
      <c r="AX67" s="2062"/>
      <c r="AY67" s="2062"/>
      <c r="AZ67" s="2062"/>
      <c r="BA67" s="2062"/>
      <c r="BB67" s="2062"/>
      <c r="BC67" s="2062"/>
      <c r="BD67" s="2062"/>
      <c r="BE67" s="2062"/>
      <c r="BF67" s="2062"/>
      <c r="BG67" s="2062"/>
      <c r="BH67" s="2062"/>
      <c r="BI67" s="2062"/>
      <c r="BJ67" s="2062"/>
      <c r="BK67" s="2062"/>
      <c r="BL67" s="2062"/>
      <c r="BM67" s="2062"/>
      <c r="BN67" s="2062"/>
      <c r="BO67" s="2062"/>
      <c r="BP67" s="2062"/>
      <c r="BQ67" s="2062"/>
      <c r="BR67" s="2062"/>
      <c r="BS67" s="2062"/>
      <c r="BT67" s="2062"/>
      <c r="BU67" s="2062"/>
      <c r="BV67" s="2062"/>
      <c r="BW67" s="2062"/>
      <c r="BX67" s="2062"/>
      <c r="BY67" s="2062"/>
      <c r="BZ67" s="2062"/>
      <c r="CA67" s="2062"/>
      <c r="CB67" s="2062"/>
    </row>
    <row r="68" spans="1:80" ht="14.1" customHeight="1">
      <c r="A68" s="393"/>
      <c r="B68" s="504"/>
      <c r="D68" s="518"/>
      <c r="E68" s="2063" t="s">
        <v>691</v>
      </c>
      <c r="F68" s="2063"/>
      <c r="G68" s="306" t="s">
        <v>692</v>
      </c>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186" t="s">
        <v>278</v>
      </c>
      <c r="AI68" s="1986" t="s">
        <v>693</v>
      </c>
      <c r="AJ68" s="1986"/>
      <c r="AK68" s="1986"/>
      <c r="AL68" s="1986"/>
      <c r="AM68" s="1986"/>
      <c r="AN68" s="1986"/>
      <c r="AO68" s="1986"/>
      <c r="AP68" s="1986"/>
      <c r="AQ68" s="1986"/>
      <c r="AR68" s="619"/>
      <c r="AS68" s="478"/>
      <c r="AT68" s="2062"/>
      <c r="AU68" s="2062"/>
      <c r="AV68" s="2062"/>
      <c r="AW68" s="2062"/>
      <c r="AX68" s="2062"/>
      <c r="AY68" s="2062"/>
      <c r="AZ68" s="2062"/>
      <c r="BA68" s="2062"/>
      <c r="BB68" s="2062"/>
      <c r="BC68" s="2062"/>
      <c r="BD68" s="2062"/>
      <c r="BE68" s="2062"/>
      <c r="BF68" s="2062"/>
      <c r="BG68" s="2062"/>
      <c r="BH68" s="2062"/>
      <c r="BI68" s="2062"/>
      <c r="BJ68" s="2062"/>
      <c r="BK68" s="2062"/>
      <c r="BL68" s="2062"/>
      <c r="BM68" s="2062"/>
      <c r="BN68" s="2062"/>
      <c r="BO68" s="2062"/>
      <c r="BP68" s="2062"/>
      <c r="BQ68" s="2062"/>
      <c r="BR68" s="2062"/>
      <c r="BS68" s="2062"/>
      <c r="BT68" s="2062"/>
      <c r="BU68" s="2062"/>
      <c r="BV68" s="2062"/>
      <c r="BW68" s="2062"/>
      <c r="BX68" s="2062"/>
      <c r="BY68" s="2062"/>
      <c r="BZ68" s="2062"/>
      <c r="CA68" s="2062"/>
      <c r="CB68" s="2062"/>
    </row>
    <row r="69" spans="1:80" ht="14.1" customHeight="1">
      <c r="B69" s="504"/>
      <c r="D69" s="518"/>
      <c r="E69" s="620"/>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454"/>
      <c r="AI69" s="1986"/>
      <c r="AJ69" s="1986"/>
      <c r="AK69" s="1986"/>
      <c r="AL69" s="1986"/>
      <c r="AM69" s="1986"/>
      <c r="AN69" s="1986"/>
      <c r="AO69" s="1986"/>
      <c r="AP69" s="1986"/>
      <c r="AQ69" s="1986"/>
      <c r="AR69" s="491"/>
      <c r="AS69" s="478"/>
      <c r="AT69" s="2062"/>
      <c r="AU69" s="2062"/>
      <c r="AV69" s="2062"/>
      <c r="AW69" s="2062"/>
      <c r="AX69" s="2062"/>
      <c r="AY69" s="2062"/>
      <c r="AZ69" s="2062"/>
      <c r="BA69" s="2062"/>
      <c r="BB69" s="2062"/>
      <c r="BC69" s="2062"/>
      <c r="BD69" s="2062"/>
      <c r="BE69" s="2062"/>
      <c r="BF69" s="2062"/>
      <c r="BG69" s="2062"/>
      <c r="BH69" s="2062"/>
      <c r="BI69" s="2062"/>
      <c r="BJ69" s="2062"/>
      <c r="BK69" s="2062"/>
      <c r="BL69" s="2062"/>
      <c r="BM69" s="2062"/>
      <c r="BN69" s="2062"/>
      <c r="BO69" s="2062"/>
      <c r="BP69" s="2062"/>
      <c r="BQ69" s="2062"/>
      <c r="BR69" s="2062"/>
      <c r="BS69" s="2062"/>
      <c r="BT69" s="2062"/>
      <c r="BU69" s="2062"/>
      <c r="BV69" s="2062"/>
      <c r="BW69" s="2062"/>
      <c r="BX69" s="2062"/>
      <c r="BY69" s="2062"/>
      <c r="BZ69" s="2062"/>
      <c r="CA69" s="2062"/>
      <c r="CB69" s="2062"/>
    </row>
    <row r="70" spans="1:80" ht="14.1" customHeight="1">
      <c r="B70" s="504"/>
      <c r="C70" s="502" t="s">
        <v>694</v>
      </c>
      <c r="D70" s="518"/>
      <c r="E70" s="620"/>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516"/>
      <c r="AI70" s="1986"/>
      <c r="AJ70" s="1986"/>
      <c r="AK70" s="1986"/>
      <c r="AL70" s="1986"/>
      <c r="AM70" s="1986"/>
      <c r="AN70" s="1986"/>
      <c r="AO70" s="1986"/>
      <c r="AP70" s="1986"/>
      <c r="AQ70" s="1986"/>
      <c r="AR70" s="107"/>
      <c r="AS70" s="478"/>
      <c r="AT70" s="2062"/>
      <c r="AU70" s="2062"/>
      <c r="AV70" s="2062"/>
      <c r="AW70" s="2062"/>
      <c r="AX70" s="2062"/>
      <c r="AY70" s="2062"/>
      <c r="AZ70" s="2062"/>
      <c r="BA70" s="2062"/>
      <c r="BB70" s="2062"/>
      <c r="BC70" s="2062"/>
      <c r="BD70" s="2062"/>
      <c r="BE70" s="2062"/>
      <c r="BF70" s="2062"/>
      <c r="BG70" s="2062"/>
      <c r="BH70" s="2062"/>
      <c r="BI70" s="2062"/>
      <c r="BJ70" s="2062"/>
      <c r="BK70" s="2062"/>
      <c r="BL70" s="2062"/>
      <c r="BM70" s="2062"/>
      <c r="BN70" s="2062"/>
      <c r="BO70" s="2062"/>
      <c r="BP70" s="2062"/>
      <c r="BQ70" s="2062"/>
      <c r="BR70" s="2062"/>
      <c r="BS70" s="2062"/>
      <c r="BT70" s="2062"/>
      <c r="BU70" s="2062"/>
      <c r="BV70" s="2062"/>
      <c r="BW70" s="2062"/>
      <c r="BX70" s="2062"/>
      <c r="BY70" s="2062"/>
      <c r="BZ70" s="2062"/>
      <c r="CA70" s="2062"/>
      <c r="CB70" s="2062"/>
    </row>
    <row r="71" spans="1:80" ht="14.1" customHeight="1">
      <c r="B71" s="504"/>
      <c r="AH71" s="516"/>
      <c r="AI71" s="1986"/>
      <c r="AJ71" s="1986"/>
      <c r="AK71" s="1986"/>
      <c r="AL71" s="1986"/>
      <c r="AM71" s="1986"/>
      <c r="AN71" s="1986"/>
      <c r="AO71" s="1986"/>
      <c r="AP71" s="1986"/>
      <c r="AQ71" s="1986"/>
      <c r="AR71" s="107"/>
      <c r="AS71" s="478"/>
      <c r="AT71" s="2062"/>
      <c r="AU71" s="2062"/>
      <c r="AV71" s="2062"/>
      <c r="AW71" s="2062"/>
      <c r="AX71" s="2062"/>
      <c r="AY71" s="2062"/>
      <c r="AZ71" s="2062"/>
      <c r="BA71" s="2062"/>
      <c r="BB71" s="2062"/>
      <c r="BC71" s="2062"/>
      <c r="BD71" s="2062"/>
      <c r="BE71" s="2062"/>
      <c r="BF71" s="2062"/>
      <c r="BG71" s="2062"/>
      <c r="BH71" s="2062"/>
      <c r="BI71" s="2062"/>
      <c r="BJ71" s="2062"/>
      <c r="BK71" s="2062"/>
      <c r="BL71" s="2062"/>
      <c r="BM71" s="2062"/>
      <c r="BN71" s="2062"/>
      <c r="BO71" s="2062"/>
      <c r="BP71" s="2062"/>
      <c r="BQ71" s="2062"/>
      <c r="BR71" s="2062"/>
      <c r="BS71" s="2062"/>
      <c r="BT71" s="2062"/>
      <c r="BU71" s="2062"/>
      <c r="BV71" s="2062"/>
      <c r="BW71" s="2062"/>
      <c r="BX71" s="2062"/>
      <c r="BY71" s="2062"/>
      <c r="BZ71" s="2062"/>
      <c r="CA71" s="2062"/>
      <c r="CB71" s="2062"/>
    </row>
    <row r="72" spans="1:80" ht="14.1" customHeight="1">
      <c r="B72" s="504"/>
      <c r="C72" s="2065" t="s">
        <v>695</v>
      </c>
      <c r="D72" s="2065"/>
      <c r="E72" s="2065"/>
      <c r="F72" s="2065"/>
      <c r="G72" s="2065"/>
      <c r="H72" s="2065"/>
      <c r="I72" s="2065"/>
      <c r="J72" s="2065"/>
      <c r="K72" s="2065"/>
      <c r="L72" s="2065"/>
      <c r="M72" s="2065"/>
      <c r="N72" s="2065"/>
      <c r="O72" s="2065"/>
      <c r="P72" s="2065"/>
      <c r="Q72" s="2065"/>
      <c r="R72" s="2065"/>
      <c r="S72" s="2065"/>
      <c r="T72" s="2065"/>
      <c r="U72" s="2065"/>
      <c r="V72" s="2065"/>
      <c r="W72" s="2065"/>
      <c r="X72" s="2065"/>
      <c r="Y72" s="2065"/>
      <c r="Z72" s="2065"/>
      <c r="AA72" s="2065"/>
      <c r="AB72" s="2065"/>
      <c r="AC72" s="2065"/>
      <c r="AD72" s="2065"/>
      <c r="AE72" s="2065"/>
      <c r="AF72" s="2065"/>
      <c r="AG72" s="2065"/>
      <c r="AH72" s="454" t="s">
        <v>278</v>
      </c>
      <c r="AI72" s="1960" t="s">
        <v>696</v>
      </c>
      <c r="AJ72" s="1960"/>
      <c r="AK72" s="1960"/>
      <c r="AL72" s="1960"/>
      <c r="AM72" s="1960"/>
      <c r="AN72" s="1960"/>
      <c r="AO72" s="1960"/>
      <c r="AP72" s="1960"/>
      <c r="AQ72" s="1960"/>
      <c r="AR72" s="107"/>
      <c r="AS72" s="478"/>
      <c r="AT72" s="2062"/>
      <c r="AU72" s="2062"/>
      <c r="AV72" s="2062"/>
      <c r="AW72" s="2062"/>
      <c r="AX72" s="2062"/>
      <c r="AY72" s="2062"/>
      <c r="AZ72" s="2062"/>
      <c r="BA72" s="2062"/>
      <c r="BB72" s="2062"/>
      <c r="BC72" s="2062"/>
      <c r="BD72" s="2062"/>
      <c r="BE72" s="2062"/>
      <c r="BF72" s="2062"/>
      <c r="BG72" s="2062"/>
      <c r="BH72" s="2062"/>
      <c r="BI72" s="2062"/>
      <c r="BJ72" s="2062"/>
      <c r="BK72" s="2062"/>
      <c r="BL72" s="2062"/>
      <c r="BM72" s="2062"/>
      <c r="BN72" s="2062"/>
      <c r="BO72" s="2062"/>
      <c r="BP72" s="2062"/>
      <c r="BQ72" s="2062"/>
      <c r="BR72" s="2062"/>
      <c r="BS72" s="2062"/>
      <c r="BT72" s="2062"/>
      <c r="BU72" s="2062"/>
      <c r="BV72" s="2062"/>
      <c r="BW72" s="2062"/>
      <c r="BX72" s="2062"/>
      <c r="BY72" s="2062"/>
      <c r="BZ72" s="2062"/>
      <c r="CA72" s="2062"/>
      <c r="CB72" s="2062"/>
    </row>
    <row r="73" spans="1:80" ht="13.05" customHeight="1">
      <c r="B73" s="504"/>
      <c r="C73" s="502"/>
      <c r="D73" s="393" t="s">
        <v>697</v>
      </c>
      <c r="E73" s="620"/>
      <c r="F73" s="244"/>
      <c r="G73" s="244"/>
      <c r="H73" s="244"/>
      <c r="I73" s="244"/>
      <c r="J73" s="244"/>
      <c r="K73" s="244"/>
      <c r="L73" s="244"/>
      <c r="M73" s="244"/>
      <c r="N73" s="244"/>
      <c r="O73" s="244"/>
      <c r="P73" s="244"/>
      <c r="Q73" s="244"/>
      <c r="R73" s="244"/>
      <c r="S73" s="244"/>
      <c r="T73" s="244"/>
      <c r="U73" s="244"/>
      <c r="V73" s="244"/>
      <c r="W73" s="244"/>
      <c r="X73" s="244"/>
      <c r="AE73" s="411"/>
      <c r="AF73" s="411"/>
      <c r="AG73" s="411"/>
      <c r="AH73" s="516"/>
      <c r="AI73" s="1960"/>
      <c r="AJ73" s="1960"/>
      <c r="AK73" s="1960"/>
      <c r="AL73" s="1960"/>
      <c r="AM73" s="1960"/>
      <c r="AN73" s="1960"/>
      <c r="AO73" s="1960"/>
      <c r="AP73" s="1960"/>
      <c r="AQ73" s="1960"/>
      <c r="AR73" s="107"/>
      <c r="AS73" s="478"/>
      <c r="AT73" s="2062"/>
      <c r="AU73" s="2062"/>
      <c r="AV73" s="2062"/>
      <c r="AW73" s="2062"/>
      <c r="AX73" s="2062"/>
      <c r="AY73" s="2062"/>
      <c r="AZ73" s="2062"/>
      <c r="BA73" s="2062"/>
      <c r="BB73" s="2062"/>
      <c r="BC73" s="2062"/>
      <c r="BD73" s="2062"/>
      <c r="BE73" s="2062"/>
      <c r="BF73" s="2062"/>
      <c r="BG73" s="2062"/>
      <c r="BH73" s="2062"/>
      <c r="BI73" s="2062"/>
      <c r="BJ73" s="2062"/>
      <c r="BK73" s="2062"/>
      <c r="BL73" s="2062"/>
      <c r="BM73" s="2062"/>
      <c r="BN73" s="2062"/>
      <c r="BO73" s="2062"/>
      <c r="BP73" s="2062"/>
      <c r="BQ73" s="2062"/>
      <c r="BR73" s="2062"/>
      <c r="BS73" s="2062"/>
      <c r="BT73" s="2062"/>
      <c r="BU73" s="2062"/>
      <c r="BV73" s="2062"/>
      <c r="BW73" s="2062"/>
      <c r="BX73" s="2062"/>
      <c r="BY73" s="2062"/>
      <c r="BZ73" s="2062"/>
      <c r="CA73" s="2062"/>
      <c r="CB73" s="2062"/>
    </row>
    <row r="74" spans="1:80" ht="13.5" customHeight="1">
      <c r="B74" s="546"/>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621"/>
      <c r="AI74" s="1960"/>
      <c r="AJ74" s="1960"/>
      <c r="AK74" s="1960"/>
      <c r="AL74" s="1960"/>
      <c r="AM74" s="1960"/>
      <c r="AN74" s="1960"/>
      <c r="AO74" s="1960"/>
      <c r="AP74" s="1960"/>
      <c r="AQ74" s="1960"/>
      <c r="AR74" s="107"/>
      <c r="AS74" s="107"/>
    </row>
    <row r="75" spans="1:80">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391"/>
      <c r="AJ75" s="107"/>
      <c r="AK75" s="107"/>
      <c r="AL75" s="391"/>
      <c r="AM75" s="107"/>
      <c r="AN75" s="622"/>
      <c r="AO75" s="623"/>
      <c r="AP75" s="107"/>
      <c r="AQ75" s="107"/>
      <c r="AR75" s="107"/>
      <c r="AS75" s="107"/>
    </row>
    <row r="76" spans="1:80">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391"/>
      <c r="AJ76" s="107"/>
      <c r="AK76" s="107"/>
      <c r="AL76" s="391"/>
      <c r="AM76" s="107"/>
      <c r="AN76" s="622"/>
      <c r="AO76" s="623"/>
      <c r="AP76" s="107"/>
      <c r="AQ76" s="107"/>
      <c r="AR76" s="107"/>
      <c r="AS76" s="107"/>
    </row>
    <row r="77" spans="1:80">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391"/>
      <c r="AJ77" s="107"/>
      <c r="AK77" s="107"/>
      <c r="AL77" s="391"/>
      <c r="AM77" s="107"/>
      <c r="AN77" s="622"/>
      <c r="AO77" s="623"/>
      <c r="AP77" s="107"/>
      <c r="AQ77" s="107"/>
      <c r="AR77" s="107"/>
      <c r="AS77" s="107"/>
    </row>
    <row r="78" spans="1:80">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391"/>
      <c r="AJ78" s="107"/>
      <c r="AK78" s="107"/>
      <c r="AL78" s="391"/>
      <c r="AM78" s="107"/>
      <c r="AN78" s="622"/>
      <c r="AO78" s="623"/>
      <c r="AP78" s="107"/>
      <c r="AQ78" s="107"/>
      <c r="AR78" s="107"/>
      <c r="AS78" s="107"/>
    </row>
    <row r="79" spans="1:80">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391"/>
      <c r="AJ79" s="107"/>
      <c r="AK79" s="107"/>
      <c r="AL79" s="391"/>
      <c r="AM79" s="107"/>
      <c r="AN79" s="622"/>
      <c r="AO79" s="623"/>
      <c r="AP79" s="107"/>
      <c r="AQ79" s="107"/>
      <c r="AR79" s="107"/>
      <c r="AS79" s="107"/>
    </row>
    <row r="80" spans="1:80">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622"/>
      <c r="AO80" s="623"/>
      <c r="AP80" s="107"/>
      <c r="AQ80" s="107"/>
      <c r="AR80" s="107"/>
      <c r="AS80" s="107"/>
    </row>
    <row r="81" spans="2:45">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622"/>
      <c r="AO81" s="623"/>
      <c r="AP81" s="107"/>
      <c r="AQ81" s="107"/>
      <c r="AR81" s="107"/>
      <c r="AS81" s="107"/>
    </row>
    <row r="82" spans="2:45">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622"/>
      <c r="AO82" s="623"/>
      <c r="AP82" s="107"/>
      <c r="AQ82" s="107"/>
    </row>
    <row r="83" spans="2:45">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622"/>
      <c r="AO83" s="623"/>
      <c r="AP83" s="107"/>
      <c r="AQ83" s="107"/>
    </row>
    <row r="84" spans="2:45">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622"/>
      <c r="AO84" s="623"/>
      <c r="AP84" s="107"/>
      <c r="AQ84" s="107"/>
    </row>
    <row r="85" spans="2:45">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622"/>
      <c r="AO85" s="623"/>
      <c r="AP85" s="107"/>
      <c r="AQ85" s="107"/>
    </row>
    <row r="86" spans="2:45">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622"/>
      <c r="AO86" s="623"/>
      <c r="AP86" s="107"/>
      <c r="AQ86" s="107"/>
    </row>
    <row r="87" spans="2:45">
      <c r="AI87" s="66"/>
      <c r="AL87" s="66"/>
    </row>
    <row r="88" spans="2:45">
      <c r="AI88" s="66"/>
      <c r="AL88" s="66"/>
    </row>
    <row r="89" spans="2:45">
      <c r="AI89" s="66"/>
      <c r="AL89" s="66"/>
    </row>
  </sheetData>
  <mergeCells count="432">
    <mergeCell ref="A1:AQ1"/>
    <mergeCell ref="AS1:AV1"/>
    <mergeCell ref="U2:AQ2"/>
    <mergeCell ref="B3:AG3"/>
    <mergeCell ref="AH3:AQ3"/>
    <mergeCell ref="C4:AG4"/>
    <mergeCell ref="AT4:BL9"/>
    <mergeCell ref="AH5:AQ7"/>
    <mergeCell ref="D8:M8"/>
    <mergeCell ref="N8:U8"/>
    <mergeCell ref="V8:AI8"/>
    <mergeCell ref="AJ8:AP8"/>
    <mergeCell ref="D9:E9"/>
    <mergeCell ref="F9:M9"/>
    <mergeCell ref="N9:U9"/>
    <mergeCell ref="V9:W9"/>
    <mergeCell ref="X9:AI9"/>
    <mergeCell ref="AJ9:AP9"/>
    <mergeCell ref="D10:E10"/>
    <mergeCell ref="F10:M10"/>
    <mergeCell ref="N10:U10"/>
    <mergeCell ref="V10:W10"/>
    <mergeCell ref="X10:AC10"/>
    <mergeCell ref="AD10:AH10"/>
    <mergeCell ref="AJ10:AP10"/>
    <mergeCell ref="D11:E11"/>
    <mergeCell ref="F11:M11"/>
    <mergeCell ref="N11:U11"/>
    <mergeCell ref="V11:W11"/>
    <mergeCell ref="X11:AI11"/>
    <mergeCell ref="AJ11:AP11"/>
    <mergeCell ref="D12:E12"/>
    <mergeCell ref="F12:M12"/>
    <mergeCell ref="N12:U12"/>
    <mergeCell ref="V12:W12"/>
    <mergeCell ref="X12:AC12"/>
    <mergeCell ref="AD12:AH12"/>
    <mergeCell ref="AJ12:AP12"/>
    <mergeCell ref="D13:E13"/>
    <mergeCell ref="F13:M13"/>
    <mergeCell ref="N13:U13"/>
    <mergeCell ref="V13:W13"/>
    <mergeCell ref="X13:AI13"/>
    <mergeCell ref="AJ13:AP13"/>
    <mergeCell ref="D14:E14"/>
    <mergeCell ref="F14:L14"/>
    <mergeCell ref="N14:U14"/>
    <mergeCell ref="V14:W14"/>
    <mergeCell ref="X14:Z14"/>
    <mergeCell ref="AA14:AH14"/>
    <mergeCell ref="AJ14:AP14"/>
    <mergeCell ref="AU14:BD15"/>
    <mergeCell ref="BH14:BQ15"/>
    <mergeCell ref="D19:H22"/>
    <mergeCell ref="I19:K22"/>
    <mergeCell ref="L19:Y19"/>
    <mergeCell ref="Z19:AB22"/>
    <mergeCell ref="AC19:AH19"/>
    <mergeCell ref="AI19:AP22"/>
    <mergeCell ref="L20:M22"/>
    <mergeCell ref="N20:O22"/>
    <mergeCell ref="P20:Q22"/>
    <mergeCell ref="R20:S22"/>
    <mergeCell ref="T20:U22"/>
    <mergeCell ref="V20:W22"/>
    <mergeCell ref="X20:Y22"/>
    <mergeCell ref="AC20:AE22"/>
    <mergeCell ref="AG20:AH20"/>
    <mergeCell ref="AT20:AW21"/>
    <mergeCell ref="AX20:AZ21"/>
    <mergeCell ref="BA20:BC21"/>
    <mergeCell ref="BF20:BI21"/>
    <mergeCell ref="BJ20:BL21"/>
    <mergeCell ref="BM20:BO21"/>
    <mergeCell ref="AG21:AH21"/>
    <mergeCell ref="AG22:AH22"/>
    <mergeCell ref="AT22:AW23"/>
    <mergeCell ref="AX22:AZ23"/>
    <mergeCell ref="BA22:BC23"/>
    <mergeCell ref="BF22:BI23"/>
    <mergeCell ref="BJ22:BL23"/>
    <mergeCell ref="BM22:BO23"/>
    <mergeCell ref="B23:C23"/>
    <mergeCell ref="I23:K23"/>
    <mergeCell ref="L23:M23"/>
    <mergeCell ref="N23:O23"/>
    <mergeCell ref="P23:Q23"/>
    <mergeCell ref="R23:S23"/>
    <mergeCell ref="T23:U23"/>
    <mergeCell ref="V23:W23"/>
    <mergeCell ref="X23:Y23"/>
    <mergeCell ref="Z23:AB23"/>
    <mergeCell ref="AC23:AE23"/>
    <mergeCell ref="AG23:AH23"/>
    <mergeCell ref="AJ23:AP23"/>
    <mergeCell ref="D24:H25"/>
    <mergeCell ref="I24:K25"/>
    <mergeCell ref="L24:M25"/>
    <mergeCell ref="N24:O25"/>
    <mergeCell ref="P24:Q25"/>
    <mergeCell ref="R24:S25"/>
    <mergeCell ref="T24:U25"/>
    <mergeCell ref="V24:W25"/>
    <mergeCell ref="X24:Y25"/>
    <mergeCell ref="Z24:AB25"/>
    <mergeCell ref="AC24:AE25"/>
    <mergeCell ref="AF24:AF25"/>
    <mergeCell ref="AG24:AH24"/>
    <mergeCell ref="AJ24:AP24"/>
    <mergeCell ref="AT24:AW25"/>
    <mergeCell ref="AX24:AZ25"/>
    <mergeCell ref="BA24:BC25"/>
    <mergeCell ref="BF24:BI25"/>
    <mergeCell ref="BJ24:BL25"/>
    <mergeCell ref="BM24:BO25"/>
    <mergeCell ref="AG25:AH25"/>
    <mergeCell ref="AJ25:AP25"/>
    <mergeCell ref="D26:H28"/>
    <mergeCell ref="I26:K28"/>
    <mergeCell ref="L26:M26"/>
    <mergeCell ref="N26:O26"/>
    <mergeCell ref="P26:Q26"/>
    <mergeCell ref="R26:S26"/>
    <mergeCell ref="T26:U26"/>
    <mergeCell ref="V26:W26"/>
    <mergeCell ref="X26:Y26"/>
    <mergeCell ref="Z26:AB28"/>
    <mergeCell ref="AC26:AE28"/>
    <mergeCell ref="AF26:AF28"/>
    <mergeCell ref="AG26:AH27"/>
    <mergeCell ref="AJ26:AP26"/>
    <mergeCell ref="AT26:BC27"/>
    <mergeCell ref="BF26:BO27"/>
    <mergeCell ref="L27:M28"/>
    <mergeCell ref="N27:O28"/>
    <mergeCell ref="P27:Q28"/>
    <mergeCell ref="R27:S28"/>
    <mergeCell ref="T27:U28"/>
    <mergeCell ref="V27:W28"/>
    <mergeCell ref="X27:Y28"/>
    <mergeCell ref="AJ27:AP27"/>
    <mergeCell ref="AG28:AH28"/>
    <mergeCell ref="AJ28:AP28"/>
    <mergeCell ref="AT28:AW28"/>
    <mergeCell ref="AX28:BC28"/>
    <mergeCell ref="BF28:BI28"/>
    <mergeCell ref="BJ28:BO28"/>
    <mergeCell ref="D29:H31"/>
    <mergeCell ref="I29:K31"/>
    <mergeCell ref="L29:M29"/>
    <mergeCell ref="N29:O29"/>
    <mergeCell ref="P29:Q29"/>
    <mergeCell ref="R29:S29"/>
    <mergeCell ref="T29:U29"/>
    <mergeCell ref="V29:W29"/>
    <mergeCell ref="X29:Y29"/>
    <mergeCell ref="Z29:AB31"/>
    <mergeCell ref="AC29:AE31"/>
    <mergeCell ref="AF29:AF31"/>
    <mergeCell ref="AG29:AH30"/>
    <mergeCell ref="AJ29:AP29"/>
    <mergeCell ref="AT29:AW29"/>
    <mergeCell ref="AX29:AZ29"/>
    <mergeCell ref="BF29:BI29"/>
    <mergeCell ref="BJ29:BL29"/>
    <mergeCell ref="L30:M31"/>
    <mergeCell ref="N30:O31"/>
    <mergeCell ref="P30:Q31"/>
    <mergeCell ref="R30:S31"/>
    <mergeCell ref="T30:U31"/>
    <mergeCell ref="V30:W31"/>
    <mergeCell ref="X30:Y31"/>
    <mergeCell ref="AJ30:AP30"/>
    <mergeCell ref="AT30:AW30"/>
    <mergeCell ref="AX30:AZ30"/>
    <mergeCell ref="BF30:BI30"/>
    <mergeCell ref="BJ30:BL30"/>
    <mergeCell ref="AG31:AH31"/>
    <mergeCell ref="AJ31:AP31"/>
    <mergeCell ref="AT31:AW31"/>
    <mergeCell ref="AX31:AZ31"/>
    <mergeCell ref="BF31:BI31"/>
    <mergeCell ref="BJ31:BL31"/>
    <mergeCell ref="D32:H34"/>
    <mergeCell ref="I32:K34"/>
    <mergeCell ref="L32:M32"/>
    <mergeCell ref="N32:O32"/>
    <mergeCell ref="P32:Q32"/>
    <mergeCell ref="R32:S32"/>
    <mergeCell ref="T32:U32"/>
    <mergeCell ref="V32:W32"/>
    <mergeCell ref="X32:Y32"/>
    <mergeCell ref="Z32:AB34"/>
    <mergeCell ref="AC32:AE34"/>
    <mergeCell ref="AF32:AF34"/>
    <mergeCell ref="AG32:AH33"/>
    <mergeCell ref="AJ32:AP32"/>
    <mergeCell ref="AT32:AW32"/>
    <mergeCell ref="AX32:AZ32"/>
    <mergeCell ref="BF32:BI32"/>
    <mergeCell ref="BJ32:BL32"/>
    <mergeCell ref="L33:M34"/>
    <mergeCell ref="N33:O34"/>
    <mergeCell ref="P33:Q34"/>
    <mergeCell ref="R33:S34"/>
    <mergeCell ref="T33:U34"/>
    <mergeCell ref="V33:W34"/>
    <mergeCell ref="X33:Y34"/>
    <mergeCell ref="AJ33:AP33"/>
    <mergeCell ref="AT33:AW33"/>
    <mergeCell ref="AX33:AZ33"/>
    <mergeCell ref="BF33:BI33"/>
    <mergeCell ref="BJ33:BL33"/>
    <mergeCell ref="AG34:AH34"/>
    <mergeCell ref="AJ34:AP34"/>
    <mergeCell ref="AT34:AW34"/>
    <mergeCell ref="AX34:AZ34"/>
    <mergeCell ref="BF34:BI34"/>
    <mergeCell ref="BJ34:BL34"/>
    <mergeCell ref="D35:H37"/>
    <mergeCell ref="I35:K37"/>
    <mergeCell ref="L35:M35"/>
    <mergeCell ref="N35:O35"/>
    <mergeCell ref="P35:Q35"/>
    <mergeCell ref="R35:S35"/>
    <mergeCell ref="T35:U35"/>
    <mergeCell ref="V35:W35"/>
    <mergeCell ref="X35:Y35"/>
    <mergeCell ref="L36:M37"/>
    <mergeCell ref="N36:O37"/>
    <mergeCell ref="P36:Q37"/>
    <mergeCell ref="R36:S37"/>
    <mergeCell ref="T36:U37"/>
    <mergeCell ref="V36:W37"/>
    <mergeCell ref="X36:Y37"/>
    <mergeCell ref="Z35:AB37"/>
    <mergeCell ref="AC35:AE37"/>
    <mergeCell ref="AF35:AF37"/>
    <mergeCell ref="AG35:AH36"/>
    <mergeCell ref="AJ35:AP35"/>
    <mergeCell ref="AT35:AW35"/>
    <mergeCell ref="AX35:AZ35"/>
    <mergeCell ref="BF35:BI35"/>
    <mergeCell ref="BJ35:BL35"/>
    <mergeCell ref="AJ36:AP36"/>
    <mergeCell ref="AT36:AW36"/>
    <mergeCell ref="AX36:AZ36"/>
    <mergeCell ref="BF36:BI36"/>
    <mergeCell ref="BJ36:BL36"/>
    <mergeCell ref="AG37:AH37"/>
    <mergeCell ref="AJ37:AP37"/>
    <mergeCell ref="AT37:AW37"/>
    <mergeCell ref="AX37:AZ37"/>
    <mergeCell ref="BF37:BI37"/>
    <mergeCell ref="BJ37:BL37"/>
    <mergeCell ref="D38:H40"/>
    <mergeCell ref="I38:K40"/>
    <mergeCell ref="L38:M38"/>
    <mergeCell ref="N38:O38"/>
    <mergeCell ref="P38:Q38"/>
    <mergeCell ref="R38:S38"/>
    <mergeCell ref="T38:U38"/>
    <mergeCell ref="V38:W38"/>
    <mergeCell ref="X38:Y38"/>
    <mergeCell ref="L39:M40"/>
    <mergeCell ref="N39:O40"/>
    <mergeCell ref="P39:Q40"/>
    <mergeCell ref="R39:S40"/>
    <mergeCell ref="T39:U40"/>
    <mergeCell ref="V39:W40"/>
    <mergeCell ref="X39:Y40"/>
    <mergeCell ref="Z38:AB40"/>
    <mergeCell ref="AC38:AE40"/>
    <mergeCell ref="AF38:AF40"/>
    <mergeCell ref="AG38:AH39"/>
    <mergeCell ref="AJ38:AP38"/>
    <mergeCell ref="AT38:AW38"/>
    <mergeCell ref="AX38:AZ38"/>
    <mergeCell ref="BF38:BI38"/>
    <mergeCell ref="BJ38:BL38"/>
    <mergeCell ref="AJ39:AP39"/>
    <mergeCell ref="AT39:AW39"/>
    <mergeCell ref="AX39:AZ39"/>
    <mergeCell ref="BF39:BI39"/>
    <mergeCell ref="BJ39:BL39"/>
    <mergeCell ref="AG40:AH40"/>
    <mergeCell ref="AJ40:AP40"/>
    <mergeCell ref="AT40:AW40"/>
    <mergeCell ref="AX40:AZ40"/>
    <mergeCell ref="BF40:BI40"/>
    <mergeCell ref="BJ40:BL40"/>
    <mergeCell ref="D41:H43"/>
    <mergeCell ref="I41:K43"/>
    <mergeCell ref="L41:M41"/>
    <mergeCell ref="N41:O41"/>
    <mergeCell ref="P41:Q41"/>
    <mergeCell ref="R41:S41"/>
    <mergeCell ref="T41:U41"/>
    <mergeCell ref="V41:W41"/>
    <mergeCell ref="X41:Y41"/>
    <mergeCell ref="L42:M43"/>
    <mergeCell ref="N42:O43"/>
    <mergeCell ref="P42:Q43"/>
    <mergeCell ref="R42:S43"/>
    <mergeCell ref="T42:U43"/>
    <mergeCell ref="V42:W43"/>
    <mergeCell ref="X42:Y43"/>
    <mergeCell ref="Z41:AB43"/>
    <mergeCell ref="AC41:AE43"/>
    <mergeCell ref="AF41:AF43"/>
    <mergeCell ref="AG41:AH42"/>
    <mergeCell ref="AJ41:AP41"/>
    <mergeCell ref="AT41:AW41"/>
    <mergeCell ref="AX41:AZ41"/>
    <mergeCell ref="BF41:BI41"/>
    <mergeCell ref="BJ41:BL41"/>
    <mergeCell ref="AJ42:AP42"/>
    <mergeCell ref="AT42:AW42"/>
    <mergeCell ref="AX42:AZ42"/>
    <mergeCell ref="BF42:BI42"/>
    <mergeCell ref="BJ42:BL42"/>
    <mergeCell ref="AG43:AH43"/>
    <mergeCell ref="AJ43:AP43"/>
    <mergeCell ref="AT43:AW43"/>
    <mergeCell ref="AX43:AZ43"/>
    <mergeCell ref="BF43:BI43"/>
    <mergeCell ref="BJ43:BL43"/>
    <mergeCell ref="D44:H46"/>
    <mergeCell ref="I44:K46"/>
    <mergeCell ref="L44:M44"/>
    <mergeCell ref="N44:O44"/>
    <mergeCell ref="P44:Q44"/>
    <mergeCell ref="R44:S44"/>
    <mergeCell ref="T44:U44"/>
    <mergeCell ref="V44:W44"/>
    <mergeCell ref="X44:Y44"/>
    <mergeCell ref="L45:M46"/>
    <mergeCell ref="N45:O46"/>
    <mergeCell ref="P45:Q46"/>
    <mergeCell ref="R45:S46"/>
    <mergeCell ref="T45:U46"/>
    <mergeCell ref="V45:W46"/>
    <mergeCell ref="X45:Y46"/>
    <mergeCell ref="Z44:AB46"/>
    <mergeCell ref="AC44:AE46"/>
    <mergeCell ref="AF44:AF46"/>
    <mergeCell ref="AG44:AH45"/>
    <mergeCell ref="AJ44:AP44"/>
    <mergeCell ref="AT44:AW44"/>
    <mergeCell ref="AX44:AZ44"/>
    <mergeCell ref="BF44:BI44"/>
    <mergeCell ref="BJ44:BL44"/>
    <mergeCell ref="AJ45:AP45"/>
    <mergeCell ref="AG46:AH46"/>
    <mergeCell ref="AJ46:AP46"/>
    <mergeCell ref="D47:H49"/>
    <mergeCell ref="I47:K49"/>
    <mergeCell ref="L47:M47"/>
    <mergeCell ref="N47:O47"/>
    <mergeCell ref="P47:Q47"/>
    <mergeCell ref="R47:S47"/>
    <mergeCell ref="T47:U47"/>
    <mergeCell ref="V47:W47"/>
    <mergeCell ref="X47:Y47"/>
    <mergeCell ref="Z47:AB49"/>
    <mergeCell ref="AC47:AE49"/>
    <mergeCell ref="AF47:AF49"/>
    <mergeCell ref="AG47:AH48"/>
    <mergeCell ref="AJ47:AP47"/>
    <mergeCell ref="L48:M49"/>
    <mergeCell ref="N48:O49"/>
    <mergeCell ref="P48:Q49"/>
    <mergeCell ref="R48:S49"/>
    <mergeCell ref="T48:U49"/>
    <mergeCell ref="V48:W49"/>
    <mergeCell ref="X48:Y49"/>
    <mergeCell ref="AJ48:AP48"/>
    <mergeCell ref="AT48:BX48"/>
    <mergeCell ref="AG49:AH49"/>
    <mergeCell ref="AJ49:AP49"/>
    <mergeCell ref="AU49:AU50"/>
    <mergeCell ref="AV49:CB64"/>
    <mergeCell ref="D50:H52"/>
    <mergeCell ref="I50:K52"/>
    <mergeCell ref="L50:M50"/>
    <mergeCell ref="N50:O50"/>
    <mergeCell ref="P50:Q50"/>
    <mergeCell ref="R50:S50"/>
    <mergeCell ref="T50:U50"/>
    <mergeCell ref="V50:W50"/>
    <mergeCell ref="X50:Y50"/>
    <mergeCell ref="Z50:AB52"/>
    <mergeCell ref="AC50:AE52"/>
    <mergeCell ref="AF50:AF52"/>
    <mergeCell ref="AG50:AH51"/>
    <mergeCell ref="AJ50:AP50"/>
    <mergeCell ref="L51:M52"/>
    <mergeCell ref="N51:O52"/>
    <mergeCell ref="P51:Q52"/>
    <mergeCell ref="R51:S52"/>
    <mergeCell ref="T51:U52"/>
    <mergeCell ref="V51:W52"/>
    <mergeCell ref="X51:Y52"/>
    <mergeCell ref="AJ51:AP51"/>
    <mergeCell ref="AG52:AH52"/>
    <mergeCell ref="AJ52:AP52"/>
    <mergeCell ref="D53:AB55"/>
    <mergeCell ref="AC53:AE55"/>
    <mergeCell ref="AF53:AF55"/>
    <mergeCell ref="AG53:AH54"/>
    <mergeCell ref="AJ53:AP53"/>
    <mergeCell ref="AJ54:AP54"/>
    <mergeCell ref="AG55:AH55"/>
    <mergeCell ref="AJ55:AP55"/>
    <mergeCell ref="D56:AB58"/>
    <mergeCell ref="AC56:AE58"/>
    <mergeCell ref="AF56:AF58"/>
    <mergeCell ref="AG56:AH57"/>
    <mergeCell ref="AJ56:AP56"/>
    <mergeCell ref="AJ57:AP57"/>
    <mergeCell ref="AG58:AH58"/>
    <mergeCell ref="AJ58:AP58"/>
    <mergeCell ref="E60:F60"/>
    <mergeCell ref="E61:F61"/>
    <mergeCell ref="AV65:CB66"/>
    <mergeCell ref="E66:F66"/>
    <mergeCell ref="E67:F67"/>
    <mergeCell ref="AT67:CB73"/>
    <mergeCell ref="E68:F68"/>
    <mergeCell ref="AI68:AQ71"/>
    <mergeCell ref="C72:AG72"/>
    <mergeCell ref="AI72:AQ74"/>
  </mergeCells>
  <phoneticPr fontId="109"/>
  <dataValidations count="2">
    <dataValidation type="list" allowBlank="1" showInputMessage="1" showErrorMessage="1" sqref="AD12:AH12" xr:uid="{00000000-0002-0000-0900-000000000000}">
      <formula1>"病児対応型,病後児対応型,,体調不良児対応型,訪問型"</formula1>
      <formula2>0</formula2>
    </dataValidation>
    <dataValidation type="list" allowBlank="1" showInputMessage="1" showErrorMessage="1" sqref="AD10:AH10" xr:uid="{00000000-0002-0000-0900-000001000000}">
      <formula1>"一般型,余裕活用型"</formula1>
      <formula2>0</formula2>
    </dataValidation>
  </dataValidations>
  <hyperlinks>
    <hyperlink ref="AS1" location="'目次（保）'!A1" display="目次に戻る" xr:uid="{00000000-0004-0000-0900-000000000000}"/>
  </hyperlinks>
  <printOptions horizontalCentered="1"/>
  <pageMargins left="0.70833333333333304" right="0.23611111111111099" top="0.39374999999999999" bottom="0.23611111111111099" header="0.51180555555555496" footer="0.51180555555555496"/>
  <pageSetup paperSize="9" scale="87" firstPageNumber="0" orientation="portrait" horizontalDpi="300" verticalDpi="300" r:id="rId1"/>
  <colBreaks count="2" manualBreakCount="2">
    <brk id="44" max="1048575" man="1"/>
    <brk id="88"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MK89"/>
  <sheetViews>
    <sheetView showGridLines="0" view="pageBreakPreview" topLeftCell="A22" zoomScale="112" zoomScaleNormal="100" zoomScalePageLayoutView="112" workbookViewId="0">
      <selection activeCell="AI68" sqref="AI68:AQ71"/>
    </sheetView>
  </sheetViews>
  <sheetFormatPr defaultRowHeight="13.2"/>
  <cols>
    <col min="1" max="1" width="1.44140625" style="66" customWidth="1"/>
    <col min="2" max="31" width="2" style="66" customWidth="1"/>
    <col min="32" max="32" width="4.33203125" style="66" customWidth="1"/>
    <col min="33" max="33" width="7.109375" style="66" customWidth="1"/>
    <col min="34" max="34" width="4.109375" style="66" customWidth="1"/>
    <col min="35" max="35" width="2.77734375" style="89" customWidth="1"/>
    <col min="36" max="37" width="2" style="66" customWidth="1"/>
    <col min="38" max="38" width="2" style="89" customWidth="1"/>
    <col min="39" max="39" width="2" style="66" customWidth="1"/>
    <col min="40" max="40" width="2" style="169" customWidth="1"/>
    <col min="41" max="41" width="2" style="554" customWidth="1"/>
    <col min="42" max="42" width="2" style="66" customWidth="1"/>
    <col min="43" max="44" width="6.44140625" style="66" customWidth="1"/>
    <col min="45" max="45" width="5" style="66" customWidth="1"/>
    <col min="46" max="59" width="2.33203125" style="66" customWidth="1"/>
    <col min="60" max="69" width="2.6640625" style="66" customWidth="1"/>
    <col min="70" max="70" width="2.33203125" style="66" customWidth="1"/>
    <col min="71" max="71" width="4" style="66" customWidth="1"/>
    <col min="72" max="77" width="2.33203125" style="66" customWidth="1"/>
    <col min="78" max="78" width="8.44140625" style="66" customWidth="1"/>
    <col min="79" max="82" width="2.33203125" style="66" customWidth="1"/>
    <col min="83" max="1025" width="8" style="66" customWidth="1"/>
  </cols>
  <sheetData>
    <row r="1" spans="1:87" ht="14.1" customHeight="1">
      <c r="A1" s="1952" t="s">
        <v>608</v>
      </c>
      <c r="B1" s="1952"/>
      <c r="C1" s="1952"/>
      <c r="D1" s="1952"/>
      <c r="E1" s="1952"/>
      <c r="F1" s="1952"/>
      <c r="G1" s="1952"/>
      <c r="H1" s="1952"/>
      <c r="I1" s="1952"/>
      <c r="J1" s="1952"/>
      <c r="K1" s="1952"/>
      <c r="L1" s="1952"/>
      <c r="M1" s="1952"/>
      <c r="N1" s="1952"/>
      <c r="O1" s="1952"/>
      <c r="P1" s="1952"/>
      <c r="Q1" s="1952"/>
      <c r="R1" s="1952"/>
      <c r="S1" s="1952"/>
      <c r="T1" s="1952"/>
      <c r="U1" s="1952"/>
      <c r="V1" s="1952"/>
      <c r="W1" s="1952"/>
      <c r="X1" s="1952"/>
      <c r="Y1" s="1952"/>
      <c r="Z1" s="1952"/>
      <c r="AA1" s="1952"/>
      <c r="AB1" s="1952"/>
      <c r="AC1" s="1952"/>
      <c r="AD1" s="1952"/>
      <c r="AE1" s="1952"/>
      <c r="AF1" s="1952"/>
      <c r="AG1" s="1952"/>
      <c r="AH1" s="1952"/>
      <c r="AI1" s="1952"/>
      <c r="AJ1" s="1952"/>
      <c r="AK1" s="1952"/>
      <c r="AL1" s="1952"/>
      <c r="AM1" s="1952"/>
      <c r="AN1" s="1952"/>
      <c r="AO1" s="1952"/>
      <c r="AP1" s="1952"/>
      <c r="AQ1" s="1952"/>
      <c r="AR1" s="624"/>
      <c r="AS1" s="2052" t="s">
        <v>241</v>
      </c>
      <c r="AT1" s="2052"/>
      <c r="AU1" s="2052"/>
      <c r="AV1" s="2052"/>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row>
    <row r="2" spans="1:87" ht="14.1" customHeight="1">
      <c r="C2" s="107"/>
      <c r="D2" s="107"/>
      <c r="E2" s="107"/>
      <c r="F2" s="107"/>
      <c r="G2" s="107"/>
      <c r="H2" s="107"/>
      <c r="I2" s="107"/>
      <c r="J2" s="107"/>
      <c r="K2" s="107"/>
      <c r="L2" s="107"/>
      <c r="M2" s="107"/>
      <c r="N2" s="107"/>
      <c r="O2" s="107"/>
      <c r="P2" s="107"/>
      <c r="Q2" s="107"/>
      <c r="R2" s="556"/>
      <c r="S2" s="556"/>
      <c r="T2" s="556"/>
      <c r="U2" s="2197" t="s">
        <v>699</v>
      </c>
      <c r="V2" s="2197"/>
      <c r="W2" s="2197"/>
      <c r="X2" s="2197"/>
      <c r="Y2" s="2197"/>
      <c r="Z2" s="2197"/>
      <c r="AA2" s="2197"/>
      <c r="AB2" s="2197"/>
      <c r="AC2" s="2197"/>
      <c r="AD2" s="2197"/>
      <c r="AE2" s="2197"/>
      <c r="AF2" s="2197"/>
      <c r="AG2" s="2197"/>
      <c r="AH2" s="2197"/>
      <c r="AI2" s="2197"/>
      <c r="AJ2" s="2197"/>
      <c r="AK2" s="2197"/>
      <c r="AL2" s="2197"/>
      <c r="AM2" s="2197"/>
      <c r="AN2" s="2197"/>
      <c r="AO2" s="2197"/>
      <c r="AP2" s="2197"/>
      <c r="AQ2" s="2197"/>
      <c r="AR2" s="625"/>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row>
    <row r="3" spans="1:87" ht="14.1" customHeight="1">
      <c r="B3" s="2185" t="s">
        <v>474</v>
      </c>
      <c r="C3" s="2185"/>
      <c r="D3" s="2185"/>
      <c r="E3" s="2185"/>
      <c r="F3" s="2185"/>
      <c r="G3" s="2185"/>
      <c r="H3" s="2185"/>
      <c r="I3" s="2185"/>
      <c r="J3" s="2185"/>
      <c r="K3" s="2185"/>
      <c r="L3" s="2185"/>
      <c r="M3" s="2185"/>
      <c r="N3" s="2185"/>
      <c r="O3" s="2185"/>
      <c r="P3" s="2185"/>
      <c r="Q3" s="2185"/>
      <c r="R3" s="2185"/>
      <c r="S3" s="2185"/>
      <c r="T3" s="2185"/>
      <c r="U3" s="2185"/>
      <c r="V3" s="2185"/>
      <c r="W3" s="2185"/>
      <c r="X3" s="2185"/>
      <c r="Y3" s="2185"/>
      <c r="Z3" s="2185"/>
      <c r="AA3" s="2185"/>
      <c r="AB3" s="2185"/>
      <c r="AC3" s="2185"/>
      <c r="AD3" s="2185"/>
      <c r="AE3" s="2185"/>
      <c r="AF3" s="2185"/>
      <c r="AG3" s="2185"/>
      <c r="AH3" s="2186" t="s">
        <v>243</v>
      </c>
      <c r="AI3" s="2186"/>
      <c r="AJ3" s="2186"/>
      <c r="AK3" s="2186"/>
      <c r="AL3" s="2186"/>
      <c r="AM3" s="2186"/>
      <c r="AN3" s="2186"/>
      <c r="AO3" s="2186"/>
      <c r="AP3" s="2186"/>
      <c r="AQ3" s="2186"/>
      <c r="AR3" s="55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row>
    <row r="4" spans="1:87" ht="14.1" customHeight="1">
      <c r="A4" s="393"/>
      <c r="B4" s="386"/>
      <c r="C4" s="2187" t="s">
        <v>610</v>
      </c>
      <c r="D4" s="2187"/>
      <c r="E4" s="2187"/>
      <c r="F4" s="2187"/>
      <c r="G4" s="2187"/>
      <c r="H4" s="2187"/>
      <c r="I4" s="2187"/>
      <c r="J4" s="2187"/>
      <c r="K4" s="2187"/>
      <c r="L4" s="2187"/>
      <c r="M4" s="2187"/>
      <c r="N4" s="2187"/>
      <c r="O4" s="2187"/>
      <c r="P4" s="2187"/>
      <c r="Q4" s="2187"/>
      <c r="R4" s="2187"/>
      <c r="S4" s="2187"/>
      <c r="T4" s="2187"/>
      <c r="U4" s="2187"/>
      <c r="V4" s="2187"/>
      <c r="W4" s="2187"/>
      <c r="X4" s="2187"/>
      <c r="Y4" s="2187"/>
      <c r="Z4" s="2187"/>
      <c r="AA4" s="2187"/>
      <c r="AB4" s="2187"/>
      <c r="AC4" s="2187"/>
      <c r="AD4" s="2187"/>
      <c r="AE4" s="2187"/>
      <c r="AF4" s="2187"/>
      <c r="AG4" s="2187"/>
      <c r="AH4" s="558"/>
      <c r="AI4" s="559"/>
      <c r="AJ4" s="559"/>
      <c r="AK4" s="559"/>
      <c r="AL4" s="559"/>
      <c r="AM4" s="559"/>
      <c r="AN4" s="559"/>
      <c r="AO4" s="559"/>
      <c r="AP4" s="559"/>
      <c r="AQ4" s="560"/>
      <c r="AR4" s="561"/>
      <c r="AS4" s="107"/>
      <c r="AT4" s="2188" t="s">
        <v>611</v>
      </c>
      <c r="AU4" s="2188"/>
      <c r="AV4" s="2188"/>
      <c r="AW4" s="2188"/>
      <c r="AX4" s="2188"/>
      <c r="AY4" s="2188"/>
      <c r="AZ4" s="2188"/>
      <c r="BA4" s="2188"/>
      <c r="BB4" s="2188"/>
      <c r="BC4" s="2188"/>
      <c r="BD4" s="2188"/>
      <c r="BE4" s="2188"/>
      <c r="BF4" s="2188"/>
      <c r="BG4" s="2188"/>
      <c r="BH4" s="2188"/>
      <c r="BI4" s="2188"/>
      <c r="BJ4" s="2188"/>
      <c r="BK4" s="2188"/>
      <c r="BL4" s="2188"/>
      <c r="BM4" s="107"/>
      <c r="BN4" s="107"/>
      <c r="BO4" s="107"/>
      <c r="BP4" s="107"/>
      <c r="BQ4" s="107"/>
      <c r="BR4" s="107"/>
      <c r="BS4" s="107"/>
      <c r="BT4" s="107"/>
      <c r="BU4" s="107"/>
      <c r="BV4" s="107"/>
      <c r="BW4" s="107"/>
      <c r="BX4" s="107"/>
      <c r="BY4" s="107"/>
      <c r="BZ4" s="107"/>
      <c r="CA4" s="107"/>
      <c r="CB4" s="107"/>
      <c r="CC4" s="107"/>
      <c r="CD4" s="107"/>
      <c r="CE4" s="107"/>
      <c r="CF4" s="107"/>
      <c r="CG4" s="107"/>
      <c r="CH4" s="107"/>
      <c r="CI4" s="107"/>
    </row>
    <row r="5" spans="1:87" ht="14.1" customHeight="1">
      <c r="A5" s="393"/>
      <c r="B5" s="386"/>
      <c r="C5" s="372"/>
      <c r="D5" s="562" t="s">
        <v>612</v>
      </c>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2189" t="s">
        <v>613</v>
      </c>
      <c r="AI5" s="2189"/>
      <c r="AJ5" s="2189"/>
      <c r="AK5" s="2189"/>
      <c r="AL5" s="2189"/>
      <c r="AM5" s="2189"/>
      <c r="AN5" s="2189"/>
      <c r="AO5" s="2189"/>
      <c r="AP5" s="2189"/>
      <c r="AQ5" s="2189"/>
      <c r="AR5" s="563"/>
      <c r="AS5" s="107"/>
      <c r="AT5" s="2188"/>
      <c r="AU5" s="2188"/>
      <c r="AV5" s="2188"/>
      <c r="AW5" s="2188"/>
      <c r="AX5" s="2188"/>
      <c r="AY5" s="2188"/>
      <c r="AZ5" s="2188"/>
      <c r="BA5" s="2188"/>
      <c r="BB5" s="2188"/>
      <c r="BC5" s="2188"/>
      <c r="BD5" s="2188"/>
      <c r="BE5" s="2188"/>
      <c r="BF5" s="2188"/>
      <c r="BG5" s="2188"/>
      <c r="BH5" s="2188"/>
      <c r="BI5" s="2188"/>
      <c r="BJ5" s="2188"/>
      <c r="BK5" s="2188"/>
      <c r="BL5" s="2188"/>
      <c r="BM5" s="107"/>
      <c r="BN5" s="107"/>
      <c r="BO5" s="107"/>
      <c r="BP5" s="107"/>
      <c r="BQ5" s="107"/>
      <c r="BR5" s="107"/>
      <c r="BS5" s="107"/>
      <c r="BT5" s="107"/>
      <c r="BU5" s="107"/>
      <c r="BV5" s="107"/>
      <c r="BW5" s="107"/>
      <c r="BX5" s="107"/>
      <c r="BY5" s="107"/>
      <c r="BZ5" s="107"/>
      <c r="CA5" s="107"/>
      <c r="CB5" s="107"/>
      <c r="CC5" s="107"/>
      <c r="CD5" s="107"/>
      <c r="CE5" s="107"/>
      <c r="CF5" s="107"/>
      <c r="CG5" s="107"/>
      <c r="CH5" s="107"/>
      <c r="CI5" s="107"/>
    </row>
    <row r="6" spans="1:87" ht="14.1" customHeight="1">
      <c r="A6" s="393"/>
      <c r="B6" s="386"/>
      <c r="C6" s="387"/>
      <c r="D6" s="107"/>
      <c r="E6" s="372"/>
      <c r="F6" s="372"/>
      <c r="G6" s="372"/>
      <c r="H6" s="372"/>
      <c r="I6" s="372"/>
      <c r="J6" s="372"/>
      <c r="K6" s="372"/>
      <c r="L6" s="372"/>
      <c r="M6" s="372"/>
      <c r="N6" s="372"/>
      <c r="O6" s="372"/>
      <c r="P6" s="372"/>
      <c r="Q6" s="372"/>
      <c r="R6" s="424"/>
      <c r="S6" s="372"/>
      <c r="T6" s="128"/>
      <c r="U6" s="128"/>
      <c r="V6" s="107"/>
      <c r="W6" s="107"/>
      <c r="X6" s="107"/>
      <c r="Y6" s="107"/>
      <c r="Z6" s="107"/>
      <c r="AA6" s="107"/>
      <c r="AB6" s="107"/>
      <c r="AC6" s="107"/>
      <c r="AD6" s="107"/>
      <c r="AE6" s="107"/>
      <c r="AF6" s="407"/>
      <c r="AG6" s="407"/>
      <c r="AH6" s="2189"/>
      <c r="AI6" s="2189"/>
      <c r="AJ6" s="2189"/>
      <c r="AK6" s="2189"/>
      <c r="AL6" s="2189"/>
      <c r="AM6" s="2189"/>
      <c r="AN6" s="2189"/>
      <c r="AO6" s="2189"/>
      <c r="AP6" s="2189"/>
      <c r="AQ6" s="2189"/>
      <c r="AR6" s="563"/>
      <c r="AS6" s="107"/>
      <c r="AT6" s="2188"/>
      <c r="AU6" s="2188"/>
      <c r="AV6" s="2188"/>
      <c r="AW6" s="2188"/>
      <c r="AX6" s="2188"/>
      <c r="AY6" s="2188"/>
      <c r="AZ6" s="2188"/>
      <c r="BA6" s="2188"/>
      <c r="BB6" s="2188"/>
      <c r="BC6" s="2188"/>
      <c r="BD6" s="2188"/>
      <c r="BE6" s="2188"/>
      <c r="BF6" s="2188"/>
      <c r="BG6" s="2188"/>
      <c r="BH6" s="2188"/>
      <c r="BI6" s="2188"/>
      <c r="BJ6" s="2188"/>
      <c r="BK6" s="2188"/>
      <c r="BL6" s="2188"/>
      <c r="BM6" s="107"/>
      <c r="BN6" s="107"/>
      <c r="BO6" s="107"/>
      <c r="BP6" s="107"/>
      <c r="BQ6" s="107"/>
      <c r="BR6" s="107"/>
      <c r="BS6" s="107"/>
      <c r="BT6" s="107"/>
      <c r="BU6" s="107"/>
      <c r="BV6" s="107"/>
      <c r="BW6" s="107"/>
      <c r="BX6" s="107"/>
      <c r="BY6" s="107"/>
      <c r="BZ6" s="107"/>
      <c r="CA6" s="107"/>
      <c r="CB6" s="107"/>
      <c r="CC6" s="107"/>
      <c r="CD6" s="107"/>
      <c r="CE6" s="107"/>
      <c r="CF6" s="107"/>
      <c r="CG6" s="107"/>
      <c r="CH6" s="107"/>
      <c r="CI6" s="107"/>
    </row>
    <row r="7" spans="1:87" ht="14.1" customHeight="1">
      <c r="A7" s="393"/>
      <c r="B7" s="386"/>
      <c r="C7" s="372" t="s">
        <v>614</v>
      </c>
      <c r="D7" s="372"/>
      <c r="E7" s="372"/>
      <c r="F7" s="372"/>
      <c r="G7" s="372"/>
      <c r="H7" s="372"/>
      <c r="I7" s="372"/>
      <c r="J7" s="372"/>
      <c r="K7" s="372"/>
      <c r="L7" s="372"/>
      <c r="M7" s="372"/>
      <c r="N7" s="372"/>
      <c r="O7" s="372"/>
      <c r="P7" s="372"/>
      <c r="Q7" s="372"/>
      <c r="R7" s="424"/>
      <c r="S7" s="372"/>
      <c r="T7" s="128"/>
      <c r="U7" s="128"/>
      <c r="V7" s="107"/>
      <c r="W7" s="107"/>
      <c r="X7" s="107"/>
      <c r="Y7" s="107"/>
      <c r="Z7" s="107"/>
      <c r="AA7" s="107"/>
      <c r="AB7" s="107"/>
      <c r="AC7" s="107"/>
      <c r="AD7" s="407"/>
      <c r="AE7" s="407"/>
      <c r="AF7" s="407"/>
      <c r="AG7" s="407"/>
      <c r="AH7" s="2189"/>
      <c r="AI7" s="2189"/>
      <c r="AJ7" s="2189"/>
      <c r="AK7" s="2189"/>
      <c r="AL7" s="2189"/>
      <c r="AM7" s="2189"/>
      <c r="AN7" s="2189"/>
      <c r="AO7" s="2189"/>
      <c r="AP7" s="2189"/>
      <c r="AQ7" s="2189"/>
      <c r="AR7" s="563"/>
      <c r="AS7" s="107"/>
      <c r="AT7" s="2188"/>
      <c r="AU7" s="2188"/>
      <c r="AV7" s="2188"/>
      <c r="AW7" s="2188"/>
      <c r="AX7" s="2188"/>
      <c r="AY7" s="2188"/>
      <c r="AZ7" s="2188"/>
      <c r="BA7" s="2188"/>
      <c r="BB7" s="2188"/>
      <c r="BC7" s="2188"/>
      <c r="BD7" s="2188"/>
      <c r="BE7" s="2188"/>
      <c r="BF7" s="2188"/>
      <c r="BG7" s="2188"/>
      <c r="BH7" s="2188"/>
      <c r="BI7" s="2188"/>
      <c r="BJ7" s="2188"/>
      <c r="BK7" s="2188"/>
      <c r="BL7" s="2188"/>
      <c r="BM7" s="107"/>
      <c r="BN7" s="107"/>
      <c r="BO7" s="107"/>
      <c r="BP7" s="107"/>
      <c r="BQ7" s="107"/>
      <c r="BR7" s="107"/>
      <c r="BS7" s="107"/>
      <c r="BT7" s="107"/>
      <c r="BU7" s="107"/>
      <c r="BV7" s="107"/>
      <c r="BW7" s="107"/>
      <c r="BX7" s="107"/>
      <c r="BY7" s="107"/>
      <c r="BZ7" s="107"/>
      <c r="CA7" s="107"/>
      <c r="CB7" s="107"/>
      <c r="CC7" s="107"/>
      <c r="CD7" s="107"/>
      <c r="CE7" s="107"/>
      <c r="CF7" s="107"/>
      <c r="CG7" s="107"/>
      <c r="CH7" s="107"/>
      <c r="CI7" s="107"/>
    </row>
    <row r="8" spans="1:87" ht="14.1" customHeight="1">
      <c r="A8" s="393"/>
      <c r="B8" s="386"/>
      <c r="C8" s="387"/>
      <c r="D8" s="2190" t="s">
        <v>615</v>
      </c>
      <c r="E8" s="2190"/>
      <c r="F8" s="2190"/>
      <c r="G8" s="2190"/>
      <c r="H8" s="2190"/>
      <c r="I8" s="2190"/>
      <c r="J8" s="2190"/>
      <c r="K8" s="2190"/>
      <c r="L8" s="2190"/>
      <c r="M8" s="2190"/>
      <c r="N8" s="1705" t="s">
        <v>616</v>
      </c>
      <c r="O8" s="1705"/>
      <c r="P8" s="1705"/>
      <c r="Q8" s="1705"/>
      <c r="R8" s="1705"/>
      <c r="S8" s="1705"/>
      <c r="T8" s="1705"/>
      <c r="U8" s="1705"/>
      <c r="V8" s="2191" t="s">
        <v>617</v>
      </c>
      <c r="W8" s="2191"/>
      <c r="X8" s="2191"/>
      <c r="Y8" s="2191"/>
      <c r="Z8" s="2191"/>
      <c r="AA8" s="2191"/>
      <c r="AB8" s="2191"/>
      <c r="AC8" s="2191"/>
      <c r="AD8" s="2191"/>
      <c r="AE8" s="2191"/>
      <c r="AF8" s="2191"/>
      <c r="AG8" s="2191"/>
      <c r="AH8" s="2191"/>
      <c r="AI8" s="2191"/>
      <c r="AJ8" s="2192" t="s">
        <v>616</v>
      </c>
      <c r="AK8" s="2192"/>
      <c r="AL8" s="2192"/>
      <c r="AM8" s="2192"/>
      <c r="AN8" s="2192"/>
      <c r="AO8" s="2192"/>
      <c r="AP8" s="2192"/>
      <c r="AQ8" s="99"/>
      <c r="AR8" s="491"/>
      <c r="AS8" s="107"/>
      <c r="AT8" s="2188"/>
      <c r="AU8" s="2188"/>
      <c r="AV8" s="2188"/>
      <c r="AW8" s="2188"/>
      <c r="AX8" s="2188"/>
      <c r="AY8" s="2188"/>
      <c r="AZ8" s="2188"/>
      <c r="BA8" s="2188"/>
      <c r="BB8" s="2188"/>
      <c r="BC8" s="2188"/>
      <c r="BD8" s="2188"/>
      <c r="BE8" s="2188"/>
      <c r="BF8" s="2188"/>
      <c r="BG8" s="2188"/>
      <c r="BH8" s="2188"/>
      <c r="BI8" s="2188"/>
      <c r="BJ8" s="2188"/>
      <c r="BK8" s="2188"/>
      <c r="BL8" s="2188"/>
      <c r="BM8" s="107"/>
      <c r="BN8" s="107"/>
      <c r="BO8" s="107"/>
      <c r="BP8" s="107"/>
      <c r="BQ8" s="107"/>
      <c r="BR8" s="107"/>
      <c r="BS8" s="107"/>
      <c r="BT8" s="107"/>
      <c r="BU8" s="107"/>
      <c r="BV8" s="107"/>
      <c r="BW8" s="107"/>
      <c r="BX8" s="107"/>
      <c r="BY8" s="107"/>
      <c r="BZ8" s="107"/>
      <c r="CA8" s="107"/>
      <c r="CB8" s="107"/>
      <c r="CC8" s="107"/>
      <c r="CD8" s="107"/>
      <c r="CE8" s="107"/>
      <c r="CF8" s="107"/>
      <c r="CG8" s="107"/>
      <c r="CH8" s="107"/>
      <c r="CI8" s="107"/>
    </row>
    <row r="9" spans="1:87" ht="14.1" customHeight="1">
      <c r="A9" s="393"/>
      <c r="B9" s="386"/>
      <c r="C9" s="387"/>
      <c r="D9" s="2173"/>
      <c r="E9" s="2173"/>
      <c r="F9" s="2180" t="s">
        <v>618</v>
      </c>
      <c r="G9" s="2180"/>
      <c r="H9" s="2180"/>
      <c r="I9" s="2180"/>
      <c r="J9" s="2180"/>
      <c r="K9" s="2180"/>
      <c r="L9" s="2180"/>
      <c r="M9" s="2180"/>
      <c r="N9" s="2181"/>
      <c r="O9" s="2181"/>
      <c r="P9" s="2181"/>
      <c r="Q9" s="2181"/>
      <c r="R9" s="2181"/>
      <c r="S9" s="2181"/>
      <c r="T9" s="2181"/>
      <c r="U9" s="2181"/>
      <c r="V9" s="2173"/>
      <c r="W9" s="2173"/>
      <c r="X9" s="2180" t="s">
        <v>619</v>
      </c>
      <c r="Y9" s="2180"/>
      <c r="Z9" s="2180"/>
      <c r="AA9" s="2180"/>
      <c r="AB9" s="2180"/>
      <c r="AC9" s="2180"/>
      <c r="AD9" s="2180"/>
      <c r="AE9" s="2180"/>
      <c r="AF9" s="2180"/>
      <c r="AG9" s="2180"/>
      <c r="AH9" s="2180"/>
      <c r="AI9" s="2180"/>
      <c r="AJ9" s="2178"/>
      <c r="AK9" s="2178"/>
      <c r="AL9" s="2178"/>
      <c r="AM9" s="2178"/>
      <c r="AN9" s="2178"/>
      <c r="AO9" s="2178"/>
      <c r="AP9" s="2178"/>
      <c r="AQ9" s="99"/>
      <c r="AR9" s="491"/>
      <c r="AS9" s="107"/>
      <c r="AT9" s="2188"/>
      <c r="AU9" s="2188"/>
      <c r="AV9" s="2188"/>
      <c r="AW9" s="2188"/>
      <c r="AX9" s="2188"/>
      <c r="AY9" s="2188"/>
      <c r="AZ9" s="2188"/>
      <c r="BA9" s="2188"/>
      <c r="BB9" s="2188"/>
      <c r="BC9" s="2188"/>
      <c r="BD9" s="2188"/>
      <c r="BE9" s="2188"/>
      <c r="BF9" s="2188"/>
      <c r="BG9" s="2188"/>
      <c r="BH9" s="2188"/>
      <c r="BI9" s="2188"/>
      <c r="BJ9" s="2188"/>
      <c r="BK9" s="2188"/>
      <c r="BL9" s="2188"/>
      <c r="BM9" s="107"/>
      <c r="BN9" s="107"/>
      <c r="BO9" s="107"/>
      <c r="BP9" s="107"/>
      <c r="BQ9" s="107"/>
      <c r="BR9" s="107"/>
      <c r="BS9" s="107"/>
      <c r="BT9" s="107"/>
      <c r="BU9" s="107"/>
      <c r="BV9" s="107"/>
      <c r="BW9" s="107"/>
      <c r="BX9" s="107"/>
      <c r="BY9" s="107"/>
      <c r="BZ9" s="107"/>
      <c r="CA9" s="107"/>
      <c r="CB9" s="107"/>
      <c r="CC9" s="107"/>
      <c r="CD9" s="107"/>
      <c r="CE9" s="107"/>
      <c r="CF9" s="107"/>
      <c r="CG9" s="107"/>
      <c r="CH9" s="107"/>
      <c r="CI9" s="107"/>
    </row>
    <row r="10" spans="1:87" ht="14.1" customHeight="1">
      <c r="A10" s="393"/>
      <c r="B10" s="386"/>
      <c r="C10" s="387"/>
      <c r="D10" s="2173"/>
      <c r="E10" s="2173"/>
      <c r="F10" s="2180" t="s">
        <v>620</v>
      </c>
      <c r="G10" s="2180"/>
      <c r="H10" s="2180"/>
      <c r="I10" s="2180"/>
      <c r="J10" s="2180"/>
      <c r="K10" s="2180"/>
      <c r="L10" s="2180"/>
      <c r="M10" s="2180"/>
      <c r="N10" s="2181"/>
      <c r="O10" s="2181"/>
      <c r="P10" s="2181"/>
      <c r="Q10" s="2181"/>
      <c r="R10" s="2181"/>
      <c r="S10" s="2181"/>
      <c r="T10" s="2181"/>
      <c r="U10" s="2181"/>
      <c r="V10" s="2173"/>
      <c r="W10" s="2173"/>
      <c r="X10" s="2176" t="s">
        <v>621</v>
      </c>
      <c r="Y10" s="2176"/>
      <c r="Z10" s="2176"/>
      <c r="AA10" s="2176"/>
      <c r="AB10" s="2176"/>
      <c r="AC10" s="2176"/>
      <c r="AD10" s="2182"/>
      <c r="AE10" s="2182"/>
      <c r="AF10" s="2182"/>
      <c r="AG10" s="2182"/>
      <c r="AH10" s="2182"/>
      <c r="AI10" s="564" t="s">
        <v>32</v>
      </c>
      <c r="AJ10" s="2178"/>
      <c r="AK10" s="2178"/>
      <c r="AL10" s="2178"/>
      <c r="AM10" s="2178"/>
      <c r="AN10" s="2178"/>
      <c r="AO10" s="2178"/>
      <c r="AP10" s="2178"/>
      <c r="AQ10" s="99"/>
      <c r="AR10" s="491"/>
      <c r="AS10" s="107"/>
      <c r="AT10" s="107" t="s">
        <v>622</v>
      </c>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row>
    <row r="11" spans="1:87" ht="14.1" customHeight="1">
      <c r="A11" s="393"/>
      <c r="B11" s="386"/>
      <c r="C11" s="387"/>
      <c r="D11" s="2173"/>
      <c r="E11" s="2173"/>
      <c r="F11" s="2180" t="s">
        <v>623</v>
      </c>
      <c r="G11" s="2180"/>
      <c r="H11" s="2180"/>
      <c r="I11" s="2180"/>
      <c r="J11" s="2180"/>
      <c r="K11" s="2180"/>
      <c r="L11" s="2180"/>
      <c r="M11" s="2180"/>
      <c r="N11" s="2181"/>
      <c r="O11" s="2181"/>
      <c r="P11" s="2181"/>
      <c r="Q11" s="2181"/>
      <c r="R11" s="2181"/>
      <c r="S11" s="2181"/>
      <c r="T11" s="2181"/>
      <c r="U11" s="2181"/>
      <c r="V11" s="2173"/>
      <c r="W11" s="2173"/>
      <c r="X11" s="2180" t="s">
        <v>624</v>
      </c>
      <c r="Y11" s="2180"/>
      <c r="Z11" s="2180"/>
      <c r="AA11" s="2180"/>
      <c r="AB11" s="2180"/>
      <c r="AC11" s="2180"/>
      <c r="AD11" s="2180"/>
      <c r="AE11" s="2180"/>
      <c r="AF11" s="2180"/>
      <c r="AG11" s="2180"/>
      <c r="AH11" s="2180"/>
      <c r="AI11" s="2180"/>
      <c r="AJ11" s="2178"/>
      <c r="AK11" s="2178"/>
      <c r="AL11" s="2178"/>
      <c r="AM11" s="2178"/>
      <c r="AN11" s="2178"/>
      <c r="AO11" s="2178"/>
      <c r="AP11" s="2178"/>
      <c r="AQ11" s="99"/>
      <c r="AR11" s="491"/>
      <c r="AS11" s="107"/>
      <c r="AT11" s="107"/>
      <c r="AU11" s="107" t="s">
        <v>507</v>
      </c>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row>
    <row r="12" spans="1:87" ht="14.1" customHeight="1">
      <c r="A12" s="393"/>
      <c r="B12" s="386"/>
      <c r="C12" s="387"/>
      <c r="D12" s="2173"/>
      <c r="E12" s="2173"/>
      <c r="F12" s="2180" t="s">
        <v>625</v>
      </c>
      <c r="G12" s="2180"/>
      <c r="H12" s="2180"/>
      <c r="I12" s="2180"/>
      <c r="J12" s="2180"/>
      <c r="K12" s="2180"/>
      <c r="L12" s="2180"/>
      <c r="M12" s="2180"/>
      <c r="N12" s="2181"/>
      <c r="O12" s="2181"/>
      <c r="P12" s="2181"/>
      <c r="Q12" s="2181"/>
      <c r="R12" s="2181"/>
      <c r="S12" s="2181"/>
      <c r="T12" s="2181"/>
      <c r="U12" s="2181"/>
      <c r="V12" s="2173"/>
      <c r="W12" s="2173"/>
      <c r="X12" s="2176" t="s">
        <v>626</v>
      </c>
      <c r="Y12" s="2176"/>
      <c r="Z12" s="2176"/>
      <c r="AA12" s="2176"/>
      <c r="AB12" s="2176"/>
      <c r="AC12" s="2176"/>
      <c r="AD12" s="2182"/>
      <c r="AE12" s="2182"/>
      <c r="AF12" s="2182"/>
      <c r="AG12" s="2182"/>
      <c r="AH12" s="2182"/>
      <c r="AI12" s="564" t="s">
        <v>32</v>
      </c>
      <c r="AJ12" s="2178"/>
      <c r="AK12" s="2178"/>
      <c r="AL12" s="2178"/>
      <c r="AM12" s="2178"/>
      <c r="AN12" s="2178"/>
      <c r="AO12" s="2178"/>
      <c r="AP12" s="2178"/>
      <c r="AQ12" s="99"/>
      <c r="AR12" s="491"/>
      <c r="AS12" s="107"/>
      <c r="AT12" s="107" t="s">
        <v>627</v>
      </c>
      <c r="AU12" s="107"/>
      <c r="AV12" s="107"/>
      <c r="AW12" s="107"/>
      <c r="AX12" s="107"/>
      <c r="AY12" s="107"/>
      <c r="AZ12" s="107"/>
      <c r="BA12" s="107"/>
      <c r="BB12" s="107"/>
      <c r="BC12" s="107"/>
      <c r="BD12" s="107"/>
      <c r="BE12" s="107"/>
      <c r="BF12" s="107"/>
      <c r="BG12" s="107" t="s">
        <v>628</v>
      </c>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row>
    <row r="13" spans="1:87" ht="14.1" customHeight="1">
      <c r="A13" s="393"/>
      <c r="B13" s="386"/>
      <c r="C13" s="387"/>
      <c r="D13" s="2173"/>
      <c r="E13" s="2173"/>
      <c r="F13" s="2183" t="s">
        <v>629</v>
      </c>
      <c r="G13" s="2183"/>
      <c r="H13" s="2183"/>
      <c r="I13" s="2183"/>
      <c r="J13" s="2183"/>
      <c r="K13" s="2183"/>
      <c r="L13" s="2183"/>
      <c r="M13" s="2183"/>
      <c r="N13" s="2181"/>
      <c r="O13" s="2181"/>
      <c r="P13" s="2181"/>
      <c r="Q13" s="2181"/>
      <c r="R13" s="2181"/>
      <c r="S13" s="2181"/>
      <c r="T13" s="2181"/>
      <c r="U13" s="2181"/>
      <c r="V13" s="2173"/>
      <c r="W13" s="2173"/>
      <c r="X13" s="2180" t="s">
        <v>630</v>
      </c>
      <c r="Y13" s="2180"/>
      <c r="Z13" s="2180"/>
      <c r="AA13" s="2180"/>
      <c r="AB13" s="2180"/>
      <c r="AC13" s="2180"/>
      <c r="AD13" s="2180"/>
      <c r="AE13" s="2180"/>
      <c r="AF13" s="2180"/>
      <c r="AG13" s="2180"/>
      <c r="AH13" s="2180"/>
      <c r="AI13" s="2180"/>
      <c r="AJ13" s="2178"/>
      <c r="AK13" s="2178"/>
      <c r="AL13" s="2178"/>
      <c r="AM13" s="2178"/>
      <c r="AN13" s="2178"/>
      <c r="AO13" s="2178"/>
      <c r="AP13" s="2178"/>
      <c r="AQ13" s="99"/>
      <c r="AR13" s="491"/>
      <c r="AS13" s="107"/>
      <c r="AT13" s="107"/>
      <c r="AU13" s="107" t="s">
        <v>508</v>
      </c>
      <c r="AV13" s="107"/>
      <c r="AW13" s="107"/>
      <c r="AX13" s="107"/>
      <c r="AY13" s="107"/>
      <c r="AZ13" s="107"/>
      <c r="BA13" s="107"/>
      <c r="BB13" s="107"/>
      <c r="BC13" s="107"/>
      <c r="BD13" s="107"/>
      <c r="BE13" s="107"/>
      <c r="BF13" s="107"/>
      <c r="BG13" s="107"/>
      <c r="BH13" s="107" t="s">
        <v>631</v>
      </c>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row>
    <row r="14" spans="1:87" ht="14.1" customHeight="1">
      <c r="A14" s="393"/>
      <c r="B14" s="386"/>
      <c r="C14" s="387"/>
      <c r="D14" s="2173"/>
      <c r="E14" s="2173"/>
      <c r="F14" s="2174" t="s">
        <v>632</v>
      </c>
      <c r="G14" s="2174"/>
      <c r="H14" s="2174"/>
      <c r="I14" s="2174"/>
      <c r="J14" s="2174"/>
      <c r="K14" s="2174"/>
      <c r="L14" s="2174"/>
      <c r="M14" s="565" t="s">
        <v>32</v>
      </c>
      <c r="N14" s="2175"/>
      <c r="O14" s="2175"/>
      <c r="P14" s="2175"/>
      <c r="Q14" s="2175"/>
      <c r="R14" s="2175"/>
      <c r="S14" s="2175"/>
      <c r="T14" s="2175"/>
      <c r="U14" s="2175"/>
      <c r="V14" s="2173"/>
      <c r="W14" s="2173"/>
      <c r="X14" s="2176" t="s">
        <v>633</v>
      </c>
      <c r="Y14" s="2176"/>
      <c r="Z14" s="2176"/>
      <c r="AA14" s="2177"/>
      <c r="AB14" s="2177"/>
      <c r="AC14" s="2177"/>
      <c r="AD14" s="2177"/>
      <c r="AE14" s="2177"/>
      <c r="AF14" s="2177"/>
      <c r="AG14" s="2177"/>
      <c r="AH14" s="2177"/>
      <c r="AI14" s="486" t="s">
        <v>32</v>
      </c>
      <c r="AJ14" s="2178"/>
      <c r="AK14" s="2178"/>
      <c r="AL14" s="2178"/>
      <c r="AM14" s="2178"/>
      <c r="AN14" s="2178"/>
      <c r="AO14" s="2178"/>
      <c r="AP14" s="2178"/>
      <c r="AQ14" s="99"/>
      <c r="AR14" s="491"/>
      <c r="AS14" s="107"/>
      <c r="AT14" s="107"/>
      <c r="AU14" s="2179" t="s">
        <v>509</v>
      </c>
      <c r="AV14" s="2179"/>
      <c r="AW14" s="2179"/>
      <c r="AX14" s="2179"/>
      <c r="AY14" s="2179"/>
      <c r="AZ14" s="2179"/>
      <c r="BA14" s="2179"/>
      <c r="BB14" s="2179"/>
      <c r="BC14" s="2179"/>
      <c r="BD14" s="2179"/>
      <c r="BE14" s="107"/>
      <c r="BF14" s="107"/>
      <c r="BG14" s="107"/>
      <c r="BH14" s="2179" t="s">
        <v>634</v>
      </c>
      <c r="BI14" s="2179"/>
      <c r="BJ14" s="2179"/>
      <c r="BK14" s="2179"/>
      <c r="BL14" s="2179"/>
      <c r="BM14" s="2179"/>
      <c r="BN14" s="2179"/>
      <c r="BO14" s="2179"/>
      <c r="BP14" s="2179"/>
      <c r="BQ14" s="2179"/>
      <c r="BR14" s="107"/>
      <c r="BS14" s="107"/>
      <c r="BT14" s="107"/>
      <c r="BU14" s="107"/>
      <c r="BV14" s="107"/>
      <c r="BW14" s="107"/>
      <c r="BX14" s="107"/>
      <c r="BY14" s="107"/>
      <c r="BZ14" s="107"/>
      <c r="CA14" s="107"/>
      <c r="CB14" s="107"/>
      <c r="CC14" s="107"/>
      <c r="CD14" s="107"/>
      <c r="CE14" s="107"/>
      <c r="CF14" s="107"/>
      <c r="CG14" s="107"/>
      <c r="CH14" s="107"/>
      <c r="CI14" s="107"/>
    </row>
    <row r="15" spans="1:87" ht="7.05" customHeight="1">
      <c r="A15" s="393"/>
      <c r="B15" s="386"/>
      <c r="C15" s="387"/>
      <c r="D15" s="372"/>
      <c r="E15" s="372"/>
      <c r="F15" s="372"/>
      <c r="G15" s="372"/>
      <c r="H15" s="372"/>
      <c r="I15" s="372"/>
      <c r="J15" s="372"/>
      <c r="K15" s="372"/>
      <c r="L15" s="372"/>
      <c r="M15" s="372"/>
      <c r="N15" s="372"/>
      <c r="O15" s="372"/>
      <c r="P15" s="372"/>
      <c r="Q15" s="372"/>
      <c r="R15" s="372"/>
      <c r="S15" s="372"/>
      <c r="T15" s="372"/>
      <c r="U15" s="372"/>
      <c r="V15" s="372"/>
      <c r="W15" s="372"/>
      <c r="X15" s="372"/>
      <c r="Y15" s="372"/>
      <c r="Z15" s="566"/>
      <c r="AA15" s="566"/>
      <c r="AB15" s="566"/>
      <c r="AC15" s="566"/>
      <c r="AD15" s="387"/>
      <c r="AE15" s="387"/>
      <c r="AF15" s="387"/>
      <c r="AG15" s="387"/>
      <c r="AH15" s="567"/>
      <c r="AI15" s="568"/>
      <c r="AJ15" s="387"/>
      <c r="AK15" s="387"/>
      <c r="AL15" s="568"/>
      <c r="AM15" s="387"/>
      <c r="AN15" s="569"/>
      <c r="AO15" s="570"/>
      <c r="AP15" s="107"/>
      <c r="AQ15" s="99"/>
      <c r="AR15" s="491"/>
      <c r="AS15" s="107"/>
      <c r="AT15" s="107"/>
      <c r="AU15" s="2179"/>
      <c r="AV15" s="2179"/>
      <c r="AW15" s="2179"/>
      <c r="AX15" s="2179"/>
      <c r="AY15" s="2179"/>
      <c r="AZ15" s="2179"/>
      <c r="BA15" s="2179"/>
      <c r="BB15" s="2179"/>
      <c r="BC15" s="2179"/>
      <c r="BD15" s="2179"/>
      <c r="BE15" s="107"/>
      <c r="BF15" s="107"/>
      <c r="BG15" s="107"/>
      <c r="BH15" s="2179"/>
      <c r="BI15" s="2179"/>
      <c r="BJ15" s="2179"/>
      <c r="BK15" s="2179"/>
      <c r="BL15" s="2179"/>
      <c r="BM15" s="2179"/>
      <c r="BN15" s="2179"/>
      <c r="BO15" s="2179"/>
      <c r="BP15" s="2179"/>
      <c r="BQ15" s="2179"/>
      <c r="BR15" s="107"/>
      <c r="BS15" s="107"/>
      <c r="BT15" s="107"/>
      <c r="BU15" s="107"/>
      <c r="BV15" s="107"/>
      <c r="BW15" s="107"/>
      <c r="BX15" s="107"/>
      <c r="BY15" s="107"/>
      <c r="BZ15" s="107"/>
      <c r="CA15" s="107"/>
      <c r="CB15" s="107"/>
      <c r="CC15" s="107"/>
      <c r="CD15" s="107"/>
      <c r="CE15" s="107"/>
      <c r="CF15" s="107"/>
      <c r="CG15" s="107"/>
      <c r="CH15" s="107"/>
      <c r="CI15" s="107"/>
    </row>
    <row r="16" spans="1:87" ht="14.1" customHeight="1">
      <c r="A16" s="393"/>
      <c r="B16" s="386"/>
      <c r="C16" s="387" t="s">
        <v>635</v>
      </c>
      <c r="D16" s="372"/>
      <c r="E16" s="372"/>
      <c r="F16" s="372"/>
      <c r="G16" s="372"/>
      <c r="H16" s="372"/>
      <c r="I16" s="372"/>
      <c r="J16" s="372"/>
      <c r="K16" s="372"/>
      <c r="L16" s="372"/>
      <c r="M16" s="372"/>
      <c r="N16" s="372"/>
      <c r="O16" s="372"/>
      <c r="P16" s="372"/>
      <c r="Q16" s="372"/>
      <c r="R16" s="372"/>
      <c r="S16" s="372"/>
      <c r="T16" s="372"/>
      <c r="U16" s="372"/>
      <c r="V16" s="372"/>
      <c r="W16" s="372"/>
      <c r="X16" s="372"/>
      <c r="Y16" s="372"/>
      <c r="Z16" s="566"/>
      <c r="AA16" s="566"/>
      <c r="AB16" s="566"/>
      <c r="AC16" s="566"/>
      <c r="AD16" s="387"/>
      <c r="AE16" s="387"/>
      <c r="AF16" s="387"/>
      <c r="AG16" s="387"/>
      <c r="AH16" s="567"/>
      <c r="AI16" s="568"/>
      <c r="AJ16" s="387"/>
      <c r="AK16" s="387"/>
      <c r="AL16" s="568"/>
      <c r="AM16" s="387"/>
      <c r="AN16" s="569"/>
      <c r="AO16" s="570"/>
      <c r="AP16" s="107"/>
      <c r="AQ16" s="99"/>
      <c r="AR16" s="491"/>
      <c r="AS16" s="107"/>
      <c r="AT16" s="107" t="s">
        <v>636</v>
      </c>
      <c r="AU16" s="95"/>
      <c r="AV16" s="95"/>
      <c r="AW16" s="95"/>
      <c r="AX16" s="95"/>
      <c r="AY16" s="571"/>
      <c r="AZ16" s="571"/>
      <c r="BA16" s="95"/>
      <c r="BB16" s="95"/>
      <c r="BC16" s="95"/>
      <c r="BD16" s="95"/>
      <c r="BE16" s="95"/>
      <c r="BF16" s="95"/>
      <c r="BG16" s="95"/>
      <c r="BH16" s="95"/>
      <c r="BI16" s="95"/>
      <c r="BJ16" s="95"/>
      <c r="BK16" s="95"/>
      <c r="BL16" s="95"/>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row>
    <row r="17" spans="1:87" ht="14.1" customHeight="1">
      <c r="A17" s="393"/>
      <c r="B17" s="386"/>
      <c r="C17" s="387"/>
      <c r="D17" s="372" t="s">
        <v>637</v>
      </c>
      <c r="E17" s="372"/>
      <c r="F17" s="372"/>
      <c r="G17" s="372"/>
      <c r="H17" s="372"/>
      <c r="I17" s="372"/>
      <c r="J17" s="372"/>
      <c r="K17" s="372"/>
      <c r="L17" s="372"/>
      <c r="M17" s="372"/>
      <c r="N17" s="372"/>
      <c r="O17" s="372"/>
      <c r="P17" s="372"/>
      <c r="Q17" s="372"/>
      <c r="R17" s="372"/>
      <c r="S17" s="372"/>
      <c r="T17" s="372"/>
      <c r="U17" s="372"/>
      <c r="V17" s="372"/>
      <c r="W17" s="372"/>
      <c r="X17" s="372"/>
      <c r="Y17" s="372"/>
      <c r="Z17" s="566"/>
      <c r="AA17" s="566"/>
      <c r="AB17" s="566"/>
      <c r="AC17" s="566"/>
      <c r="AD17" s="387"/>
      <c r="AE17" s="387"/>
      <c r="AF17" s="387"/>
      <c r="AG17" s="387"/>
      <c r="AH17" s="567"/>
      <c r="AI17" s="568"/>
      <c r="AJ17" s="387"/>
      <c r="AK17" s="387"/>
      <c r="AL17" s="568"/>
      <c r="AM17" s="387"/>
      <c r="AN17" s="569"/>
      <c r="AO17" s="570"/>
      <c r="AP17" s="107"/>
      <c r="AQ17" s="99"/>
      <c r="AR17" s="491"/>
      <c r="AS17" s="107"/>
      <c r="AT17" s="107"/>
      <c r="AU17" s="95"/>
      <c r="AV17" s="95"/>
      <c r="AW17" s="95"/>
      <c r="AX17" s="95"/>
      <c r="AY17" s="571"/>
      <c r="AZ17" s="571"/>
      <c r="BA17" s="95"/>
      <c r="BB17" s="95"/>
      <c r="BC17" s="95"/>
      <c r="BD17" s="95"/>
      <c r="BE17" s="95"/>
      <c r="BF17" s="95"/>
      <c r="BG17" s="95"/>
      <c r="BH17" s="95"/>
      <c r="BI17" s="95"/>
      <c r="BJ17" s="95"/>
      <c r="BK17" s="95"/>
      <c r="BL17" s="95"/>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row>
    <row r="18" spans="1:87" ht="14.1" customHeight="1">
      <c r="A18" s="393"/>
      <c r="B18" s="386"/>
      <c r="C18" s="387" t="s">
        <v>638</v>
      </c>
      <c r="D18" s="107"/>
      <c r="E18" s="572"/>
      <c r="F18" s="387"/>
      <c r="G18" s="387"/>
      <c r="H18" s="572"/>
      <c r="I18" s="572"/>
      <c r="J18" s="572"/>
      <c r="K18" s="572"/>
      <c r="L18" s="572"/>
      <c r="M18" s="572"/>
      <c r="N18" s="572"/>
      <c r="O18" s="572"/>
      <c r="P18" s="572"/>
      <c r="Q18" s="572"/>
      <c r="R18" s="572"/>
      <c r="S18" s="572"/>
      <c r="T18" s="572"/>
      <c r="U18" s="372"/>
      <c r="V18" s="372"/>
      <c r="W18" s="372"/>
      <c r="X18" s="372"/>
      <c r="Y18" s="372"/>
      <c r="Z18" s="372"/>
      <c r="AA18" s="372"/>
      <c r="AB18" s="372"/>
      <c r="AC18" s="372"/>
      <c r="AD18" s="387"/>
      <c r="AE18" s="387"/>
      <c r="AF18" s="573"/>
      <c r="AG18" s="573"/>
      <c r="AH18" s="573"/>
      <c r="AI18" s="574"/>
      <c r="AJ18" s="387"/>
      <c r="AK18" s="387"/>
      <c r="AL18" s="568"/>
      <c r="AM18" s="387"/>
      <c r="AN18" s="569"/>
      <c r="AO18" s="570"/>
      <c r="AP18" s="107"/>
      <c r="AQ18" s="99"/>
      <c r="AR18" s="491"/>
      <c r="AS18" s="107"/>
      <c r="AT18" s="107"/>
      <c r="AU18" s="107"/>
      <c r="AV18" s="107"/>
      <c r="AW18" s="107"/>
      <c r="AX18" s="107"/>
      <c r="AY18" s="107"/>
      <c r="AZ18" s="107"/>
      <c r="BA18" s="107"/>
      <c r="BB18" s="107"/>
      <c r="BC18" s="107"/>
      <c r="BD18" s="107"/>
      <c r="BE18" s="107" t="s">
        <v>513</v>
      </c>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row>
    <row r="19" spans="1:87" ht="14.1" customHeight="1">
      <c r="A19" s="393"/>
      <c r="B19" s="575"/>
      <c r="C19" s="576"/>
      <c r="D19" s="1947" t="s">
        <v>283</v>
      </c>
      <c r="E19" s="1947"/>
      <c r="F19" s="1947"/>
      <c r="G19" s="1947"/>
      <c r="H19" s="1947"/>
      <c r="I19" s="2051" t="s">
        <v>639</v>
      </c>
      <c r="J19" s="2051"/>
      <c r="K19" s="2051"/>
      <c r="L19" s="1947" t="s">
        <v>640</v>
      </c>
      <c r="M19" s="1947"/>
      <c r="N19" s="1947"/>
      <c r="O19" s="1947"/>
      <c r="P19" s="1947"/>
      <c r="Q19" s="1947"/>
      <c r="R19" s="1947"/>
      <c r="S19" s="1947"/>
      <c r="T19" s="1947"/>
      <c r="U19" s="1947"/>
      <c r="V19" s="1947"/>
      <c r="W19" s="1947"/>
      <c r="X19" s="1947"/>
      <c r="Y19" s="1947"/>
      <c r="Z19" s="2166" t="s">
        <v>641</v>
      </c>
      <c r="AA19" s="2166"/>
      <c r="AB19" s="2166"/>
      <c r="AC19" s="1947" t="s">
        <v>642</v>
      </c>
      <c r="AD19" s="1947"/>
      <c r="AE19" s="1947"/>
      <c r="AF19" s="1947"/>
      <c r="AG19" s="1947"/>
      <c r="AH19" s="1947"/>
      <c r="AI19" s="2167" t="s">
        <v>643</v>
      </c>
      <c r="AJ19" s="2167"/>
      <c r="AK19" s="2167"/>
      <c r="AL19" s="2167"/>
      <c r="AM19" s="2167"/>
      <c r="AN19" s="2167"/>
      <c r="AO19" s="2167"/>
      <c r="AP19" s="2167"/>
      <c r="AQ19" s="84"/>
      <c r="AR19" s="491"/>
      <c r="AS19" s="107"/>
      <c r="AT19" s="107" t="s">
        <v>516</v>
      </c>
      <c r="AU19" s="107"/>
      <c r="AV19" s="107"/>
      <c r="AW19" s="107"/>
      <c r="AX19" s="107"/>
      <c r="AY19" s="107"/>
      <c r="AZ19" s="107"/>
      <c r="BA19" s="107"/>
      <c r="BB19" s="107"/>
      <c r="BC19" s="107"/>
      <c r="BD19" s="419"/>
      <c r="BE19" s="420"/>
      <c r="BF19" s="107" t="s">
        <v>516</v>
      </c>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row>
    <row r="20" spans="1:87" ht="14.1" customHeight="1">
      <c r="A20" s="393"/>
      <c r="B20" s="575"/>
      <c r="C20" s="518"/>
      <c r="D20" s="1947"/>
      <c r="E20" s="1947"/>
      <c r="F20" s="1947"/>
      <c r="G20" s="1947"/>
      <c r="H20" s="1947"/>
      <c r="I20" s="2051"/>
      <c r="J20" s="2051"/>
      <c r="K20" s="2051"/>
      <c r="L20" s="2168" t="s">
        <v>644</v>
      </c>
      <c r="M20" s="2168"/>
      <c r="N20" s="2169" t="s">
        <v>645</v>
      </c>
      <c r="O20" s="2169"/>
      <c r="P20" s="2169" t="s">
        <v>646</v>
      </c>
      <c r="Q20" s="2169"/>
      <c r="R20" s="2169" t="s">
        <v>647</v>
      </c>
      <c r="S20" s="2169"/>
      <c r="T20" s="2169" t="s">
        <v>648</v>
      </c>
      <c r="U20" s="2169"/>
      <c r="V20" s="2169" t="s">
        <v>649</v>
      </c>
      <c r="W20" s="2169"/>
      <c r="X20" s="2170" t="s">
        <v>296</v>
      </c>
      <c r="Y20" s="2170"/>
      <c r="Z20" s="2166"/>
      <c r="AA20" s="2166"/>
      <c r="AB20" s="2166"/>
      <c r="AC20" s="2171" t="s">
        <v>296</v>
      </c>
      <c r="AD20" s="2171"/>
      <c r="AE20" s="2171"/>
      <c r="AF20" s="577" t="s">
        <v>650</v>
      </c>
      <c r="AG20" s="2172" t="s">
        <v>651</v>
      </c>
      <c r="AH20" s="2172"/>
      <c r="AI20" s="2167"/>
      <c r="AJ20" s="2167"/>
      <c r="AK20" s="2167"/>
      <c r="AL20" s="2167"/>
      <c r="AM20" s="2167"/>
      <c r="AN20" s="2167"/>
      <c r="AO20" s="2167"/>
      <c r="AP20" s="2167"/>
      <c r="AQ20" s="84"/>
      <c r="AR20" s="491"/>
      <c r="AS20" s="107"/>
      <c r="AT20" s="1927" t="s">
        <v>517</v>
      </c>
      <c r="AU20" s="1927"/>
      <c r="AV20" s="1927"/>
      <c r="AW20" s="1927"/>
      <c r="AX20" s="1806"/>
      <c r="AY20" s="1806"/>
      <c r="AZ20" s="1806"/>
      <c r="BA20" s="1929" t="s">
        <v>518</v>
      </c>
      <c r="BB20" s="1929"/>
      <c r="BC20" s="1929"/>
      <c r="BD20" s="419"/>
      <c r="BE20" s="420"/>
      <c r="BF20" s="1927" t="s">
        <v>517</v>
      </c>
      <c r="BG20" s="1927"/>
      <c r="BH20" s="1927"/>
      <c r="BI20" s="1927"/>
      <c r="BJ20" s="1806">
        <v>40</v>
      </c>
      <c r="BK20" s="1806"/>
      <c r="BL20" s="1806"/>
      <c r="BM20" s="1929" t="s">
        <v>518</v>
      </c>
      <c r="BN20" s="1929"/>
      <c r="BO20" s="1929"/>
      <c r="BP20" s="107"/>
      <c r="BQ20" s="107"/>
      <c r="BR20" s="107"/>
      <c r="BS20" s="107"/>
      <c r="BT20" s="107"/>
      <c r="BU20" s="107"/>
      <c r="BV20" s="107"/>
      <c r="BW20" s="107"/>
      <c r="BX20" s="107"/>
      <c r="BY20" s="107"/>
      <c r="BZ20" s="107"/>
      <c r="CA20" s="107"/>
      <c r="CB20" s="107"/>
      <c r="CC20" s="107"/>
      <c r="CD20" s="107"/>
      <c r="CE20" s="107"/>
      <c r="CF20" s="107"/>
      <c r="CG20" s="107"/>
      <c r="CH20" s="107"/>
      <c r="CI20" s="107"/>
    </row>
    <row r="21" spans="1:87" ht="14.1" customHeight="1">
      <c r="A21" s="393"/>
      <c r="B21" s="575"/>
      <c r="C21" s="518"/>
      <c r="D21" s="1947"/>
      <c r="E21" s="1947"/>
      <c r="F21" s="1947"/>
      <c r="G21" s="1947"/>
      <c r="H21" s="1947"/>
      <c r="I21" s="2051"/>
      <c r="J21" s="2051"/>
      <c r="K21" s="2051"/>
      <c r="L21" s="2168"/>
      <c r="M21" s="2168"/>
      <c r="N21" s="2169"/>
      <c r="O21" s="2169"/>
      <c r="P21" s="2169"/>
      <c r="Q21" s="2169"/>
      <c r="R21" s="2169"/>
      <c r="S21" s="2169"/>
      <c r="T21" s="2169"/>
      <c r="U21" s="2169"/>
      <c r="V21" s="2169"/>
      <c r="W21" s="2169"/>
      <c r="X21" s="2170"/>
      <c r="Y21" s="2170"/>
      <c r="Z21" s="2166"/>
      <c r="AA21" s="2166"/>
      <c r="AB21" s="2166"/>
      <c r="AC21" s="2171"/>
      <c r="AD21" s="2171"/>
      <c r="AE21" s="2171"/>
      <c r="AF21" s="578" t="s">
        <v>652</v>
      </c>
      <c r="AG21" s="2161" t="s">
        <v>653</v>
      </c>
      <c r="AH21" s="2161"/>
      <c r="AI21" s="2167"/>
      <c r="AJ21" s="2167"/>
      <c r="AK21" s="2167"/>
      <c r="AL21" s="2167"/>
      <c r="AM21" s="2167"/>
      <c r="AN21" s="2167"/>
      <c r="AO21" s="2167"/>
      <c r="AP21" s="2167"/>
      <c r="AQ21" s="84"/>
      <c r="AR21" s="491"/>
      <c r="AS21" s="107"/>
      <c r="AT21" s="1927"/>
      <c r="AU21" s="1927"/>
      <c r="AV21" s="1927"/>
      <c r="AW21" s="1927"/>
      <c r="AX21" s="1806"/>
      <c r="AY21" s="1806"/>
      <c r="AZ21" s="1806"/>
      <c r="BA21" s="1929"/>
      <c r="BB21" s="1929"/>
      <c r="BC21" s="1929"/>
      <c r="BD21" s="419"/>
      <c r="BE21" s="420"/>
      <c r="BF21" s="1927"/>
      <c r="BG21" s="1927"/>
      <c r="BH21" s="1927"/>
      <c r="BI21" s="1927"/>
      <c r="BJ21" s="1806"/>
      <c r="BK21" s="1806"/>
      <c r="BL21" s="1806"/>
      <c r="BM21" s="1929"/>
      <c r="BN21" s="1929"/>
      <c r="BO21" s="1929"/>
      <c r="BP21" s="107"/>
      <c r="BQ21" s="107"/>
      <c r="BR21" s="107"/>
      <c r="BS21" s="107"/>
      <c r="BT21" s="107"/>
      <c r="BU21" s="107"/>
      <c r="BV21" s="107"/>
      <c r="BW21" s="107"/>
      <c r="BX21" s="107"/>
      <c r="BY21" s="107"/>
      <c r="BZ21" s="107"/>
      <c r="CA21" s="107"/>
      <c r="CB21" s="107"/>
      <c r="CC21" s="107"/>
      <c r="CD21" s="107"/>
      <c r="CE21" s="107"/>
      <c r="CF21" s="107"/>
      <c r="CG21" s="107"/>
      <c r="CH21" s="107"/>
      <c r="CI21" s="107"/>
    </row>
    <row r="22" spans="1:87" ht="14.1" customHeight="1">
      <c r="A22" s="393"/>
      <c r="B22" s="504"/>
      <c r="C22" s="502"/>
      <c r="D22" s="1947"/>
      <c r="E22" s="1947"/>
      <c r="F22" s="1947"/>
      <c r="G22" s="1947"/>
      <c r="H22" s="1947"/>
      <c r="I22" s="2051"/>
      <c r="J22" s="2051"/>
      <c r="K22" s="2051"/>
      <c r="L22" s="2168"/>
      <c r="M22" s="2168"/>
      <c r="N22" s="2169"/>
      <c r="O22" s="2169"/>
      <c r="P22" s="2169"/>
      <c r="Q22" s="2169"/>
      <c r="R22" s="2169"/>
      <c r="S22" s="2169"/>
      <c r="T22" s="2169"/>
      <c r="U22" s="2169"/>
      <c r="V22" s="2169"/>
      <c r="W22" s="2169"/>
      <c r="X22" s="2170"/>
      <c r="Y22" s="2170"/>
      <c r="Z22" s="2166"/>
      <c r="AA22" s="2166"/>
      <c r="AB22" s="2166"/>
      <c r="AC22" s="2171"/>
      <c r="AD22" s="2171"/>
      <c r="AE22" s="2171"/>
      <c r="AF22" s="579"/>
      <c r="AG22" s="2162" t="s">
        <v>526</v>
      </c>
      <c r="AH22" s="2162"/>
      <c r="AI22" s="2167"/>
      <c r="AJ22" s="2167"/>
      <c r="AK22" s="2167"/>
      <c r="AL22" s="2167"/>
      <c r="AM22" s="2167"/>
      <c r="AN22" s="2167"/>
      <c r="AO22" s="2167"/>
      <c r="AP22" s="2167"/>
      <c r="AQ22" s="84"/>
      <c r="AR22" s="491"/>
      <c r="AS22" s="107"/>
      <c r="AT22" s="2163" t="s">
        <v>654</v>
      </c>
      <c r="AU22" s="2163"/>
      <c r="AV22" s="2163"/>
      <c r="AW22" s="2163"/>
      <c r="AX22" s="2164">
        <f>AX29</f>
        <v>0</v>
      </c>
      <c r="AY22" s="2164"/>
      <c r="AZ22" s="2164"/>
      <c r="BA22" s="2165" t="s">
        <v>518</v>
      </c>
      <c r="BB22" s="2165"/>
      <c r="BC22" s="2165"/>
      <c r="BD22" s="419"/>
      <c r="BE22" s="420"/>
      <c r="BF22" s="2163" t="s">
        <v>654</v>
      </c>
      <c r="BG22" s="2163"/>
      <c r="BH22" s="2163"/>
      <c r="BI22" s="2163"/>
      <c r="BJ22" s="2164">
        <f>BJ29</f>
        <v>114</v>
      </c>
      <c r="BK22" s="2164"/>
      <c r="BL22" s="2164"/>
      <c r="BM22" s="2165" t="s">
        <v>518</v>
      </c>
      <c r="BN22" s="2165"/>
      <c r="BO22" s="2165"/>
      <c r="BP22" s="107"/>
      <c r="BQ22" s="107"/>
      <c r="BR22" s="107"/>
      <c r="BS22" s="107"/>
      <c r="BT22" s="107"/>
      <c r="BU22" s="107"/>
      <c r="BV22" s="107"/>
      <c r="BW22" s="107"/>
      <c r="BX22" s="107"/>
      <c r="BY22" s="107"/>
      <c r="BZ22" s="107"/>
      <c r="CA22" s="107"/>
      <c r="CB22" s="107"/>
      <c r="CC22" s="107"/>
      <c r="CD22" s="107"/>
      <c r="CE22" s="107"/>
      <c r="CF22" s="107"/>
      <c r="CG22" s="107"/>
      <c r="CH22" s="107"/>
      <c r="CI22" s="107"/>
    </row>
    <row r="23" spans="1:87" ht="12.6" customHeight="1">
      <c r="A23" s="393"/>
      <c r="B23" s="2158" t="s">
        <v>655</v>
      </c>
      <c r="C23" s="2158"/>
      <c r="D23" s="580"/>
      <c r="E23" s="525"/>
      <c r="F23" s="525"/>
      <c r="G23" s="525"/>
      <c r="H23" s="581"/>
      <c r="I23" s="2159" t="s">
        <v>290</v>
      </c>
      <c r="J23" s="2159"/>
      <c r="K23" s="2159"/>
      <c r="L23" s="2106">
        <v>0</v>
      </c>
      <c r="M23" s="2106"/>
      <c r="N23" s="2107">
        <v>1</v>
      </c>
      <c r="O23" s="2107"/>
      <c r="P23" s="2107">
        <v>0</v>
      </c>
      <c r="Q23" s="2107"/>
      <c r="R23" s="2107">
        <v>0</v>
      </c>
      <c r="S23" s="2107"/>
      <c r="T23" s="2107">
        <v>0</v>
      </c>
      <c r="U23" s="2107"/>
      <c r="V23" s="2108">
        <v>0</v>
      </c>
      <c r="W23" s="2108"/>
      <c r="X23" s="2160">
        <f>SUM(L23:W23)</f>
        <v>1</v>
      </c>
      <c r="Y23" s="2160"/>
      <c r="Z23" s="2143" t="s">
        <v>297</v>
      </c>
      <c r="AA23" s="2143"/>
      <c r="AB23" s="2143"/>
      <c r="AC23" s="2144" t="s">
        <v>297</v>
      </c>
      <c r="AD23" s="2144"/>
      <c r="AE23" s="2144"/>
      <c r="AF23" s="582" t="s">
        <v>297</v>
      </c>
      <c r="AG23" s="2145" t="s">
        <v>297</v>
      </c>
      <c r="AH23" s="2145"/>
      <c r="AI23" s="583" t="s">
        <v>652</v>
      </c>
      <c r="AJ23" s="2146" t="s">
        <v>656</v>
      </c>
      <c r="AK23" s="2146"/>
      <c r="AL23" s="2146"/>
      <c r="AM23" s="2146"/>
      <c r="AN23" s="2146"/>
      <c r="AO23" s="2146"/>
      <c r="AP23" s="2146"/>
      <c r="AQ23" s="84"/>
      <c r="AR23" s="491"/>
      <c r="AS23" s="107"/>
      <c r="AT23" s="2163"/>
      <c r="AU23" s="2163"/>
      <c r="AV23" s="2163"/>
      <c r="AW23" s="2163"/>
      <c r="AX23" s="2164"/>
      <c r="AY23" s="2164"/>
      <c r="AZ23" s="2164"/>
      <c r="BA23" s="2165"/>
      <c r="BB23" s="2165"/>
      <c r="BC23" s="2165"/>
      <c r="BD23" s="419"/>
      <c r="BE23" s="420"/>
      <c r="BF23" s="2163"/>
      <c r="BG23" s="2163"/>
      <c r="BH23" s="2163"/>
      <c r="BI23" s="2163"/>
      <c r="BJ23" s="2164"/>
      <c r="BK23" s="2164"/>
      <c r="BL23" s="2164"/>
      <c r="BM23" s="2165"/>
      <c r="BN23" s="2165"/>
      <c r="BO23" s="2165"/>
      <c r="BP23" s="107"/>
      <c r="BQ23" s="107"/>
      <c r="BR23" s="107"/>
      <c r="BS23" s="107"/>
      <c r="BT23" s="107"/>
      <c r="BU23" s="107"/>
      <c r="BV23" s="107"/>
      <c r="BW23" s="107"/>
      <c r="BX23" s="107"/>
      <c r="BY23" s="107"/>
      <c r="BZ23" s="107"/>
      <c r="CA23" s="107"/>
      <c r="CB23" s="107"/>
      <c r="CC23" s="107"/>
      <c r="CD23" s="107"/>
      <c r="CE23" s="107"/>
      <c r="CF23" s="107"/>
      <c r="CG23" s="107"/>
      <c r="CH23" s="107"/>
      <c r="CI23" s="107"/>
    </row>
    <row r="24" spans="1:87" ht="12.6" customHeight="1">
      <c r="A24" s="393"/>
      <c r="B24" s="504"/>
      <c r="C24" s="502"/>
      <c r="D24" s="2147" t="s">
        <v>292</v>
      </c>
      <c r="E24" s="2147"/>
      <c r="F24" s="2147"/>
      <c r="G24" s="2147"/>
      <c r="H24" s="2147"/>
      <c r="I24" s="2148">
        <v>90.6</v>
      </c>
      <c r="J24" s="2148"/>
      <c r="K24" s="2148"/>
      <c r="L24" s="2149"/>
      <c r="M24" s="2149"/>
      <c r="N24" s="2150">
        <v>14</v>
      </c>
      <c r="O24" s="2150"/>
      <c r="P24" s="2150"/>
      <c r="Q24" s="2150"/>
      <c r="R24" s="2150"/>
      <c r="S24" s="2150"/>
      <c r="T24" s="2150"/>
      <c r="U24" s="2150"/>
      <c r="V24" s="2151"/>
      <c r="W24" s="2151"/>
      <c r="X24" s="2152">
        <f>SUM(L24:W25)</f>
        <v>14</v>
      </c>
      <c r="Y24" s="2152"/>
      <c r="Z24" s="2153">
        <f>IF(X24=0,"",ROUNDDOWN(L24/3,1)+ROUNDDOWN((N24+P24)/6,1)+ROUNDDOWN(R24/15,1)+ROUNDDOWN((T24+V24)/30,1))</f>
        <v>2.2999999999999998</v>
      </c>
      <c r="AA24" s="2153"/>
      <c r="AB24" s="2153"/>
      <c r="AC24" s="2154">
        <f>IF(AF24+AG25=0,"",AF24+AG25)</f>
        <v>3.8</v>
      </c>
      <c r="AD24" s="2154"/>
      <c r="AE24" s="2154"/>
      <c r="AF24" s="2155">
        <v>1</v>
      </c>
      <c r="AG24" s="2156">
        <v>4</v>
      </c>
      <c r="AH24" s="2156"/>
      <c r="AI24" s="584" t="s">
        <v>653</v>
      </c>
      <c r="AJ24" s="2157" t="s">
        <v>657</v>
      </c>
      <c r="AK24" s="2157"/>
      <c r="AL24" s="2157"/>
      <c r="AM24" s="2157"/>
      <c r="AN24" s="2157"/>
      <c r="AO24" s="2157"/>
      <c r="AP24" s="2157"/>
      <c r="AQ24" s="84"/>
      <c r="AR24" s="491"/>
      <c r="AS24" s="107"/>
      <c r="AT24" s="1913" t="s">
        <v>526</v>
      </c>
      <c r="AU24" s="1913"/>
      <c r="AV24" s="1913"/>
      <c r="AW24" s="1913"/>
      <c r="AX24" s="2130" t="str">
        <f>IF(ISERROR(AX22/AX20),"",(AX22/AX20))</f>
        <v/>
      </c>
      <c r="AY24" s="2130"/>
      <c r="AZ24" s="2130"/>
      <c r="BA24" s="1915" t="s">
        <v>297</v>
      </c>
      <c r="BB24" s="1915"/>
      <c r="BC24" s="1915"/>
      <c r="BD24" s="419"/>
      <c r="BE24" s="420"/>
      <c r="BF24" s="1913" t="s">
        <v>526</v>
      </c>
      <c r="BG24" s="1913"/>
      <c r="BH24" s="1913"/>
      <c r="BI24" s="1913"/>
      <c r="BJ24" s="2130">
        <f>IF(ISERROR(BJ22/BJ20),"",(BJ22/BJ20))</f>
        <v>2.85</v>
      </c>
      <c r="BK24" s="2130"/>
      <c r="BL24" s="2130"/>
      <c r="BM24" s="1915" t="s">
        <v>297</v>
      </c>
      <c r="BN24" s="1915"/>
      <c r="BO24" s="1915"/>
      <c r="BP24" s="107"/>
      <c r="BQ24" s="107"/>
      <c r="BR24" s="107"/>
      <c r="BS24" s="107"/>
      <c r="BT24" s="107"/>
      <c r="BU24" s="107"/>
      <c r="BV24" s="107"/>
      <c r="BW24" s="107"/>
      <c r="BX24" s="107"/>
      <c r="BY24" s="107"/>
      <c r="BZ24" s="107"/>
      <c r="CA24" s="107"/>
      <c r="CB24" s="107"/>
      <c r="CC24" s="107"/>
      <c r="CD24" s="107"/>
      <c r="CE24" s="107"/>
      <c r="CF24" s="107"/>
      <c r="CG24" s="107"/>
      <c r="CH24" s="107"/>
      <c r="CI24" s="107"/>
    </row>
    <row r="25" spans="1:87" ht="12.6" customHeight="1">
      <c r="A25" s="393"/>
      <c r="B25" s="504"/>
      <c r="C25" s="502"/>
      <c r="D25" s="2147"/>
      <c r="E25" s="2147"/>
      <c r="F25" s="2147"/>
      <c r="G25" s="2147"/>
      <c r="H25" s="2147"/>
      <c r="I25" s="2148"/>
      <c r="J25" s="2148"/>
      <c r="K25" s="2148"/>
      <c r="L25" s="2149"/>
      <c r="M25" s="2149"/>
      <c r="N25" s="2150"/>
      <c r="O25" s="2150"/>
      <c r="P25" s="2150"/>
      <c r="Q25" s="2150"/>
      <c r="R25" s="2150"/>
      <c r="S25" s="2150"/>
      <c r="T25" s="2150"/>
      <c r="U25" s="2150"/>
      <c r="V25" s="2151"/>
      <c r="W25" s="2151"/>
      <c r="X25" s="2152"/>
      <c r="Y25" s="2152"/>
      <c r="Z25" s="2153"/>
      <c r="AA25" s="2153"/>
      <c r="AB25" s="2153"/>
      <c r="AC25" s="2154"/>
      <c r="AD25" s="2154"/>
      <c r="AE25" s="2154"/>
      <c r="AF25" s="2155"/>
      <c r="AG25" s="2131">
        <v>2.8</v>
      </c>
      <c r="AH25" s="2131"/>
      <c r="AI25" s="585"/>
      <c r="AJ25" s="2132" t="s">
        <v>658</v>
      </c>
      <c r="AK25" s="2132"/>
      <c r="AL25" s="2132"/>
      <c r="AM25" s="2132"/>
      <c r="AN25" s="2132"/>
      <c r="AO25" s="2132"/>
      <c r="AP25" s="2132"/>
      <c r="AQ25" s="84"/>
      <c r="AR25" s="491"/>
      <c r="AS25" s="107"/>
      <c r="AT25" s="1913"/>
      <c r="AU25" s="1913"/>
      <c r="AV25" s="1913"/>
      <c r="AW25" s="1913"/>
      <c r="AX25" s="2130"/>
      <c r="AY25" s="2130"/>
      <c r="AZ25" s="2130"/>
      <c r="BA25" s="1915"/>
      <c r="BB25" s="1915"/>
      <c r="BC25" s="1915"/>
      <c r="BD25" s="419"/>
      <c r="BE25" s="420"/>
      <c r="BF25" s="1913"/>
      <c r="BG25" s="1913"/>
      <c r="BH25" s="1913"/>
      <c r="BI25" s="1913"/>
      <c r="BJ25" s="2130"/>
      <c r="BK25" s="2130"/>
      <c r="BL25" s="2130"/>
      <c r="BM25" s="1915"/>
      <c r="BN25" s="1915"/>
      <c r="BO25" s="1915"/>
      <c r="BP25" s="107"/>
      <c r="BQ25" s="107"/>
      <c r="BR25" s="107"/>
      <c r="BS25" s="107"/>
      <c r="BT25" s="107"/>
      <c r="BU25" s="107"/>
      <c r="BV25" s="107"/>
      <c r="BW25" s="107"/>
      <c r="BX25" s="107"/>
      <c r="BY25" s="107"/>
      <c r="BZ25" s="107"/>
      <c r="CA25" s="107"/>
      <c r="CB25" s="107"/>
      <c r="CC25" s="107"/>
      <c r="CD25" s="107"/>
      <c r="CE25" s="107"/>
      <c r="CF25" s="107"/>
      <c r="CG25" s="107"/>
      <c r="CH25" s="107"/>
      <c r="CI25" s="107"/>
    </row>
    <row r="26" spans="1:87" ht="12.6" customHeight="1">
      <c r="A26" s="393"/>
      <c r="B26" s="575"/>
      <c r="C26" s="576"/>
      <c r="D26" s="1965"/>
      <c r="E26" s="1965"/>
      <c r="F26" s="1965"/>
      <c r="G26" s="1965"/>
      <c r="H26" s="1965"/>
      <c r="I26" s="2194"/>
      <c r="J26" s="2194"/>
      <c r="K26" s="2194"/>
      <c r="L26" s="2135">
        <v>0</v>
      </c>
      <c r="M26" s="2135"/>
      <c r="N26" s="2136">
        <v>0</v>
      </c>
      <c r="O26" s="2136"/>
      <c r="P26" s="2136">
        <v>0</v>
      </c>
      <c r="Q26" s="2136"/>
      <c r="R26" s="2136">
        <v>0</v>
      </c>
      <c r="S26" s="2136"/>
      <c r="T26" s="2136">
        <v>0</v>
      </c>
      <c r="U26" s="2136"/>
      <c r="V26" s="2137">
        <v>0</v>
      </c>
      <c r="W26" s="2137"/>
      <c r="X26" s="2138">
        <f>SUM(L26:W26)</f>
        <v>0</v>
      </c>
      <c r="Y26" s="2138"/>
      <c r="Z26" s="2095" t="str">
        <f>IF(X27=0,"",ROUNDDOWN(L27/3,1)+ROUNDDOWN((N27+P27)/6,1)+ROUNDDOWN(R27/15,1)+ROUNDDOWN((T27+V27)/30,1))</f>
        <v/>
      </c>
      <c r="AA26" s="2095"/>
      <c r="AB26" s="2095"/>
      <c r="AC26" s="2139" t="str">
        <f>IF(AF26+AG28=0,"",AF26+AG28)</f>
        <v/>
      </c>
      <c r="AD26" s="2139"/>
      <c r="AE26" s="2139"/>
      <c r="AF26" s="2195"/>
      <c r="AG26" s="2069">
        <v>0</v>
      </c>
      <c r="AH26" s="2069"/>
      <c r="AI26" s="586" t="s">
        <v>652</v>
      </c>
      <c r="AJ26" s="2196"/>
      <c r="AK26" s="2196"/>
      <c r="AL26" s="2196"/>
      <c r="AM26" s="2196"/>
      <c r="AN26" s="2196"/>
      <c r="AO26" s="2196"/>
      <c r="AP26" s="2196"/>
      <c r="AQ26" s="84"/>
      <c r="AR26" s="491"/>
      <c r="AS26" s="107"/>
      <c r="AT26" s="2142" t="s">
        <v>660</v>
      </c>
      <c r="AU26" s="2142"/>
      <c r="AV26" s="2142"/>
      <c r="AW26" s="2142"/>
      <c r="AX26" s="2142"/>
      <c r="AY26" s="2142"/>
      <c r="AZ26" s="2142"/>
      <c r="BA26" s="2142"/>
      <c r="BB26" s="2142"/>
      <c r="BC26" s="2142"/>
      <c r="BD26" s="587"/>
      <c r="BE26" s="588"/>
      <c r="BF26" s="2142" t="s">
        <v>660</v>
      </c>
      <c r="BG26" s="2142"/>
      <c r="BH26" s="2142"/>
      <c r="BI26" s="2142"/>
      <c r="BJ26" s="2142"/>
      <c r="BK26" s="2142"/>
      <c r="BL26" s="2142"/>
      <c r="BM26" s="2142"/>
      <c r="BN26" s="2142"/>
      <c r="BO26" s="2142"/>
      <c r="BP26" s="107"/>
      <c r="BQ26" s="107"/>
      <c r="BR26" s="107"/>
      <c r="BS26" s="107"/>
      <c r="BT26" s="107"/>
      <c r="BU26" s="107"/>
      <c r="BV26" s="107"/>
      <c r="BW26" s="107"/>
      <c r="BX26" s="107"/>
      <c r="BY26" s="107"/>
      <c r="BZ26" s="107"/>
      <c r="CA26" s="107"/>
      <c r="CB26" s="107"/>
      <c r="CC26" s="107"/>
      <c r="CD26" s="107"/>
      <c r="CE26" s="107"/>
      <c r="CF26" s="107"/>
      <c r="CG26" s="107"/>
      <c r="CH26" s="107"/>
      <c r="CI26" s="107"/>
    </row>
    <row r="27" spans="1:87" ht="12.6" customHeight="1">
      <c r="A27" s="393"/>
      <c r="B27" s="504"/>
      <c r="C27" s="502"/>
      <c r="D27" s="1965"/>
      <c r="E27" s="1965"/>
      <c r="F27" s="1965"/>
      <c r="G27" s="1965"/>
      <c r="H27" s="1965"/>
      <c r="I27" s="2194"/>
      <c r="J27" s="2194"/>
      <c r="K27" s="2194"/>
      <c r="L27" s="2114"/>
      <c r="M27" s="2114"/>
      <c r="N27" s="2115"/>
      <c r="O27" s="2115"/>
      <c r="P27" s="2115"/>
      <c r="Q27" s="2115"/>
      <c r="R27" s="2115"/>
      <c r="S27" s="2115"/>
      <c r="T27" s="2115"/>
      <c r="U27" s="2115"/>
      <c r="V27" s="2116"/>
      <c r="W27" s="2116"/>
      <c r="X27" s="2075">
        <f>SUM(L27:W28)</f>
        <v>0</v>
      </c>
      <c r="Y27" s="2075"/>
      <c r="Z27" s="2095"/>
      <c r="AA27" s="2095"/>
      <c r="AB27" s="2095"/>
      <c r="AC27" s="2139"/>
      <c r="AD27" s="2139"/>
      <c r="AE27" s="2139"/>
      <c r="AF27" s="2195"/>
      <c r="AG27" s="2069"/>
      <c r="AH27" s="2069"/>
      <c r="AI27" s="584" t="s">
        <v>653</v>
      </c>
      <c r="AJ27" s="2071"/>
      <c r="AK27" s="2071"/>
      <c r="AL27" s="2071"/>
      <c r="AM27" s="2071"/>
      <c r="AN27" s="2071"/>
      <c r="AO27" s="2071"/>
      <c r="AP27" s="2071"/>
      <c r="AQ27" s="84"/>
      <c r="AR27" s="491"/>
      <c r="AS27" s="107"/>
      <c r="AT27" s="2142"/>
      <c r="AU27" s="2142"/>
      <c r="AV27" s="2142"/>
      <c r="AW27" s="2142"/>
      <c r="AX27" s="2142"/>
      <c r="AY27" s="2142"/>
      <c r="AZ27" s="2142"/>
      <c r="BA27" s="2142"/>
      <c r="BB27" s="2142"/>
      <c r="BC27" s="2142"/>
      <c r="BD27" s="587"/>
      <c r="BE27" s="588"/>
      <c r="BF27" s="2142"/>
      <c r="BG27" s="2142"/>
      <c r="BH27" s="2142"/>
      <c r="BI27" s="2142"/>
      <c r="BJ27" s="2142"/>
      <c r="BK27" s="2142"/>
      <c r="BL27" s="2142"/>
      <c r="BM27" s="2142"/>
      <c r="BN27" s="2142"/>
      <c r="BO27" s="2142"/>
      <c r="BP27" s="107"/>
      <c r="BQ27" s="107"/>
      <c r="BR27" s="107"/>
      <c r="BS27" s="107"/>
      <c r="BT27" s="107"/>
      <c r="BU27" s="107"/>
      <c r="BV27" s="107"/>
      <c r="BW27" s="107"/>
      <c r="BX27" s="107"/>
      <c r="BY27" s="107"/>
      <c r="BZ27" s="107"/>
      <c r="CA27" s="107"/>
      <c r="CB27" s="107"/>
      <c r="CC27" s="107"/>
      <c r="CD27" s="107"/>
      <c r="CE27" s="107"/>
      <c r="CF27" s="107"/>
      <c r="CG27" s="107"/>
      <c r="CH27" s="107"/>
      <c r="CI27" s="107"/>
    </row>
    <row r="28" spans="1:87" ht="12.6" customHeight="1">
      <c r="A28" s="393"/>
      <c r="B28" s="504"/>
      <c r="C28" s="502"/>
      <c r="D28" s="1965"/>
      <c r="E28" s="1965"/>
      <c r="F28" s="1965"/>
      <c r="G28" s="1965"/>
      <c r="H28" s="1965"/>
      <c r="I28" s="2194"/>
      <c r="J28" s="2194"/>
      <c r="K28" s="2194"/>
      <c r="L28" s="2114"/>
      <c r="M28" s="2114"/>
      <c r="N28" s="2115"/>
      <c r="O28" s="2115"/>
      <c r="P28" s="2115"/>
      <c r="Q28" s="2115"/>
      <c r="R28" s="2115"/>
      <c r="S28" s="2115"/>
      <c r="T28" s="2115"/>
      <c r="U28" s="2115"/>
      <c r="V28" s="2116"/>
      <c r="W28" s="2116"/>
      <c r="X28" s="2075"/>
      <c r="Y28" s="2075"/>
      <c r="Z28" s="2095"/>
      <c r="AA28" s="2095"/>
      <c r="AB28" s="2095"/>
      <c r="AC28" s="2139"/>
      <c r="AD28" s="2139"/>
      <c r="AE28" s="2139"/>
      <c r="AF28" s="2195"/>
      <c r="AG28" s="2112">
        <v>0</v>
      </c>
      <c r="AH28" s="2112"/>
      <c r="AI28" s="589"/>
      <c r="AJ28" s="2073"/>
      <c r="AK28" s="2073"/>
      <c r="AL28" s="2073"/>
      <c r="AM28" s="2073"/>
      <c r="AN28" s="2073"/>
      <c r="AO28" s="2073"/>
      <c r="AP28" s="2073"/>
      <c r="AQ28" s="84"/>
      <c r="AR28" s="491"/>
      <c r="AS28" s="107"/>
      <c r="AT28" s="1703"/>
      <c r="AU28" s="1703"/>
      <c r="AV28" s="1703"/>
      <c r="AW28" s="1703"/>
      <c r="AX28" s="1918" t="s">
        <v>663</v>
      </c>
      <c r="AY28" s="1918"/>
      <c r="AZ28" s="1918"/>
      <c r="BA28" s="1918"/>
      <c r="BB28" s="1918"/>
      <c r="BC28" s="1918"/>
      <c r="BD28" s="419"/>
      <c r="BE28" s="420"/>
      <c r="BF28" s="1703"/>
      <c r="BG28" s="1703"/>
      <c r="BH28" s="1703"/>
      <c r="BI28" s="1703"/>
      <c r="BJ28" s="1918" t="s">
        <v>663</v>
      </c>
      <c r="BK28" s="1918"/>
      <c r="BL28" s="1918"/>
      <c r="BM28" s="1918"/>
      <c r="BN28" s="1918"/>
      <c r="BO28" s="1918"/>
      <c r="BP28" s="107"/>
      <c r="BQ28" s="107"/>
      <c r="BR28" s="107"/>
      <c r="BS28" s="107"/>
      <c r="BT28" s="107"/>
      <c r="BU28" s="107"/>
      <c r="BV28" s="107"/>
      <c r="BW28" s="107"/>
      <c r="BX28" s="107"/>
      <c r="BY28" s="107"/>
      <c r="BZ28" s="107"/>
      <c r="CA28" s="107"/>
      <c r="CB28" s="107"/>
      <c r="CC28" s="107"/>
      <c r="CD28" s="107"/>
      <c r="CE28" s="107"/>
      <c r="CF28" s="107"/>
      <c r="CG28" s="107"/>
      <c r="CH28" s="107"/>
      <c r="CI28" s="107"/>
    </row>
    <row r="29" spans="1:87" ht="12.6" customHeight="1">
      <c r="A29" s="393"/>
      <c r="B29" s="575"/>
      <c r="C29" s="576"/>
      <c r="D29" s="1752"/>
      <c r="E29" s="1752"/>
      <c r="F29" s="1752"/>
      <c r="G29" s="1752"/>
      <c r="H29" s="1752"/>
      <c r="I29" s="2113"/>
      <c r="J29" s="2113"/>
      <c r="K29" s="2113"/>
      <c r="L29" s="2106">
        <v>0</v>
      </c>
      <c r="M29" s="2106"/>
      <c r="N29" s="2107">
        <v>0</v>
      </c>
      <c r="O29" s="2107"/>
      <c r="P29" s="2107">
        <v>0</v>
      </c>
      <c r="Q29" s="2107"/>
      <c r="R29" s="2107">
        <v>0</v>
      </c>
      <c r="S29" s="2107"/>
      <c r="T29" s="2107">
        <v>0</v>
      </c>
      <c r="U29" s="2107"/>
      <c r="V29" s="2108">
        <v>0</v>
      </c>
      <c r="W29" s="2108"/>
      <c r="X29" s="2109">
        <f>SUM(L29:W29)</f>
        <v>0</v>
      </c>
      <c r="Y29" s="2109"/>
      <c r="Z29" s="2095" t="str">
        <f>IF(X30=0,"",ROUNDDOWN(L30/3,1)+ROUNDDOWN((N30+P30)/6,1)+ROUNDDOWN(R30/15,1)+ROUNDDOWN((T30+V30)/30,1))</f>
        <v/>
      </c>
      <c r="AA29" s="2095"/>
      <c r="AB29" s="2095"/>
      <c r="AC29" s="2110" t="str">
        <f>IF(AF29+AG31=0,"",AF29+AG31)</f>
        <v/>
      </c>
      <c r="AD29" s="2110"/>
      <c r="AE29" s="2110"/>
      <c r="AF29" s="2111"/>
      <c r="AG29" s="2098"/>
      <c r="AH29" s="2098"/>
      <c r="AI29" s="583" t="s">
        <v>652</v>
      </c>
      <c r="AJ29" s="2099"/>
      <c r="AK29" s="2099"/>
      <c r="AL29" s="2099"/>
      <c r="AM29" s="2099"/>
      <c r="AN29" s="2099"/>
      <c r="AO29" s="2099"/>
      <c r="AP29" s="2099"/>
      <c r="AQ29" s="84"/>
      <c r="AR29" s="491"/>
      <c r="AS29" s="107"/>
      <c r="AT29" s="1919">
        <f>COUNTA(AX30:AZ35)</f>
        <v>0</v>
      </c>
      <c r="AU29" s="1919"/>
      <c r="AV29" s="1919"/>
      <c r="AW29" s="1919"/>
      <c r="AX29" s="1914">
        <f>SUM(AX30:AZ44)</f>
        <v>0</v>
      </c>
      <c r="AY29" s="1914"/>
      <c r="AZ29" s="1914"/>
      <c r="BA29" s="429" t="s">
        <v>533</v>
      </c>
      <c r="BB29" s="430"/>
      <c r="BC29" s="431"/>
      <c r="BD29" s="419"/>
      <c r="BE29" s="420"/>
      <c r="BF29" s="1919">
        <f>COUNTA(BJ30:BL44)</f>
        <v>4</v>
      </c>
      <c r="BG29" s="1919"/>
      <c r="BH29" s="1919"/>
      <c r="BI29" s="1919"/>
      <c r="BJ29" s="1914">
        <f>SUM(BJ30:BL44)</f>
        <v>114</v>
      </c>
      <c r="BK29" s="1914"/>
      <c r="BL29" s="1914"/>
      <c r="BM29" s="429" t="s">
        <v>533</v>
      </c>
      <c r="BN29" s="430"/>
      <c r="BO29" s="431"/>
      <c r="BP29" s="107"/>
      <c r="BQ29" s="107"/>
      <c r="BR29" s="107"/>
      <c r="BS29" s="107"/>
      <c r="BT29" s="107"/>
      <c r="BU29" s="107"/>
      <c r="BV29" s="107"/>
      <c r="BW29" s="107"/>
      <c r="BX29" s="107"/>
      <c r="BY29" s="107"/>
      <c r="BZ29" s="107"/>
      <c r="CA29" s="107"/>
      <c r="CB29" s="107"/>
      <c r="CC29" s="107"/>
      <c r="CD29" s="107"/>
      <c r="CE29" s="107"/>
      <c r="CF29" s="107"/>
      <c r="CG29" s="107"/>
      <c r="CH29" s="107"/>
      <c r="CI29" s="107"/>
    </row>
    <row r="30" spans="1:87" ht="12.6" customHeight="1">
      <c r="A30" s="393"/>
      <c r="B30" s="504"/>
      <c r="C30" s="502"/>
      <c r="D30" s="1752"/>
      <c r="E30" s="1752"/>
      <c r="F30" s="1752"/>
      <c r="G30" s="1752"/>
      <c r="H30" s="1752"/>
      <c r="I30" s="2113"/>
      <c r="J30" s="2113"/>
      <c r="K30" s="2113"/>
      <c r="L30" s="2114"/>
      <c r="M30" s="2114"/>
      <c r="N30" s="2115"/>
      <c r="O30" s="2115"/>
      <c r="P30" s="2115"/>
      <c r="Q30" s="2115"/>
      <c r="R30" s="2115"/>
      <c r="S30" s="2115"/>
      <c r="T30" s="2115"/>
      <c r="U30" s="2115"/>
      <c r="V30" s="2116"/>
      <c r="W30" s="2116"/>
      <c r="X30" s="2075">
        <f>SUM(L30:W31)</f>
        <v>0</v>
      </c>
      <c r="Y30" s="2075"/>
      <c r="Z30" s="2095"/>
      <c r="AA30" s="2095"/>
      <c r="AB30" s="2095"/>
      <c r="AC30" s="2110"/>
      <c r="AD30" s="2110"/>
      <c r="AE30" s="2110"/>
      <c r="AF30" s="2111"/>
      <c r="AG30" s="2098"/>
      <c r="AH30" s="2098"/>
      <c r="AI30" s="584" t="s">
        <v>653</v>
      </c>
      <c r="AJ30" s="2071"/>
      <c r="AK30" s="2071"/>
      <c r="AL30" s="2071"/>
      <c r="AM30" s="2071"/>
      <c r="AN30" s="2071"/>
      <c r="AO30" s="2071"/>
      <c r="AP30" s="2071"/>
      <c r="AQ30" s="84"/>
      <c r="AR30" s="491"/>
      <c r="AS30" s="107"/>
      <c r="AT30" s="1703">
        <v>1</v>
      </c>
      <c r="AU30" s="1703"/>
      <c r="AV30" s="1703"/>
      <c r="AW30" s="1703"/>
      <c r="AX30" s="1806"/>
      <c r="AY30" s="1806"/>
      <c r="AZ30" s="1806"/>
      <c r="BA30" s="432" t="s">
        <v>533</v>
      </c>
      <c r="BB30" s="433"/>
      <c r="BC30" s="422"/>
      <c r="BD30" s="419"/>
      <c r="BE30" s="420"/>
      <c r="BF30" s="1703">
        <v>1</v>
      </c>
      <c r="BG30" s="1703"/>
      <c r="BH30" s="1703"/>
      <c r="BI30" s="1703"/>
      <c r="BJ30" s="1806">
        <v>40</v>
      </c>
      <c r="BK30" s="1806"/>
      <c r="BL30" s="1806"/>
      <c r="BM30" s="432" t="s">
        <v>533</v>
      </c>
      <c r="BN30" s="433"/>
      <c r="BO30" s="422"/>
      <c r="BP30" s="107"/>
      <c r="BQ30" s="107"/>
      <c r="BR30" s="107"/>
      <c r="BS30" s="107"/>
      <c r="BT30" s="107"/>
      <c r="BU30" s="107"/>
      <c r="BV30" s="107"/>
      <c r="BW30" s="107"/>
      <c r="BX30" s="107"/>
      <c r="BY30" s="107"/>
      <c r="BZ30" s="107"/>
      <c r="CA30" s="107"/>
      <c r="CB30" s="107"/>
      <c r="CC30" s="107"/>
      <c r="CD30" s="107"/>
      <c r="CE30" s="107"/>
      <c r="CF30" s="107"/>
      <c r="CG30" s="107"/>
      <c r="CH30" s="107"/>
      <c r="CI30" s="107"/>
    </row>
    <row r="31" spans="1:87" ht="12.6" customHeight="1">
      <c r="A31" s="393"/>
      <c r="B31" s="504"/>
      <c r="C31" s="502"/>
      <c r="D31" s="1752"/>
      <c r="E31" s="1752"/>
      <c r="F31" s="1752"/>
      <c r="G31" s="1752"/>
      <c r="H31" s="1752"/>
      <c r="I31" s="2113"/>
      <c r="J31" s="2113"/>
      <c r="K31" s="2113"/>
      <c r="L31" s="2114"/>
      <c r="M31" s="2114"/>
      <c r="N31" s="2115"/>
      <c r="O31" s="2115"/>
      <c r="P31" s="2115"/>
      <c r="Q31" s="2115"/>
      <c r="R31" s="2115"/>
      <c r="S31" s="2115"/>
      <c r="T31" s="2115"/>
      <c r="U31" s="2115"/>
      <c r="V31" s="2116"/>
      <c r="W31" s="2116"/>
      <c r="X31" s="2075"/>
      <c r="Y31" s="2075"/>
      <c r="Z31" s="2095"/>
      <c r="AA31" s="2095"/>
      <c r="AB31" s="2095"/>
      <c r="AC31" s="2110"/>
      <c r="AD31" s="2110"/>
      <c r="AE31" s="2110"/>
      <c r="AF31" s="2111"/>
      <c r="AG31" s="2112">
        <v>0</v>
      </c>
      <c r="AH31" s="2112"/>
      <c r="AI31" s="589"/>
      <c r="AJ31" s="2073"/>
      <c r="AK31" s="2073"/>
      <c r="AL31" s="2073"/>
      <c r="AM31" s="2073"/>
      <c r="AN31" s="2073"/>
      <c r="AO31" s="2073"/>
      <c r="AP31" s="2073"/>
      <c r="AQ31" s="84"/>
      <c r="AR31" s="491"/>
      <c r="AS31" s="107"/>
      <c r="AT31" s="1703">
        <v>2</v>
      </c>
      <c r="AU31" s="1703"/>
      <c r="AV31" s="1703"/>
      <c r="AW31" s="1703"/>
      <c r="AX31" s="1806"/>
      <c r="AY31" s="1806"/>
      <c r="AZ31" s="1806"/>
      <c r="BA31" s="432" t="s">
        <v>533</v>
      </c>
      <c r="BB31" s="434"/>
      <c r="BC31" s="435"/>
      <c r="BD31" s="419"/>
      <c r="BE31" s="420"/>
      <c r="BF31" s="1703">
        <v>2</v>
      </c>
      <c r="BG31" s="1703"/>
      <c r="BH31" s="1703"/>
      <c r="BI31" s="1703"/>
      <c r="BJ31" s="1806">
        <v>34</v>
      </c>
      <c r="BK31" s="1806"/>
      <c r="BL31" s="1806"/>
      <c r="BM31" s="432" t="s">
        <v>533</v>
      </c>
      <c r="BN31" s="434"/>
      <c r="BO31" s="435"/>
      <c r="BP31" s="107"/>
      <c r="BQ31" s="107"/>
      <c r="BR31" s="107"/>
      <c r="BS31" s="107"/>
      <c r="BT31" s="107"/>
      <c r="BU31" s="107"/>
      <c r="BV31" s="107"/>
      <c r="BW31" s="107"/>
      <c r="BX31" s="107"/>
      <c r="BY31" s="107"/>
      <c r="BZ31" s="107"/>
      <c r="CA31" s="107"/>
      <c r="CB31" s="107"/>
      <c r="CC31" s="107"/>
      <c r="CD31" s="107"/>
      <c r="CE31" s="107"/>
      <c r="CF31" s="107"/>
      <c r="CG31" s="107"/>
      <c r="CH31" s="107"/>
      <c r="CI31" s="107"/>
    </row>
    <row r="32" spans="1:87" ht="12.6" customHeight="1">
      <c r="A32" s="393"/>
      <c r="B32" s="575"/>
      <c r="C32" s="576"/>
      <c r="D32" s="1752"/>
      <c r="E32" s="1752"/>
      <c r="F32" s="1752"/>
      <c r="G32" s="1752"/>
      <c r="H32" s="1752"/>
      <c r="I32" s="2113"/>
      <c r="J32" s="2113"/>
      <c r="K32" s="2113"/>
      <c r="L32" s="2106">
        <v>0</v>
      </c>
      <c r="M32" s="2106"/>
      <c r="N32" s="2107">
        <v>0</v>
      </c>
      <c r="O32" s="2107"/>
      <c r="P32" s="2107">
        <v>0</v>
      </c>
      <c r="Q32" s="2107"/>
      <c r="R32" s="2107">
        <v>0</v>
      </c>
      <c r="S32" s="2107"/>
      <c r="T32" s="2107">
        <v>0</v>
      </c>
      <c r="U32" s="2107"/>
      <c r="V32" s="2108">
        <v>0</v>
      </c>
      <c r="W32" s="2108"/>
      <c r="X32" s="2109">
        <f>SUM(L32:W32)</f>
        <v>0</v>
      </c>
      <c r="Y32" s="2109"/>
      <c r="Z32" s="2095" t="str">
        <f>IF(X33=0,"",ROUNDDOWN(L33/3,1)+ROUNDDOWN((N33+P33)/6,1)+ROUNDDOWN(R33/15,1)+ROUNDDOWN((T33+V33)/30,1))</f>
        <v/>
      </c>
      <c r="AA32" s="2095"/>
      <c r="AB32" s="2095"/>
      <c r="AC32" s="2110" t="str">
        <f>IF(AF32+AG34=0,"",AF32+AG34)</f>
        <v/>
      </c>
      <c r="AD32" s="2110"/>
      <c r="AE32" s="2110"/>
      <c r="AF32" s="2111"/>
      <c r="AG32" s="2098"/>
      <c r="AH32" s="2098"/>
      <c r="AI32" s="583" t="s">
        <v>652</v>
      </c>
      <c r="AJ32" s="2099"/>
      <c r="AK32" s="2099"/>
      <c r="AL32" s="2099"/>
      <c r="AM32" s="2099"/>
      <c r="AN32" s="2099"/>
      <c r="AO32" s="2099"/>
      <c r="AP32" s="2099"/>
      <c r="AQ32" s="84"/>
      <c r="AR32" s="491"/>
      <c r="AS32" s="107"/>
      <c r="AT32" s="1703">
        <v>3</v>
      </c>
      <c r="AU32" s="1703"/>
      <c r="AV32" s="1703"/>
      <c r="AW32" s="1703"/>
      <c r="AX32" s="1806"/>
      <c r="AY32" s="1806"/>
      <c r="AZ32" s="1806"/>
      <c r="BA32" s="432" t="s">
        <v>533</v>
      </c>
      <c r="BB32" s="434"/>
      <c r="BC32" s="435"/>
      <c r="BD32" s="419"/>
      <c r="BE32" s="420"/>
      <c r="BF32" s="1703">
        <v>3</v>
      </c>
      <c r="BG32" s="1703"/>
      <c r="BH32" s="1703"/>
      <c r="BI32" s="1703"/>
      <c r="BJ32" s="1806">
        <v>20</v>
      </c>
      <c r="BK32" s="1806"/>
      <c r="BL32" s="1806"/>
      <c r="BM32" s="432" t="s">
        <v>533</v>
      </c>
      <c r="BN32" s="434"/>
      <c r="BO32" s="435"/>
      <c r="BP32" s="107"/>
      <c r="BQ32" s="107"/>
      <c r="BR32" s="107"/>
      <c r="BS32" s="107"/>
      <c r="BT32" s="107"/>
      <c r="BU32" s="107"/>
      <c r="BV32" s="107"/>
      <c r="BW32" s="107"/>
      <c r="BX32" s="107"/>
      <c r="BY32" s="107"/>
      <c r="BZ32" s="107"/>
      <c r="CA32" s="107"/>
      <c r="CB32" s="107"/>
      <c r="CC32" s="107"/>
      <c r="CD32" s="107"/>
      <c r="CE32" s="107"/>
      <c r="CF32" s="107"/>
      <c r="CG32" s="107"/>
      <c r="CH32" s="107"/>
      <c r="CI32" s="107"/>
    </row>
    <row r="33" spans="1:87" ht="12.6" customHeight="1">
      <c r="A33" s="393"/>
      <c r="B33" s="504"/>
      <c r="C33" s="502"/>
      <c r="D33" s="1752"/>
      <c r="E33" s="1752"/>
      <c r="F33" s="1752"/>
      <c r="G33" s="1752"/>
      <c r="H33" s="1752"/>
      <c r="I33" s="2113"/>
      <c r="J33" s="2113"/>
      <c r="K33" s="2113"/>
      <c r="L33" s="2114"/>
      <c r="M33" s="2114"/>
      <c r="N33" s="2115"/>
      <c r="O33" s="2115"/>
      <c r="P33" s="2115"/>
      <c r="Q33" s="2115"/>
      <c r="R33" s="2115"/>
      <c r="S33" s="2115"/>
      <c r="T33" s="2115"/>
      <c r="U33" s="2115"/>
      <c r="V33" s="2116"/>
      <c r="W33" s="2116"/>
      <c r="X33" s="2075">
        <f>SUM(L33:W34)</f>
        <v>0</v>
      </c>
      <c r="Y33" s="2075"/>
      <c r="Z33" s="2095"/>
      <c r="AA33" s="2095"/>
      <c r="AB33" s="2095"/>
      <c r="AC33" s="2110"/>
      <c r="AD33" s="2110"/>
      <c r="AE33" s="2110"/>
      <c r="AF33" s="2111"/>
      <c r="AG33" s="2098"/>
      <c r="AH33" s="2098"/>
      <c r="AI33" s="584" t="s">
        <v>653</v>
      </c>
      <c r="AJ33" s="2071"/>
      <c r="AK33" s="2071"/>
      <c r="AL33" s="2071"/>
      <c r="AM33" s="2071"/>
      <c r="AN33" s="2071"/>
      <c r="AO33" s="2071"/>
      <c r="AP33" s="2071"/>
      <c r="AQ33" s="84"/>
      <c r="AR33" s="491"/>
      <c r="AS33" s="107"/>
      <c r="AT33" s="1703">
        <v>4</v>
      </c>
      <c r="AU33" s="1703"/>
      <c r="AV33" s="1703"/>
      <c r="AW33" s="1703"/>
      <c r="AX33" s="1806"/>
      <c r="AY33" s="1806"/>
      <c r="AZ33" s="1806"/>
      <c r="BA33" s="432" t="s">
        <v>533</v>
      </c>
      <c r="BB33" s="434"/>
      <c r="BC33" s="435"/>
      <c r="BD33" s="419"/>
      <c r="BE33" s="420"/>
      <c r="BF33" s="1703">
        <v>4</v>
      </c>
      <c r="BG33" s="1703"/>
      <c r="BH33" s="1703"/>
      <c r="BI33" s="1703"/>
      <c r="BJ33" s="1806">
        <v>20</v>
      </c>
      <c r="BK33" s="1806"/>
      <c r="BL33" s="1806"/>
      <c r="BM33" s="432" t="s">
        <v>533</v>
      </c>
      <c r="BN33" s="434"/>
      <c r="BO33" s="435"/>
      <c r="BP33" s="107"/>
      <c r="BQ33" s="107"/>
      <c r="BR33" s="107"/>
      <c r="BS33" s="107"/>
      <c r="BT33" s="107"/>
      <c r="BU33" s="107"/>
      <c r="BV33" s="107"/>
      <c r="BW33" s="107"/>
      <c r="BX33" s="107"/>
      <c r="BY33" s="107"/>
      <c r="BZ33" s="107"/>
      <c r="CA33" s="107"/>
      <c r="CB33" s="107"/>
      <c r="CC33" s="107"/>
      <c r="CD33" s="107"/>
      <c r="CE33" s="107"/>
      <c r="CF33" s="107"/>
      <c r="CG33" s="107"/>
      <c r="CH33" s="107"/>
      <c r="CI33" s="107"/>
    </row>
    <row r="34" spans="1:87" ht="12.6" customHeight="1">
      <c r="A34" s="393"/>
      <c r="B34" s="504"/>
      <c r="C34" s="502"/>
      <c r="D34" s="1752"/>
      <c r="E34" s="1752"/>
      <c r="F34" s="1752"/>
      <c r="G34" s="1752"/>
      <c r="H34" s="1752"/>
      <c r="I34" s="2113"/>
      <c r="J34" s="2113"/>
      <c r="K34" s="2113"/>
      <c r="L34" s="2114"/>
      <c r="M34" s="2114"/>
      <c r="N34" s="2115"/>
      <c r="O34" s="2115"/>
      <c r="P34" s="2115"/>
      <c r="Q34" s="2115"/>
      <c r="R34" s="2115"/>
      <c r="S34" s="2115"/>
      <c r="T34" s="2115"/>
      <c r="U34" s="2115"/>
      <c r="V34" s="2116"/>
      <c r="W34" s="2116"/>
      <c r="X34" s="2075"/>
      <c r="Y34" s="2075"/>
      <c r="Z34" s="2095"/>
      <c r="AA34" s="2095"/>
      <c r="AB34" s="2095"/>
      <c r="AC34" s="2110"/>
      <c r="AD34" s="2110"/>
      <c r="AE34" s="2110"/>
      <c r="AF34" s="2111"/>
      <c r="AG34" s="2112">
        <v>0</v>
      </c>
      <c r="AH34" s="2112"/>
      <c r="AI34" s="589"/>
      <c r="AJ34" s="2073"/>
      <c r="AK34" s="2073"/>
      <c r="AL34" s="2073"/>
      <c r="AM34" s="2073"/>
      <c r="AN34" s="2073"/>
      <c r="AO34" s="2073"/>
      <c r="AP34" s="2073"/>
      <c r="AQ34" s="84"/>
      <c r="AR34" s="491"/>
      <c r="AS34" s="107"/>
      <c r="AT34" s="1703">
        <v>5</v>
      </c>
      <c r="AU34" s="1703"/>
      <c r="AV34" s="1703"/>
      <c r="AW34" s="1703"/>
      <c r="AX34" s="1806"/>
      <c r="AY34" s="1806"/>
      <c r="AZ34" s="1806"/>
      <c r="BA34" s="432" t="s">
        <v>533</v>
      </c>
      <c r="BB34" s="434"/>
      <c r="BC34" s="435"/>
      <c r="BD34" s="419"/>
      <c r="BE34" s="420"/>
      <c r="BF34" s="1703">
        <v>5</v>
      </c>
      <c r="BG34" s="1703"/>
      <c r="BH34" s="1703"/>
      <c r="BI34" s="1703"/>
      <c r="BJ34" s="1806"/>
      <c r="BK34" s="1806"/>
      <c r="BL34" s="1806"/>
      <c r="BM34" s="432" t="s">
        <v>533</v>
      </c>
      <c r="BN34" s="434"/>
      <c r="BO34" s="435"/>
      <c r="BP34" s="107"/>
      <c r="BQ34" s="107"/>
      <c r="BR34" s="107"/>
      <c r="BS34" s="107"/>
      <c r="BT34" s="107"/>
      <c r="BU34" s="107"/>
      <c r="BV34" s="107"/>
      <c r="BW34" s="107"/>
      <c r="BX34" s="107"/>
      <c r="BY34" s="107"/>
      <c r="BZ34" s="107"/>
      <c r="CA34" s="107"/>
      <c r="CB34" s="107"/>
      <c r="CC34" s="107"/>
      <c r="CD34" s="107"/>
      <c r="CE34" s="107"/>
      <c r="CF34" s="107"/>
      <c r="CG34" s="107"/>
      <c r="CH34" s="107"/>
      <c r="CI34" s="107"/>
    </row>
    <row r="35" spans="1:87" ht="12.6" customHeight="1">
      <c r="A35" s="393"/>
      <c r="B35" s="575"/>
      <c r="C35" s="576"/>
      <c r="D35" s="2167"/>
      <c r="E35" s="2167"/>
      <c r="F35" s="2167"/>
      <c r="G35" s="2167"/>
      <c r="H35" s="2167"/>
      <c r="I35" s="2113"/>
      <c r="J35" s="2113"/>
      <c r="K35" s="2113"/>
      <c r="L35" s="2106">
        <v>0</v>
      </c>
      <c r="M35" s="2106"/>
      <c r="N35" s="2107">
        <v>0</v>
      </c>
      <c r="O35" s="2107"/>
      <c r="P35" s="2107">
        <v>0</v>
      </c>
      <c r="Q35" s="2107"/>
      <c r="R35" s="2107">
        <v>0</v>
      </c>
      <c r="S35" s="2107"/>
      <c r="T35" s="2107">
        <v>0</v>
      </c>
      <c r="U35" s="2107"/>
      <c r="V35" s="2108">
        <v>0</v>
      </c>
      <c r="W35" s="2108"/>
      <c r="X35" s="2109">
        <f>SUM(L35:W35)</f>
        <v>0</v>
      </c>
      <c r="Y35" s="2109"/>
      <c r="Z35" s="2095" t="str">
        <f>IF(X36=0,"",ROUNDDOWN(L36/3,1)+ROUNDDOWN((N36+P36)/6,1)+ROUNDDOWN(R36/15,1)+ROUNDDOWN((T36+V36)/30,1))</f>
        <v/>
      </c>
      <c r="AA35" s="2095"/>
      <c r="AB35" s="2095"/>
      <c r="AC35" s="2110" t="str">
        <f>IF(AF35+AG37=0,"",AF35+AG37)</f>
        <v/>
      </c>
      <c r="AD35" s="2110"/>
      <c r="AE35" s="2110"/>
      <c r="AF35" s="2111"/>
      <c r="AG35" s="2098"/>
      <c r="AH35" s="2098"/>
      <c r="AI35" s="583" t="s">
        <v>652</v>
      </c>
      <c r="AJ35" s="2099"/>
      <c r="AK35" s="2099"/>
      <c r="AL35" s="2099"/>
      <c r="AM35" s="2099"/>
      <c r="AN35" s="2099"/>
      <c r="AO35" s="2099"/>
      <c r="AP35" s="2099"/>
      <c r="AQ35" s="84"/>
      <c r="AR35" s="491"/>
      <c r="AS35" s="107"/>
      <c r="AT35" s="1703">
        <v>6</v>
      </c>
      <c r="AU35" s="1703"/>
      <c r="AV35" s="1703"/>
      <c r="AW35" s="1703"/>
      <c r="AX35" s="1806"/>
      <c r="AY35" s="1806"/>
      <c r="AZ35" s="1806"/>
      <c r="BA35" s="432" t="s">
        <v>533</v>
      </c>
      <c r="BB35" s="433"/>
      <c r="BC35" s="422"/>
      <c r="BD35" s="441"/>
      <c r="BE35" s="440"/>
      <c r="BF35" s="1703">
        <v>6</v>
      </c>
      <c r="BG35" s="1703"/>
      <c r="BH35" s="1703"/>
      <c r="BI35" s="1703"/>
      <c r="BJ35" s="1806"/>
      <c r="BK35" s="1806"/>
      <c r="BL35" s="1806"/>
      <c r="BM35" s="432" t="s">
        <v>533</v>
      </c>
      <c r="BN35" s="433"/>
      <c r="BO35" s="422"/>
      <c r="BP35" s="107"/>
      <c r="BQ35" s="107"/>
      <c r="BR35" s="107"/>
      <c r="BS35" s="107"/>
      <c r="BT35" s="107"/>
      <c r="BU35" s="107"/>
      <c r="BV35" s="107"/>
      <c r="BW35" s="107"/>
      <c r="BX35" s="107"/>
      <c r="BY35" s="107"/>
      <c r="BZ35" s="107"/>
      <c r="CA35" s="107"/>
      <c r="CB35" s="107"/>
      <c r="CC35" s="107"/>
      <c r="CD35" s="107"/>
      <c r="CE35" s="107"/>
      <c r="CF35" s="107"/>
      <c r="CG35" s="107"/>
      <c r="CH35" s="107"/>
      <c r="CI35" s="107"/>
    </row>
    <row r="36" spans="1:87" ht="12.6" customHeight="1">
      <c r="A36" s="393"/>
      <c r="B36" s="504"/>
      <c r="C36" s="502"/>
      <c r="D36" s="2167"/>
      <c r="E36" s="2167"/>
      <c r="F36" s="2167"/>
      <c r="G36" s="2167"/>
      <c r="H36" s="2167"/>
      <c r="I36" s="2113"/>
      <c r="J36" s="2113"/>
      <c r="K36" s="2113"/>
      <c r="L36" s="2114"/>
      <c r="M36" s="2114"/>
      <c r="N36" s="2115"/>
      <c r="O36" s="2115"/>
      <c r="P36" s="2115"/>
      <c r="Q36" s="2115"/>
      <c r="R36" s="2115"/>
      <c r="S36" s="2115"/>
      <c r="T36" s="2115"/>
      <c r="U36" s="2115"/>
      <c r="V36" s="2116"/>
      <c r="W36" s="2116"/>
      <c r="X36" s="2075">
        <f>SUM(L36:W37)</f>
        <v>0</v>
      </c>
      <c r="Y36" s="2075"/>
      <c r="Z36" s="2095"/>
      <c r="AA36" s="2095"/>
      <c r="AB36" s="2095"/>
      <c r="AC36" s="2110"/>
      <c r="AD36" s="2110"/>
      <c r="AE36" s="2110"/>
      <c r="AF36" s="2111"/>
      <c r="AG36" s="2098"/>
      <c r="AH36" s="2098"/>
      <c r="AI36" s="584" t="s">
        <v>653</v>
      </c>
      <c r="AJ36" s="2071"/>
      <c r="AK36" s="2071"/>
      <c r="AL36" s="2071"/>
      <c r="AM36" s="2071"/>
      <c r="AN36" s="2071"/>
      <c r="AO36" s="2071"/>
      <c r="AP36" s="2071"/>
      <c r="AQ36" s="84"/>
      <c r="AR36" s="491"/>
      <c r="AS36" s="107"/>
      <c r="AT36" s="1703">
        <v>7</v>
      </c>
      <c r="AU36" s="1703"/>
      <c r="AV36" s="1703"/>
      <c r="AW36" s="1703"/>
      <c r="AX36" s="1806"/>
      <c r="AY36" s="1806"/>
      <c r="AZ36" s="1806"/>
      <c r="BA36" s="432" t="s">
        <v>533</v>
      </c>
      <c r="BB36" s="434"/>
      <c r="BC36" s="435"/>
      <c r="BD36" s="419"/>
      <c r="BE36" s="420"/>
      <c r="BF36" s="1703">
        <v>7</v>
      </c>
      <c r="BG36" s="1703"/>
      <c r="BH36" s="1703"/>
      <c r="BI36" s="1703"/>
      <c r="BJ36" s="1806"/>
      <c r="BK36" s="1806"/>
      <c r="BL36" s="1806"/>
      <c r="BM36" s="432" t="s">
        <v>533</v>
      </c>
      <c r="BN36" s="434"/>
      <c r="BO36" s="435"/>
      <c r="BP36" s="107"/>
      <c r="BQ36" s="107"/>
      <c r="BR36" s="107"/>
      <c r="BS36" s="107"/>
      <c r="BT36" s="107"/>
      <c r="BU36" s="107"/>
      <c r="BV36" s="107"/>
      <c r="BW36" s="107"/>
      <c r="BX36" s="107"/>
      <c r="BY36" s="107"/>
      <c r="BZ36" s="107"/>
      <c r="CA36" s="107"/>
      <c r="CB36" s="107"/>
      <c r="CC36" s="107"/>
      <c r="CD36" s="107"/>
      <c r="CE36" s="107"/>
      <c r="CF36" s="107"/>
      <c r="CG36" s="107"/>
      <c r="CH36" s="107"/>
      <c r="CI36" s="107"/>
    </row>
    <row r="37" spans="1:87" ht="12.6" customHeight="1">
      <c r="A37" s="393"/>
      <c r="B37" s="504"/>
      <c r="C37" s="502"/>
      <c r="D37" s="2167"/>
      <c r="E37" s="2167"/>
      <c r="F37" s="2167"/>
      <c r="G37" s="2167"/>
      <c r="H37" s="2167"/>
      <c r="I37" s="2113"/>
      <c r="J37" s="2113"/>
      <c r="K37" s="2113"/>
      <c r="L37" s="2114"/>
      <c r="M37" s="2114"/>
      <c r="N37" s="2115"/>
      <c r="O37" s="2115"/>
      <c r="P37" s="2115"/>
      <c r="Q37" s="2115"/>
      <c r="R37" s="2115"/>
      <c r="S37" s="2115"/>
      <c r="T37" s="2115"/>
      <c r="U37" s="2115"/>
      <c r="V37" s="2116"/>
      <c r="W37" s="2116"/>
      <c r="X37" s="2075"/>
      <c r="Y37" s="2075"/>
      <c r="Z37" s="2095"/>
      <c r="AA37" s="2095"/>
      <c r="AB37" s="2095"/>
      <c r="AC37" s="2110"/>
      <c r="AD37" s="2110"/>
      <c r="AE37" s="2110"/>
      <c r="AF37" s="2111"/>
      <c r="AG37" s="2112">
        <v>0</v>
      </c>
      <c r="AH37" s="2112"/>
      <c r="AI37" s="589"/>
      <c r="AJ37" s="2073"/>
      <c r="AK37" s="2073"/>
      <c r="AL37" s="2073"/>
      <c r="AM37" s="2073"/>
      <c r="AN37" s="2073"/>
      <c r="AO37" s="2073"/>
      <c r="AP37" s="2073"/>
      <c r="AQ37" s="84"/>
      <c r="AR37" s="491"/>
      <c r="AS37" s="107"/>
      <c r="AT37" s="1703">
        <v>8</v>
      </c>
      <c r="AU37" s="1703"/>
      <c r="AV37" s="1703"/>
      <c r="AW37" s="1703"/>
      <c r="AX37" s="1806"/>
      <c r="AY37" s="1806"/>
      <c r="AZ37" s="1806"/>
      <c r="BA37" s="432" t="s">
        <v>533</v>
      </c>
      <c r="BB37" s="434"/>
      <c r="BC37" s="435"/>
      <c r="BD37" s="443"/>
      <c r="BE37" s="442"/>
      <c r="BF37" s="1703">
        <v>8</v>
      </c>
      <c r="BG37" s="1703"/>
      <c r="BH37" s="1703"/>
      <c r="BI37" s="1703"/>
      <c r="BJ37" s="1806"/>
      <c r="BK37" s="1806"/>
      <c r="BL37" s="1806"/>
      <c r="BM37" s="432" t="s">
        <v>533</v>
      </c>
      <c r="BN37" s="434"/>
      <c r="BO37" s="435"/>
      <c r="BP37" s="107"/>
      <c r="BQ37" s="107"/>
      <c r="BR37" s="107"/>
      <c r="BS37" s="107"/>
      <c r="BT37" s="107"/>
      <c r="BU37" s="107"/>
      <c r="BV37" s="107"/>
      <c r="BW37" s="107"/>
      <c r="BX37" s="107"/>
      <c r="BY37" s="107"/>
      <c r="BZ37" s="107"/>
      <c r="CA37" s="107"/>
      <c r="CB37" s="107"/>
      <c r="CC37" s="107"/>
      <c r="CD37" s="107"/>
      <c r="CE37" s="107"/>
      <c r="CF37" s="107"/>
      <c r="CG37" s="107"/>
      <c r="CH37" s="107"/>
      <c r="CI37" s="107"/>
    </row>
    <row r="38" spans="1:87" ht="12.6" customHeight="1">
      <c r="A38" s="393"/>
      <c r="B38" s="575"/>
      <c r="C38" s="576"/>
      <c r="D38" s="1752"/>
      <c r="E38" s="1752"/>
      <c r="F38" s="1752"/>
      <c r="G38" s="1752"/>
      <c r="H38" s="1752"/>
      <c r="I38" s="2113"/>
      <c r="J38" s="2113"/>
      <c r="K38" s="2113"/>
      <c r="L38" s="2106">
        <v>0</v>
      </c>
      <c r="M38" s="2106"/>
      <c r="N38" s="2107">
        <v>0</v>
      </c>
      <c r="O38" s="2107"/>
      <c r="P38" s="2107">
        <v>0</v>
      </c>
      <c r="Q38" s="2107"/>
      <c r="R38" s="2107">
        <v>0</v>
      </c>
      <c r="S38" s="2107"/>
      <c r="T38" s="2107">
        <v>0</v>
      </c>
      <c r="U38" s="2107"/>
      <c r="V38" s="2108">
        <v>0</v>
      </c>
      <c r="W38" s="2108"/>
      <c r="X38" s="2109">
        <f>SUM(L38:W38)</f>
        <v>0</v>
      </c>
      <c r="Y38" s="2109"/>
      <c r="Z38" s="2095" t="str">
        <f>IF(X39=0,"",ROUNDDOWN(L39/3,1)+ROUNDDOWN((N39+P39)/6,1)+ROUNDDOWN(R39/15,1)+ROUNDDOWN((T39+V39)/30,1))</f>
        <v/>
      </c>
      <c r="AA38" s="2095"/>
      <c r="AB38" s="2095"/>
      <c r="AC38" s="2110" t="str">
        <f>IF(AF38+AG40=0,"",AF38+AG40)</f>
        <v/>
      </c>
      <c r="AD38" s="2110"/>
      <c r="AE38" s="2110"/>
      <c r="AF38" s="2111"/>
      <c r="AG38" s="2098"/>
      <c r="AH38" s="2098"/>
      <c r="AI38" s="583" t="s">
        <v>652</v>
      </c>
      <c r="AJ38" s="2099"/>
      <c r="AK38" s="2099"/>
      <c r="AL38" s="2099"/>
      <c r="AM38" s="2099"/>
      <c r="AN38" s="2099"/>
      <c r="AO38" s="2099"/>
      <c r="AP38" s="2099"/>
      <c r="AQ38" s="84"/>
      <c r="AR38" s="491"/>
      <c r="AS38" s="107"/>
      <c r="AT38" s="1703">
        <v>9</v>
      </c>
      <c r="AU38" s="1703"/>
      <c r="AV38" s="1703"/>
      <c r="AW38" s="1703"/>
      <c r="AX38" s="1806"/>
      <c r="AY38" s="1806"/>
      <c r="AZ38" s="1806"/>
      <c r="BA38" s="432" t="s">
        <v>533</v>
      </c>
      <c r="BB38" s="434"/>
      <c r="BC38" s="435"/>
      <c r="BD38" s="443"/>
      <c r="BE38" s="442"/>
      <c r="BF38" s="1703">
        <v>9</v>
      </c>
      <c r="BG38" s="1703"/>
      <c r="BH38" s="1703"/>
      <c r="BI38" s="1703"/>
      <c r="BJ38" s="1806"/>
      <c r="BK38" s="1806"/>
      <c r="BL38" s="1806"/>
      <c r="BM38" s="432" t="s">
        <v>533</v>
      </c>
      <c r="BN38" s="434"/>
      <c r="BO38" s="435"/>
      <c r="BP38" s="107"/>
      <c r="BQ38" s="107"/>
      <c r="BR38" s="107"/>
      <c r="BS38" s="107"/>
      <c r="BT38" s="107"/>
      <c r="BU38" s="107"/>
      <c r="BV38" s="107"/>
      <c r="BW38" s="107"/>
      <c r="BX38" s="107"/>
      <c r="BY38" s="107"/>
      <c r="BZ38" s="107"/>
      <c r="CA38" s="107"/>
      <c r="CB38" s="107"/>
      <c r="CC38" s="107"/>
      <c r="CD38" s="107"/>
      <c r="CE38" s="107"/>
      <c r="CF38" s="107"/>
      <c r="CG38" s="107"/>
      <c r="CH38" s="107"/>
      <c r="CI38" s="107"/>
    </row>
    <row r="39" spans="1:87" ht="12.6" customHeight="1">
      <c r="A39" s="393"/>
      <c r="B39" s="504"/>
      <c r="C39" s="502"/>
      <c r="D39" s="1752"/>
      <c r="E39" s="1752"/>
      <c r="F39" s="1752"/>
      <c r="G39" s="1752"/>
      <c r="H39" s="1752"/>
      <c r="I39" s="2113"/>
      <c r="J39" s="2113"/>
      <c r="K39" s="2113"/>
      <c r="L39" s="2114"/>
      <c r="M39" s="2114"/>
      <c r="N39" s="2115"/>
      <c r="O39" s="2115"/>
      <c r="P39" s="2115"/>
      <c r="Q39" s="2115"/>
      <c r="R39" s="2115"/>
      <c r="S39" s="2115"/>
      <c r="T39" s="2115"/>
      <c r="U39" s="2115"/>
      <c r="V39" s="2116"/>
      <c r="W39" s="2116"/>
      <c r="X39" s="2075">
        <f>SUM(L39:W40)</f>
        <v>0</v>
      </c>
      <c r="Y39" s="2075"/>
      <c r="Z39" s="2095"/>
      <c r="AA39" s="2095"/>
      <c r="AB39" s="2095"/>
      <c r="AC39" s="2110"/>
      <c r="AD39" s="2110"/>
      <c r="AE39" s="2110"/>
      <c r="AF39" s="2111"/>
      <c r="AG39" s="2098"/>
      <c r="AH39" s="2098"/>
      <c r="AI39" s="584" t="s">
        <v>653</v>
      </c>
      <c r="AJ39" s="2071"/>
      <c r="AK39" s="2071"/>
      <c r="AL39" s="2071"/>
      <c r="AM39" s="2071"/>
      <c r="AN39" s="2071"/>
      <c r="AO39" s="2071"/>
      <c r="AP39" s="2071"/>
      <c r="AQ39" s="84"/>
      <c r="AR39" s="491"/>
      <c r="AS39" s="107"/>
      <c r="AT39" s="1703">
        <v>10</v>
      </c>
      <c r="AU39" s="1703"/>
      <c r="AV39" s="1703"/>
      <c r="AW39" s="1703"/>
      <c r="AX39" s="1806"/>
      <c r="AY39" s="1806"/>
      <c r="AZ39" s="1806"/>
      <c r="BA39" s="432" t="s">
        <v>533</v>
      </c>
      <c r="BB39" s="434"/>
      <c r="BC39" s="435"/>
      <c r="BD39" s="447"/>
      <c r="BE39" s="445"/>
      <c r="BF39" s="1703">
        <v>10</v>
      </c>
      <c r="BG39" s="1703"/>
      <c r="BH39" s="1703"/>
      <c r="BI39" s="1703"/>
      <c r="BJ39" s="1806"/>
      <c r="BK39" s="1806"/>
      <c r="BL39" s="1806"/>
      <c r="BM39" s="432" t="s">
        <v>533</v>
      </c>
      <c r="BN39" s="434"/>
      <c r="BO39" s="435"/>
      <c r="BP39" s="107"/>
      <c r="BQ39" s="107"/>
      <c r="BR39" s="107"/>
      <c r="BS39" s="107"/>
      <c r="BT39" s="107"/>
      <c r="BU39" s="107"/>
      <c r="BV39" s="107"/>
      <c r="BW39" s="107"/>
      <c r="BX39" s="107"/>
      <c r="BY39" s="107"/>
      <c r="BZ39" s="107"/>
      <c r="CA39" s="107"/>
      <c r="CB39" s="107"/>
      <c r="CC39" s="107"/>
      <c r="CD39" s="107"/>
      <c r="CE39" s="107"/>
      <c r="CF39" s="107"/>
      <c r="CG39" s="107"/>
      <c r="CH39" s="107"/>
      <c r="CI39" s="107"/>
    </row>
    <row r="40" spans="1:87" ht="12.6" customHeight="1">
      <c r="A40" s="393"/>
      <c r="B40" s="504"/>
      <c r="C40" s="502"/>
      <c r="D40" s="1752"/>
      <c r="E40" s="1752"/>
      <c r="F40" s="1752"/>
      <c r="G40" s="1752"/>
      <c r="H40" s="1752"/>
      <c r="I40" s="2113"/>
      <c r="J40" s="2113"/>
      <c r="K40" s="2113"/>
      <c r="L40" s="2114"/>
      <c r="M40" s="2114"/>
      <c r="N40" s="2115"/>
      <c r="O40" s="2115"/>
      <c r="P40" s="2115"/>
      <c r="Q40" s="2115"/>
      <c r="R40" s="2115"/>
      <c r="S40" s="2115"/>
      <c r="T40" s="2115"/>
      <c r="U40" s="2115"/>
      <c r="V40" s="2116"/>
      <c r="W40" s="2116"/>
      <c r="X40" s="2075"/>
      <c r="Y40" s="2075"/>
      <c r="Z40" s="2095"/>
      <c r="AA40" s="2095"/>
      <c r="AB40" s="2095"/>
      <c r="AC40" s="2110"/>
      <c r="AD40" s="2110"/>
      <c r="AE40" s="2110"/>
      <c r="AF40" s="2111"/>
      <c r="AG40" s="2112">
        <v>0</v>
      </c>
      <c r="AH40" s="2112"/>
      <c r="AI40" s="589"/>
      <c r="AJ40" s="2073"/>
      <c r="AK40" s="2073"/>
      <c r="AL40" s="2073"/>
      <c r="AM40" s="2073"/>
      <c r="AN40" s="2073"/>
      <c r="AO40" s="2073"/>
      <c r="AP40" s="2073"/>
      <c r="AQ40" s="84"/>
      <c r="AR40" s="491"/>
      <c r="AS40" s="107"/>
      <c r="AT40" s="1703">
        <v>11</v>
      </c>
      <c r="AU40" s="1703"/>
      <c r="AV40" s="1703"/>
      <c r="AW40" s="1703"/>
      <c r="AX40" s="1806"/>
      <c r="AY40" s="1806"/>
      <c r="AZ40" s="1806"/>
      <c r="BA40" s="432" t="s">
        <v>533</v>
      </c>
      <c r="BB40" s="433"/>
      <c r="BC40" s="422"/>
      <c r="BD40" s="447"/>
      <c r="BE40" s="445"/>
      <c r="BF40" s="1703">
        <v>11</v>
      </c>
      <c r="BG40" s="1703"/>
      <c r="BH40" s="1703"/>
      <c r="BI40" s="1703"/>
      <c r="BJ40" s="1806"/>
      <c r="BK40" s="1806"/>
      <c r="BL40" s="1806"/>
      <c r="BM40" s="432" t="s">
        <v>533</v>
      </c>
      <c r="BN40" s="433"/>
      <c r="BO40" s="422"/>
      <c r="BP40" s="107"/>
      <c r="BQ40" s="107"/>
      <c r="BR40" s="107"/>
      <c r="BS40" s="107"/>
      <c r="BT40" s="107"/>
      <c r="BU40" s="107"/>
      <c r="BV40" s="107"/>
      <c r="BW40" s="107"/>
      <c r="BX40" s="107"/>
      <c r="BY40" s="107"/>
      <c r="BZ40" s="107"/>
      <c r="CA40" s="107"/>
      <c r="CB40" s="107"/>
      <c r="CC40" s="107"/>
      <c r="CD40" s="107"/>
      <c r="CE40" s="107"/>
      <c r="CF40" s="107"/>
      <c r="CG40" s="107"/>
      <c r="CH40" s="107"/>
      <c r="CI40" s="107"/>
    </row>
    <row r="41" spans="1:87" ht="12.6" customHeight="1">
      <c r="A41" s="393"/>
      <c r="B41" s="575"/>
      <c r="C41" s="576"/>
      <c r="D41" s="1752"/>
      <c r="E41" s="1752"/>
      <c r="F41" s="1752"/>
      <c r="G41" s="1752"/>
      <c r="H41" s="1752"/>
      <c r="I41" s="2113"/>
      <c r="J41" s="2113"/>
      <c r="K41" s="2113"/>
      <c r="L41" s="2106">
        <v>0</v>
      </c>
      <c r="M41" s="2106"/>
      <c r="N41" s="2107">
        <v>0</v>
      </c>
      <c r="O41" s="2107"/>
      <c r="P41" s="2107">
        <v>0</v>
      </c>
      <c r="Q41" s="2107"/>
      <c r="R41" s="2107">
        <v>0</v>
      </c>
      <c r="S41" s="2107"/>
      <c r="T41" s="2107">
        <v>0</v>
      </c>
      <c r="U41" s="2107"/>
      <c r="V41" s="2108">
        <v>0</v>
      </c>
      <c r="W41" s="2108"/>
      <c r="X41" s="2109">
        <f>SUM(L41:W41)</f>
        <v>0</v>
      </c>
      <c r="Y41" s="2109"/>
      <c r="Z41" s="2095" t="str">
        <f>IF(X42=0,"",ROUNDDOWN(L42/3,1)+ROUNDDOWN((N42+P42)/6,1)+ROUNDDOWN(R42/15,1)+ROUNDDOWN((T42+V42)/30,1))</f>
        <v/>
      </c>
      <c r="AA41" s="2095"/>
      <c r="AB41" s="2095"/>
      <c r="AC41" s="2110" t="str">
        <f>IF(AF41+AG43=0,"",AF41+AG43)</f>
        <v/>
      </c>
      <c r="AD41" s="2110"/>
      <c r="AE41" s="2110"/>
      <c r="AF41" s="2111"/>
      <c r="AG41" s="2098"/>
      <c r="AH41" s="2098"/>
      <c r="AI41" s="583" t="s">
        <v>652</v>
      </c>
      <c r="AJ41" s="2099"/>
      <c r="AK41" s="2099"/>
      <c r="AL41" s="2099"/>
      <c r="AM41" s="2099"/>
      <c r="AN41" s="2099"/>
      <c r="AO41" s="2099"/>
      <c r="AP41" s="2099"/>
      <c r="AQ41" s="84"/>
      <c r="AR41" s="491"/>
      <c r="AS41" s="107"/>
      <c r="AT41" s="1703">
        <v>12</v>
      </c>
      <c r="AU41" s="1703"/>
      <c r="AV41" s="1703"/>
      <c r="AW41" s="1703"/>
      <c r="AX41" s="1806"/>
      <c r="AY41" s="1806"/>
      <c r="AZ41" s="1806"/>
      <c r="BA41" s="432" t="s">
        <v>533</v>
      </c>
      <c r="BB41" s="434"/>
      <c r="BC41" s="435"/>
      <c r="BD41" s="447"/>
      <c r="BE41" s="445"/>
      <c r="BF41" s="1703">
        <v>12</v>
      </c>
      <c r="BG41" s="1703"/>
      <c r="BH41" s="1703"/>
      <c r="BI41" s="1703"/>
      <c r="BJ41" s="1806"/>
      <c r="BK41" s="1806"/>
      <c r="BL41" s="1806"/>
      <c r="BM41" s="432" t="s">
        <v>533</v>
      </c>
      <c r="BN41" s="434"/>
      <c r="BO41" s="435"/>
      <c r="BP41" s="107"/>
      <c r="BQ41" s="107"/>
      <c r="BR41" s="107"/>
      <c r="BS41" s="107"/>
      <c r="BT41" s="107"/>
      <c r="BU41" s="107"/>
      <c r="BV41" s="107"/>
      <c r="BW41" s="107"/>
      <c r="BX41" s="107"/>
      <c r="BY41" s="107"/>
      <c r="BZ41" s="107"/>
      <c r="CA41" s="107"/>
      <c r="CB41" s="107"/>
      <c r="CC41" s="107"/>
      <c r="CD41" s="107"/>
      <c r="CE41" s="107"/>
      <c r="CF41" s="107"/>
      <c r="CG41" s="107"/>
      <c r="CH41" s="107"/>
      <c r="CI41" s="107"/>
    </row>
    <row r="42" spans="1:87" ht="12.6" customHeight="1">
      <c r="A42" s="393"/>
      <c r="B42" s="504"/>
      <c r="C42" s="502"/>
      <c r="D42" s="1752"/>
      <c r="E42" s="1752"/>
      <c r="F42" s="1752"/>
      <c r="G42" s="1752"/>
      <c r="H42" s="1752"/>
      <c r="I42" s="2113"/>
      <c r="J42" s="2113"/>
      <c r="K42" s="2113"/>
      <c r="L42" s="2114"/>
      <c r="M42" s="2114"/>
      <c r="N42" s="2115"/>
      <c r="O42" s="2115"/>
      <c r="P42" s="2115"/>
      <c r="Q42" s="2115"/>
      <c r="R42" s="2115"/>
      <c r="S42" s="2115"/>
      <c r="T42" s="2115"/>
      <c r="U42" s="2115"/>
      <c r="V42" s="2116"/>
      <c r="W42" s="2116"/>
      <c r="X42" s="2075">
        <f>SUM(L42:W43)</f>
        <v>0</v>
      </c>
      <c r="Y42" s="2075"/>
      <c r="Z42" s="2095"/>
      <c r="AA42" s="2095"/>
      <c r="AB42" s="2095"/>
      <c r="AC42" s="2110"/>
      <c r="AD42" s="2110"/>
      <c r="AE42" s="2110"/>
      <c r="AF42" s="2111"/>
      <c r="AG42" s="2098"/>
      <c r="AH42" s="2098"/>
      <c r="AI42" s="584" t="s">
        <v>653</v>
      </c>
      <c r="AJ42" s="2071"/>
      <c r="AK42" s="2071"/>
      <c r="AL42" s="2071"/>
      <c r="AM42" s="2071"/>
      <c r="AN42" s="2071"/>
      <c r="AO42" s="2071"/>
      <c r="AP42" s="2071"/>
      <c r="AQ42" s="84"/>
      <c r="AR42" s="491"/>
      <c r="AS42" s="107"/>
      <c r="AT42" s="1703">
        <v>13</v>
      </c>
      <c r="AU42" s="1703"/>
      <c r="AV42" s="1703"/>
      <c r="AW42" s="1703"/>
      <c r="AX42" s="1806"/>
      <c r="AY42" s="1806"/>
      <c r="AZ42" s="1806"/>
      <c r="BA42" s="432" t="s">
        <v>533</v>
      </c>
      <c r="BB42" s="434"/>
      <c r="BC42" s="435"/>
      <c r="BD42" s="447"/>
      <c r="BE42" s="445"/>
      <c r="BF42" s="1703">
        <v>13</v>
      </c>
      <c r="BG42" s="1703"/>
      <c r="BH42" s="1703"/>
      <c r="BI42" s="1703"/>
      <c r="BJ42" s="1806"/>
      <c r="BK42" s="1806"/>
      <c r="BL42" s="1806"/>
      <c r="BM42" s="432" t="s">
        <v>533</v>
      </c>
      <c r="BN42" s="434"/>
      <c r="BO42" s="435"/>
      <c r="BP42" s="107"/>
      <c r="BQ42" s="107"/>
      <c r="BR42" s="107"/>
      <c r="BS42" s="107"/>
      <c r="BT42" s="107"/>
      <c r="BU42" s="107"/>
      <c r="BV42" s="107"/>
      <c r="BW42" s="107"/>
      <c r="BX42" s="107"/>
      <c r="BY42" s="107"/>
      <c r="BZ42" s="107"/>
      <c r="CA42" s="107"/>
      <c r="CB42" s="107"/>
      <c r="CC42" s="107"/>
      <c r="CD42" s="107"/>
      <c r="CE42" s="107"/>
      <c r="CF42" s="107"/>
      <c r="CG42" s="107"/>
      <c r="CH42" s="107"/>
      <c r="CI42" s="107"/>
    </row>
    <row r="43" spans="1:87" ht="12.6" customHeight="1">
      <c r="A43" s="393"/>
      <c r="B43" s="504"/>
      <c r="C43" s="502"/>
      <c r="D43" s="1752"/>
      <c r="E43" s="1752"/>
      <c r="F43" s="1752"/>
      <c r="G43" s="1752"/>
      <c r="H43" s="1752"/>
      <c r="I43" s="2113"/>
      <c r="J43" s="2113"/>
      <c r="K43" s="2113"/>
      <c r="L43" s="2114"/>
      <c r="M43" s="2114"/>
      <c r="N43" s="2115"/>
      <c r="O43" s="2115"/>
      <c r="P43" s="2115"/>
      <c r="Q43" s="2115"/>
      <c r="R43" s="2115"/>
      <c r="S43" s="2115"/>
      <c r="T43" s="2115"/>
      <c r="U43" s="2115"/>
      <c r="V43" s="2116"/>
      <c r="W43" s="2116"/>
      <c r="X43" s="2075"/>
      <c r="Y43" s="2075"/>
      <c r="Z43" s="2095"/>
      <c r="AA43" s="2095"/>
      <c r="AB43" s="2095"/>
      <c r="AC43" s="2110"/>
      <c r="AD43" s="2110"/>
      <c r="AE43" s="2110"/>
      <c r="AF43" s="2111"/>
      <c r="AG43" s="2112">
        <v>0</v>
      </c>
      <c r="AH43" s="2112"/>
      <c r="AI43" s="589"/>
      <c r="AJ43" s="2073"/>
      <c r="AK43" s="2073"/>
      <c r="AL43" s="2073"/>
      <c r="AM43" s="2073"/>
      <c r="AN43" s="2073"/>
      <c r="AO43" s="2073"/>
      <c r="AP43" s="2073"/>
      <c r="AQ43" s="84"/>
      <c r="AR43" s="491"/>
      <c r="AS43" s="107"/>
      <c r="AT43" s="1703">
        <v>14</v>
      </c>
      <c r="AU43" s="1703"/>
      <c r="AV43" s="1703"/>
      <c r="AW43" s="1703"/>
      <c r="AX43" s="1806"/>
      <c r="AY43" s="1806"/>
      <c r="AZ43" s="1806"/>
      <c r="BA43" s="432" t="s">
        <v>533</v>
      </c>
      <c r="BB43" s="434"/>
      <c r="BC43" s="435"/>
      <c r="BD43" s="447"/>
      <c r="BE43" s="445"/>
      <c r="BF43" s="1703">
        <v>14</v>
      </c>
      <c r="BG43" s="1703"/>
      <c r="BH43" s="1703"/>
      <c r="BI43" s="1703"/>
      <c r="BJ43" s="1806"/>
      <c r="BK43" s="1806"/>
      <c r="BL43" s="1806"/>
      <c r="BM43" s="432" t="s">
        <v>533</v>
      </c>
      <c r="BN43" s="434"/>
      <c r="BO43" s="435"/>
      <c r="BP43" s="107"/>
      <c r="BQ43" s="107"/>
      <c r="BR43" s="107"/>
      <c r="BS43" s="107"/>
      <c r="BT43" s="107"/>
      <c r="BU43" s="107"/>
      <c r="BV43" s="107"/>
      <c r="BW43" s="107"/>
      <c r="BX43" s="107"/>
      <c r="BY43" s="107"/>
      <c r="BZ43" s="107"/>
      <c r="CA43" s="107"/>
      <c r="CB43" s="107"/>
      <c r="CC43" s="107"/>
      <c r="CD43" s="107"/>
      <c r="CE43" s="107"/>
      <c r="CF43" s="107"/>
      <c r="CG43" s="107"/>
      <c r="CH43" s="107"/>
      <c r="CI43" s="107"/>
    </row>
    <row r="44" spans="1:87" ht="12.6" customHeight="1">
      <c r="A44" s="393"/>
      <c r="B44" s="575"/>
      <c r="C44" s="576"/>
      <c r="D44" s="1752"/>
      <c r="E44" s="1752"/>
      <c r="F44" s="1752"/>
      <c r="G44" s="1752"/>
      <c r="H44" s="1752"/>
      <c r="I44" s="2113"/>
      <c r="J44" s="2113"/>
      <c r="K44" s="2113"/>
      <c r="L44" s="2106">
        <v>0</v>
      </c>
      <c r="M44" s="2106"/>
      <c r="N44" s="2107">
        <v>0</v>
      </c>
      <c r="O44" s="2107"/>
      <c r="P44" s="2107">
        <v>0</v>
      </c>
      <c r="Q44" s="2107"/>
      <c r="R44" s="2107">
        <v>0</v>
      </c>
      <c r="S44" s="2107"/>
      <c r="T44" s="2107">
        <v>0</v>
      </c>
      <c r="U44" s="2107"/>
      <c r="V44" s="2108">
        <v>0</v>
      </c>
      <c r="W44" s="2108"/>
      <c r="X44" s="2109">
        <f>SUM(L44:W44)</f>
        <v>0</v>
      </c>
      <c r="Y44" s="2109"/>
      <c r="Z44" s="2095" t="str">
        <f>IF(X45=0,"",ROUNDDOWN(L45/3,1)+ROUNDDOWN((N45+P45)/6,1)+ROUNDDOWN(R45/15,1)+ROUNDDOWN((T45+V45)/30,1))</f>
        <v/>
      </c>
      <c r="AA44" s="2095"/>
      <c r="AB44" s="2095"/>
      <c r="AC44" s="2110" t="str">
        <f>IF(AF44+AG46=0,"",AF44+AG46)</f>
        <v/>
      </c>
      <c r="AD44" s="2110"/>
      <c r="AE44" s="2110"/>
      <c r="AF44" s="2111"/>
      <c r="AG44" s="2098"/>
      <c r="AH44" s="2098"/>
      <c r="AI44" s="583" t="s">
        <v>652</v>
      </c>
      <c r="AJ44" s="2099"/>
      <c r="AK44" s="2099"/>
      <c r="AL44" s="2099"/>
      <c r="AM44" s="2099"/>
      <c r="AN44" s="2099"/>
      <c r="AO44" s="2099"/>
      <c r="AP44" s="2099"/>
      <c r="AQ44" s="84"/>
      <c r="AR44" s="491"/>
      <c r="AS44" s="107"/>
      <c r="AT44" s="1703">
        <v>15</v>
      </c>
      <c r="AU44" s="1703"/>
      <c r="AV44" s="1703"/>
      <c r="AW44" s="1703"/>
      <c r="AX44" s="1806"/>
      <c r="AY44" s="1806"/>
      <c r="AZ44" s="1806"/>
      <c r="BA44" s="432" t="s">
        <v>533</v>
      </c>
      <c r="BB44" s="434"/>
      <c r="BC44" s="435"/>
      <c r="BD44" s="447"/>
      <c r="BE44" s="445"/>
      <c r="BF44" s="1703">
        <v>15</v>
      </c>
      <c r="BG44" s="1703"/>
      <c r="BH44" s="1703"/>
      <c r="BI44" s="1703"/>
      <c r="BJ44" s="1806"/>
      <c r="BK44" s="1806"/>
      <c r="BL44" s="1806"/>
      <c r="BM44" s="432" t="s">
        <v>533</v>
      </c>
      <c r="BN44" s="434"/>
      <c r="BO44" s="435"/>
      <c r="BP44" s="107"/>
      <c r="BQ44" s="107"/>
      <c r="BR44" s="107"/>
      <c r="BS44" s="107"/>
      <c r="BT44" s="107"/>
      <c r="BU44" s="107"/>
      <c r="BV44" s="107"/>
      <c r="BW44" s="107"/>
      <c r="BX44" s="107"/>
      <c r="BY44" s="107"/>
      <c r="BZ44" s="107"/>
      <c r="CA44" s="107"/>
      <c r="CB44" s="107"/>
      <c r="CC44" s="107"/>
      <c r="CD44" s="107"/>
      <c r="CE44" s="107"/>
      <c r="CF44" s="107"/>
      <c r="CG44" s="107"/>
      <c r="CH44" s="107"/>
      <c r="CI44" s="107"/>
    </row>
    <row r="45" spans="1:87" ht="12.6" customHeight="1">
      <c r="A45" s="393"/>
      <c r="B45" s="504"/>
      <c r="C45" s="502"/>
      <c r="D45" s="1752"/>
      <c r="E45" s="1752"/>
      <c r="F45" s="1752"/>
      <c r="G45" s="1752"/>
      <c r="H45" s="1752"/>
      <c r="I45" s="2113"/>
      <c r="J45" s="2113"/>
      <c r="K45" s="2113"/>
      <c r="L45" s="2114"/>
      <c r="M45" s="2114"/>
      <c r="N45" s="2115"/>
      <c r="O45" s="2115"/>
      <c r="P45" s="2115"/>
      <c r="Q45" s="2115"/>
      <c r="R45" s="2115"/>
      <c r="S45" s="2115"/>
      <c r="T45" s="2115"/>
      <c r="U45" s="2115"/>
      <c r="V45" s="2116"/>
      <c r="W45" s="2116"/>
      <c r="X45" s="2075">
        <f>SUM(L45:W46)</f>
        <v>0</v>
      </c>
      <c r="Y45" s="2075"/>
      <c r="Z45" s="2095"/>
      <c r="AA45" s="2095"/>
      <c r="AB45" s="2095"/>
      <c r="AC45" s="2110"/>
      <c r="AD45" s="2110"/>
      <c r="AE45" s="2110"/>
      <c r="AF45" s="2111"/>
      <c r="AG45" s="2098"/>
      <c r="AH45" s="2098"/>
      <c r="AI45" s="584" t="s">
        <v>653</v>
      </c>
      <c r="AJ45" s="2071"/>
      <c r="AK45" s="2071"/>
      <c r="AL45" s="2071"/>
      <c r="AM45" s="2071"/>
      <c r="AN45" s="2071"/>
      <c r="AO45" s="2071"/>
      <c r="AP45" s="2071"/>
      <c r="AQ45" s="84"/>
      <c r="AR45" s="491"/>
      <c r="AS45" s="107"/>
      <c r="AT45" s="107"/>
      <c r="AU45" s="107"/>
      <c r="AV45" s="107"/>
      <c r="AW45" s="107"/>
      <c r="AX45" s="107"/>
      <c r="AY45" s="107"/>
      <c r="AZ45" s="107"/>
      <c r="BA45" s="107"/>
      <c r="BB45" s="107"/>
      <c r="BC45" s="107"/>
      <c r="BD45" s="419"/>
      <c r="BE45" s="420"/>
      <c r="BF45" s="107"/>
      <c r="BG45" s="107"/>
      <c r="BH45" s="107"/>
      <c r="BI45" s="107"/>
      <c r="BJ45" s="107"/>
      <c r="BK45" s="107"/>
      <c r="BL45" s="626"/>
      <c r="BM45" s="407"/>
      <c r="BN45" s="407"/>
      <c r="BO45" s="407"/>
      <c r="BP45" s="107"/>
      <c r="BQ45" s="107"/>
      <c r="BR45" s="107"/>
      <c r="BS45" s="107"/>
      <c r="BT45" s="107"/>
      <c r="BU45" s="107"/>
      <c r="BV45" s="107"/>
      <c r="BW45" s="107"/>
      <c r="BX45" s="107"/>
      <c r="BY45" s="107"/>
      <c r="BZ45" s="107"/>
      <c r="CA45" s="107"/>
      <c r="CB45" s="107"/>
      <c r="CC45" s="107"/>
      <c r="CD45" s="107"/>
      <c r="CE45" s="107"/>
      <c r="CF45" s="107"/>
      <c r="CG45" s="107"/>
      <c r="CH45" s="107"/>
      <c r="CI45" s="107"/>
    </row>
    <row r="46" spans="1:87" ht="12.6" customHeight="1">
      <c r="A46" s="393"/>
      <c r="B46" s="504"/>
      <c r="C46" s="502"/>
      <c r="D46" s="1752"/>
      <c r="E46" s="1752"/>
      <c r="F46" s="1752"/>
      <c r="G46" s="1752"/>
      <c r="H46" s="1752"/>
      <c r="I46" s="2113"/>
      <c r="J46" s="2113"/>
      <c r="K46" s="2113"/>
      <c r="L46" s="2114"/>
      <c r="M46" s="2114"/>
      <c r="N46" s="2115"/>
      <c r="O46" s="2115"/>
      <c r="P46" s="2115"/>
      <c r="Q46" s="2115"/>
      <c r="R46" s="2115"/>
      <c r="S46" s="2115"/>
      <c r="T46" s="2115"/>
      <c r="U46" s="2115"/>
      <c r="V46" s="2116"/>
      <c r="W46" s="2116"/>
      <c r="X46" s="2075"/>
      <c r="Y46" s="2075"/>
      <c r="Z46" s="2095"/>
      <c r="AA46" s="2095"/>
      <c r="AB46" s="2095"/>
      <c r="AC46" s="2110"/>
      <c r="AD46" s="2110"/>
      <c r="AE46" s="2110"/>
      <c r="AF46" s="2111"/>
      <c r="AG46" s="2112">
        <v>0</v>
      </c>
      <c r="AH46" s="2112"/>
      <c r="AI46" s="589"/>
      <c r="AJ46" s="2073"/>
      <c r="AK46" s="2073"/>
      <c r="AL46" s="2073"/>
      <c r="AM46" s="2073"/>
      <c r="AN46" s="2073"/>
      <c r="AO46" s="2073"/>
      <c r="AP46" s="2073"/>
      <c r="AQ46" s="84"/>
      <c r="AR46" s="491"/>
      <c r="AS46" s="107"/>
    </row>
    <row r="47" spans="1:87" ht="12.6" customHeight="1">
      <c r="A47" s="393"/>
      <c r="B47" s="575"/>
      <c r="C47" s="576"/>
      <c r="D47" s="2104"/>
      <c r="E47" s="2104"/>
      <c r="F47" s="2104"/>
      <c r="G47" s="2104"/>
      <c r="H47" s="2104"/>
      <c r="I47" s="2105"/>
      <c r="J47" s="2105"/>
      <c r="K47" s="2105"/>
      <c r="L47" s="2106">
        <v>0</v>
      </c>
      <c r="M47" s="2106"/>
      <c r="N47" s="2107">
        <v>0</v>
      </c>
      <c r="O47" s="2107"/>
      <c r="P47" s="2107">
        <v>0</v>
      </c>
      <c r="Q47" s="2107"/>
      <c r="R47" s="2107">
        <v>0</v>
      </c>
      <c r="S47" s="2107"/>
      <c r="T47" s="2107">
        <v>0</v>
      </c>
      <c r="U47" s="2107"/>
      <c r="V47" s="2108">
        <v>0</v>
      </c>
      <c r="W47" s="2108"/>
      <c r="X47" s="2109">
        <f>SUM(L47:W47)</f>
        <v>0</v>
      </c>
      <c r="Y47" s="2109"/>
      <c r="Z47" s="2095" t="str">
        <f>IF(X48=0,"",ROUNDDOWN(L48/3,1)+ROUNDDOWN((N48+P48)/6,1)+ROUNDDOWN(R48/15,1)+ROUNDDOWN((T48+V48)/30,1))</f>
        <v/>
      </c>
      <c r="AA47" s="2095"/>
      <c r="AB47" s="2095"/>
      <c r="AC47" s="2096" t="str">
        <f>IF(AF47+AG49=0,"",AF47+AG49)</f>
        <v/>
      </c>
      <c r="AD47" s="2096"/>
      <c r="AE47" s="2096"/>
      <c r="AF47" s="2097"/>
      <c r="AG47" s="2098"/>
      <c r="AH47" s="2098"/>
      <c r="AI47" s="583" t="s">
        <v>652</v>
      </c>
      <c r="AJ47" s="2099"/>
      <c r="AK47" s="2099"/>
      <c r="AL47" s="2099"/>
      <c r="AM47" s="2099"/>
      <c r="AN47" s="2099"/>
      <c r="AO47" s="2099"/>
      <c r="AP47" s="2099"/>
      <c r="AQ47" s="84"/>
      <c r="AR47" s="491"/>
      <c r="AS47" s="590" t="s">
        <v>674</v>
      </c>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row>
    <row r="48" spans="1:87" ht="12.6" customHeight="1">
      <c r="A48" s="393"/>
      <c r="B48" s="504"/>
      <c r="C48" s="502"/>
      <c r="D48" s="2104"/>
      <c r="E48" s="2104"/>
      <c r="F48" s="2104"/>
      <c r="G48" s="2104"/>
      <c r="H48" s="2104"/>
      <c r="I48" s="2105"/>
      <c r="J48" s="2105"/>
      <c r="K48" s="2105"/>
      <c r="L48" s="2100"/>
      <c r="M48" s="2100"/>
      <c r="N48" s="2101"/>
      <c r="O48" s="2101"/>
      <c r="P48" s="2101"/>
      <c r="Q48" s="2101"/>
      <c r="R48" s="2101"/>
      <c r="S48" s="2101"/>
      <c r="T48" s="2101"/>
      <c r="U48" s="2101"/>
      <c r="V48" s="2102"/>
      <c r="W48" s="2102"/>
      <c r="X48" s="2103">
        <f>SUM(L48:W49)</f>
        <v>0</v>
      </c>
      <c r="Y48" s="2103"/>
      <c r="Z48" s="2095"/>
      <c r="AA48" s="2095"/>
      <c r="AB48" s="2095"/>
      <c r="AC48" s="2096"/>
      <c r="AD48" s="2096"/>
      <c r="AE48" s="2096"/>
      <c r="AF48" s="2097"/>
      <c r="AG48" s="2098"/>
      <c r="AH48" s="2098"/>
      <c r="AI48" s="584" t="s">
        <v>653</v>
      </c>
      <c r="AJ48" s="2071"/>
      <c r="AK48" s="2071"/>
      <c r="AL48" s="2071"/>
      <c r="AM48" s="2071"/>
      <c r="AN48" s="2071"/>
      <c r="AO48" s="2071"/>
      <c r="AP48" s="2071"/>
      <c r="AQ48" s="84"/>
      <c r="AR48" s="491"/>
      <c r="AS48" s="2082" t="s">
        <v>675</v>
      </c>
      <c r="AT48" s="2082"/>
      <c r="AU48" s="2082"/>
      <c r="AV48" s="2082"/>
      <c r="AW48" s="2082"/>
      <c r="AX48" s="2082"/>
      <c r="AY48" s="2082"/>
      <c r="AZ48" s="2082"/>
      <c r="BA48" s="2082"/>
      <c r="BB48" s="2082"/>
      <c r="BC48" s="2082"/>
      <c r="BD48" s="2082"/>
      <c r="BE48" s="2082"/>
      <c r="BF48" s="2082"/>
      <c r="BG48" s="2082"/>
      <c r="BH48" s="2082"/>
      <c r="BI48" s="2082"/>
      <c r="BJ48" s="2082"/>
      <c r="BK48" s="2082"/>
      <c r="BL48" s="2082"/>
      <c r="BM48" s="2082"/>
      <c r="BN48" s="2082"/>
      <c r="BO48" s="2082"/>
      <c r="BP48" s="2082"/>
      <c r="BQ48" s="2082"/>
      <c r="BR48" s="2082"/>
      <c r="BS48" s="2082"/>
      <c r="BT48" s="2082"/>
      <c r="BU48" s="2082"/>
      <c r="BV48" s="2082"/>
      <c r="BW48" s="2082"/>
      <c r="BX48" s="592"/>
      <c r="BY48" s="592"/>
      <c r="BZ48" s="592"/>
      <c r="CA48" s="593"/>
    </row>
    <row r="49" spans="1:79" ht="12.6" customHeight="1">
      <c r="A49" s="393"/>
      <c r="B49" s="504"/>
      <c r="C49" s="502"/>
      <c r="D49" s="2104"/>
      <c r="E49" s="2104"/>
      <c r="F49" s="2104"/>
      <c r="G49" s="2104"/>
      <c r="H49" s="2104"/>
      <c r="I49" s="2105"/>
      <c r="J49" s="2105"/>
      <c r="K49" s="2105"/>
      <c r="L49" s="2100"/>
      <c r="M49" s="2100"/>
      <c r="N49" s="2101"/>
      <c r="O49" s="2101"/>
      <c r="P49" s="2101"/>
      <c r="Q49" s="2101"/>
      <c r="R49" s="2101"/>
      <c r="S49" s="2101"/>
      <c r="T49" s="2101"/>
      <c r="U49" s="2101"/>
      <c r="V49" s="2102"/>
      <c r="W49" s="2102"/>
      <c r="X49" s="2103"/>
      <c r="Y49" s="2103"/>
      <c r="Z49" s="2095"/>
      <c r="AA49" s="2095"/>
      <c r="AB49" s="2095"/>
      <c r="AC49" s="2096"/>
      <c r="AD49" s="2096"/>
      <c r="AE49" s="2096"/>
      <c r="AF49" s="2097"/>
      <c r="AG49" s="2080">
        <v>0</v>
      </c>
      <c r="AH49" s="2080"/>
      <c r="AI49" s="594"/>
      <c r="AJ49" s="2081"/>
      <c r="AK49" s="2081"/>
      <c r="AL49" s="2081"/>
      <c r="AM49" s="2081"/>
      <c r="AN49" s="2081"/>
      <c r="AO49" s="2081"/>
      <c r="AP49" s="2081"/>
      <c r="AQ49" s="84"/>
      <c r="AR49" s="491"/>
      <c r="AS49" s="595"/>
      <c r="AT49" s="2083" t="s">
        <v>546</v>
      </c>
      <c r="AU49" s="2084" t="s">
        <v>676</v>
      </c>
      <c r="AV49" s="2084"/>
      <c r="AW49" s="2084"/>
      <c r="AX49" s="2084"/>
      <c r="AY49" s="2084"/>
      <c r="AZ49" s="2084"/>
      <c r="BA49" s="2084"/>
      <c r="BB49" s="2084"/>
      <c r="BC49" s="2084"/>
      <c r="BD49" s="2084"/>
      <c r="BE49" s="2084"/>
      <c r="BF49" s="2084"/>
      <c r="BG49" s="2084"/>
      <c r="BH49" s="2084"/>
      <c r="BI49" s="2084"/>
      <c r="BJ49" s="2084"/>
      <c r="BK49" s="2084"/>
      <c r="BL49" s="2084"/>
      <c r="BM49" s="2084"/>
      <c r="BN49" s="2084"/>
      <c r="BO49" s="2084"/>
      <c r="BP49" s="2084"/>
      <c r="BQ49" s="2084"/>
      <c r="BR49" s="2084"/>
      <c r="BS49" s="2084"/>
      <c r="BT49" s="2084"/>
      <c r="BU49" s="2084"/>
      <c r="BV49" s="2084"/>
      <c r="BW49" s="2084"/>
      <c r="BX49" s="2084"/>
      <c r="BY49" s="2084"/>
      <c r="BZ49" s="2084"/>
      <c r="CA49" s="2084"/>
    </row>
    <row r="50" spans="1:79" ht="12.6" customHeight="1">
      <c r="A50" s="393"/>
      <c r="B50" s="575"/>
      <c r="C50" s="576"/>
      <c r="D50" s="2085" t="s">
        <v>296</v>
      </c>
      <c r="E50" s="2085"/>
      <c r="F50" s="2085"/>
      <c r="G50" s="2085"/>
      <c r="H50" s="2085"/>
      <c r="I50" s="2086" t="str">
        <f>IF(SUM(I26:K49)=0,"",SUM(I26:K49))</f>
        <v/>
      </c>
      <c r="J50" s="2086"/>
      <c r="K50" s="2086"/>
      <c r="L50" s="2087">
        <f>SUM(L26,L29,L32,L35,L38,L41,L44,L47)</f>
        <v>0</v>
      </c>
      <c r="M50" s="2087"/>
      <c r="N50" s="2088">
        <f>SUM(N26,N29,N32,N35,N38,N41,N44,N47)</f>
        <v>0</v>
      </c>
      <c r="O50" s="2088"/>
      <c r="P50" s="2088">
        <f>SUM(P26,P29,P32,P35,P38,P41,P44,P47)</f>
        <v>0</v>
      </c>
      <c r="Q50" s="2088"/>
      <c r="R50" s="2088">
        <f>SUM(R26,R29,R32,R35,R38,R41,R44,R47)</f>
        <v>0</v>
      </c>
      <c r="S50" s="2088"/>
      <c r="T50" s="2088">
        <f>SUM(T26,T29,T32,T35,T38,T41,T44,T47)</f>
        <v>0</v>
      </c>
      <c r="U50" s="2088"/>
      <c r="V50" s="2088">
        <f>SUM(V26,V29,V32,V35,V38,V41,V44,V47)</f>
        <v>0</v>
      </c>
      <c r="W50" s="2088"/>
      <c r="X50" s="2089">
        <f>SUM(L50:W50)</f>
        <v>0</v>
      </c>
      <c r="Y50" s="2089"/>
      <c r="Z50" s="2090">
        <f>ROUND(SUM(Z26:AB49),0)</f>
        <v>0</v>
      </c>
      <c r="AA50" s="2090"/>
      <c r="AB50" s="2090"/>
      <c r="AC50" s="2091" t="str">
        <f>IF(AF50+AG52=0,"",AF50+AG52)</f>
        <v/>
      </c>
      <c r="AD50" s="2091"/>
      <c r="AE50" s="2091"/>
      <c r="AF50" s="2092">
        <f>SUM(AF26:AF49)</f>
        <v>0</v>
      </c>
      <c r="AG50" s="2093">
        <f>SUM(AG26,AG29,AG32,AG35,AG38,AG41,AG44,AG47)</f>
        <v>0</v>
      </c>
      <c r="AH50" s="2093"/>
      <c r="AI50" s="596"/>
      <c r="AJ50" s="2070"/>
      <c r="AK50" s="2070"/>
      <c r="AL50" s="2070"/>
      <c r="AM50" s="2070"/>
      <c r="AN50" s="2070"/>
      <c r="AO50" s="2070"/>
      <c r="AP50" s="2070"/>
      <c r="AQ50" s="84"/>
      <c r="AR50" s="491"/>
      <c r="AS50" s="597"/>
      <c r="AT50" s="2083"/>
      <c r="AU50" s="2084"/>
      <c r="AV50" s="2084"/>
      <c r="AW50" s="2084"/>
      <c r="AX50" s="2084"/>
      <c r="AY50" s="2084"/>
      <c r="AZ50" s="2084"/>
      <c r="BA50" s="2084"/>
      <c r="BB50" s="2084"/>
      <c r="BC50" s="2084"/>
      <c r="BD50" s="2084"/>
      <c r="BE50" s="2084"/>
      <c r="BF50" s="2084"/>
      <c r="BG50" s="2084"/>
      <c r="BH50" s="2084"/>
      <c r="BI50" s="2084"/>
      <c r="BJ50" s="2084"/>
      <c r="BK50" s="2084"/>
      <c r="BL50" s="2084"/>
      <c r="BM50" s="2084"/>
      <c r="BN50" s="2084"/>
      <c r="BO50" s="2084"/>
      <c r="BP50" s="2084"/>
      <c r="BQ50" s="2084"/>
      <c r="BR50" s="2084"/>
      <c r="BS50" s="2084"/>
      <c r="BT50" s="2084"/>
      <c r="BU50" s="2084"/>
      <c r="BV50" s="2084"/>
      <c r="BW50" s="2084"/>
      <c r="BX50" s="2084"/>
      <c r="BY50" s="2084"/>
      <c r="BZ50" s="2084"/>
      <c r="CA50" s="2084"/>
    </row>
    <row r="51" spans="1:79" ht="12.6" customHeight="1">
      <c r="A51" s="393"/>
      <c r="B51" s="504"/>
      <c r="C51" s="502"/>
      <c r="D51" s="2085"/>
      <c r="E51" s="2085"/>
      <c r="F51" s="2085"/>
      <c r="G51" s="2085"/>
      <c r="H51" s="2085"/>
      <c r="I51" s="2086"/>
      <c r="J51" s="2086"/>
      <c r="K51" s="2086"/>
      <c r="L51" s="2094">
        <f>SUM(L27,L30,L33,L36,L39,L42,L45,L48)</f>
        <v>0</v>
      </c>
      <c r="M51" s="2094"/>
      <c r="N51" s="2074">
        <f>SUM(N27,N30,N33,N36,N39,N42,N45,N48)</f>
        <v>0</v>
      </c>
      <c r="O51" s="2074"/>
      <c r="P51" s="2074">
        <f>SUM(P27,P30,P33,P36,P39,P42,P45,P48)</f>
        <v>0</v>
      </c>
      <c r="Q51" s="2074"/>
      <c r="R51" s="2074">
        <f>SUM(R27,R30,R33,R36,R39,R42,R45,R48)</f>
        <v>0</v>
      </c>
      <c r="S51" s="2074"/>
      <c r="T51" s="2074">
        <f>SUM(T27,T30,T33,T36,T39,T42,T45,T48)</f>
        <v>0</v>
      </c>
      <c r="U51" s="2074"/>
      <c r="V51" s="2074">
        <f>SUM(V27,V30,V33,V36,V39,V42,V45,V48)</f>
        <v>0</v>
      </c>
      <c r="W51" s="2074"/>
      <c r="X51" s="2075">
        <f>SUM(L51:W52)</f>
        <v>0</v>
      </c>
      <c r="Y51" s="2075"/>
      <c r="Z51" s="2090"/>
      <c r="AA51" s="2090"/>
      <c r="AB51" s="2090"/>
      <c r="AC51" s="2091"/>
      <c r="AD51" s="2091"/>
      <c r="AE51" s="2091"/>
      <c r="AF51" s="2092"/>
      <c r="AG51" s="2093"/>
      <c r="AH51" s="2093"/>
      <c r="AI51" s="584"/>
      <c r="AJ51" s="2071"/>
      <c r="AK51" s="2071"/>
      <c r="AL51" s="2071"/>
      <c r="AM51" s="2071"/>
      <c r="AN51" s="2071"/>
      <c r="AO51" s="2071"/>
      <c r="AP51" s="2071"/>
      <c r="AQ51" s="84"/>
      <c r="AR51" s="491"/>
      <c r="AS51" s="597"/>
      <c r="AT51" s="591"/>
      <c r="AU51" s="2084"/>
      <c r="AV51" s="2084"/>
      <c r="AW51" s="2084"/>
      <c r="AX51" s="2084"/>
      <c r="AY51" s="2084"/>
      <c r="AZ51" s="2084"/>
      <c r="BA51" s="2084"/>
      <c r="BB51" s="2084"/>
      <c r="BC51" s="2084"/>
      <c r="BD51" s="2084"/>
      <c r="BE51" s="2084"/>
      <c r="BF51" s="2084"/>
      <c r="BG51" s="2084"/>
      <c r="BH51" s="2084"/>
      <c r="BI51" s="2084"/>
      <c r="BJ51" s="2084"/>
      <c r="BK51" s="2084"/>
      <c r="BL51" s="2084"/>
      <c r="BM51" s="2084"/>
      <c r="BN51" s="2084"/>
      <c r="BO51" s="2084"/>
      <c r="BP51" s="2084"/>
      <c r="BQ51" s="2084"/>
      <c r="BR51" s="2084"/>
      <c r="BS51" s="2084"/>
      <c r="BT51" s="2084"/>
      <c r="BU51" s="2084"/>
      <c r="BV51" s="2084"/>
      <c r="BW51" s="2084"/>
      <c r="BX51" s="2084"/>
      <c r="BY51" s="2084"/>
      <c r="BZ51" s="2084"/>
      <c r="CA51" s="2084"/>
    </row>
    <row r="52" spans="1:79" ht="12.6" customHeight="1">
      <c r="A52" s="393"/>
      <c r="B52" s="504"/>
      <c r="C52" s="502"/>
      <c r="D52" s="2085"/>
      <c r="E52" s="2085"/>
      <c r="F52" s="2085"/>
      <c r="G52" s="2085"/>
      <c r="H52" s="2085"/>
      <c r="I52" s="2086"/>
      <c r="J52" s="2086"/>
      <c r="K52" s="2086"/>
      <c r="L52" s="2094"/>
      <c r="M52" s="2094"/>
      <c r="N52" s="2074"/>
      <c r="O52" s="2074"/>
      <c r="P52" s="2074"/>
      <c r="Q52" s="2074"/>
      <c r="R52" s="2074"/>
      <c r="S52" s="2074"/>
      <c r="T52" s="2074"/>
      <c r="U52" s="2074"/>
      <c r="V52" s="2074"/>
      <c r="W52" s="2074"/>
      <c r="X52" s="2075"/>
      <c r="Y52" s="2075"/>
      <c r="Z52" s="2090"/>
      <c r="AA52" s="2090"/>
      <c r="AB52" s="2090"/>
      <c r="AC52" s="2091"/>
      <c r="AD52" s="2091"/>
      <c r="AE52" s="2091"/>
      <c r="AF52" s="2092"/>
      <c r="AG52" s="2076">
        <f>SUM(AG28,AG31,AG34,AG37,AG40,AG43,AG46,AG49)</f>
        <v>0</v>
      </c>
      <c r="AH52" s="2076"/>
      <c r="AI52" s="589"/>
      <c r="AJ52" s="2073"/>
      <c r="AK52" s="2073"/>
      <c r="AL52" s="2073"/>
      <c r="AM52" s="2073"/>
      <c r="AN52" s="2073"/>
      <c r="AO52" s="2073"/>
      <c r="AP52" s="2073"/>
      <c r="AQ52" s="84"/>
      <c r="AR52" s="491"/>
      <c r="AS52" s="597"/>
      <c r="AT52" s="591"/>
      <c r="AU52" s="2084"/>
      <c r="AV52" s="2084"/>
      <c r="AW52" s="2084"/>
      <c r="AX52" s="2084"/>
      <c r="AY52" s="2084"/>
      <c r="AZ52" s="2084"/>
      <c r="BA52" s="2084"/>
      <c r="BB52" s="2084"/>
      <c r="BC52" s="2084"/>
      <c r="BD52" s="2084"/>
      <c r="BE52" s="2084"/>
      <c r="BF52" s="2084"/>
      <c r="BG52" s="2084"/>
      <c r="BH52" s="2084"/>
      <c r="BI52" s="2084"/>
      <c r="BJ52" s="2084"/>
      <c r="BK52" s="2084"/>
      <c r="BL52" s="2084"/>
      <c r="BM52" s="2084"/>
      <c r="BN52" s="2084"/>
      <c r="BO52" s="2084"/>
      <c r="BP52" s="2084"/>
      <c r="BQ52" s="2084"/>
      <c r="BR52" s="2084"/>
      <c r="BS52" s="2084"/>
      <c r="BT52" s="2084"/>
      <c r="BU52" s="2084"/>
      <c r="BV52" s="2084"/>
      <c r="BW52" s="2084"/>
      <c r="BX52" s="2084"/>
      <c r="BY52" s="2084"/>
      <c r="BZ52" s="2084"/>
      <c r="CA52" s="2084"/>
    </row>
    <row r="53" spans="1:79" ht="12.6" customHeight="1">
      <c r="A53" s="393"/>
      <c r="B53" s="575"/>
      <c r="C53" s="576"/>
      <c r="D53" s="2077" t="s">
        <v>677</v>
      </c>
      <c r="E53" s="2077"/>
      <c r="F53" s="2077"/>
      <c r="G53" s="2077"/>
      <c r="H53" s="2077"/>
      <c r="I53" s="2077"/>
      <c r="J53" s="2077"/>
      <c r="K53" s="2077"/>
      <c r="L53" s="2077"/>
      <c r="M53" s="2077"/>
      <c r="N53" s="2077"/>
      <c r="O53" s="2077"/>
      <c r="P53" s="2077"/>
      <c r="Q53" s="2077"/>
      <c r="R53" s="2077"/>
      <c r="S53" s="2077"/>
      <c r="T53" s="2077"/>
      <c r="U53" s="2077"/>
      <c r="V53" s="2077"/>
      <c r="W53" s="2077"/>
      <c r="X53" s="2077"/>
      <c r="Y53" s="2077"/>
      <c r="Z53" s="2077"/>
      <c r="AA53" s="2077"/>
      <c r="AB53" s="2077"/>
      <c r="AC53" s="2078" t="str">
        <f>IF(AF53+AG55=0,"",AF53+AG55)</f>
        <v/>
      </c>
      <c r="AD53" s="2078"/>
      <c r="AE53" s="2078"/>
      <c r="AF53" s="2079"/>
      <c r="AG53" s="2069"/>
      <c r="AH53" s="2069"/>
      <c r="AI53" s="596" t="s">
        <v>652</v>
      </c>
      <c r="AJ53" s="2070"/>
      <c r="AK53" s="2070"/>
      <c r="AL53" s="2070"/>
      <c r="AM53" s="2070"/>
      <c r="AN53" s="2070"/>
      <c r="AO53" s="2070"/>
      <c r="AP53" s="2070"/>
      <c r="AQ53" s="84"/>
      <c r="AR53" s="491"/>
      <c r="AS53" s="595"/>
      <c r="AT53" s="591"/>
      <c r="AU53" s="2084"/>
      <c r="AV53" s="2084"/>
      <c r="AW53" s="2084"/>
      <c r="AX53" s="2084"/>
      <c r="AY53" s="2084"/>
      <c r="AZ53" s="2084"/>
      <c r="BA53" s="2084"/>
      <c r="BB53" s="2084"/>
      <c r="BC53" s="2084"/>
      <c r="BD53" s="2084"/>
      <c r="BE53" s="2084"/>
      <c r="BF53" s="2084"/>
      <c r="BG53" s="2084"/>
      <c r="BH53" s="2084"/>
      <c r="BI53" s="2084"/>
      <c r="BJ53" s="2084"/>
      <c r="BK53" s="2084"/>
      <c r="BL53" s="2084"/>
      <c r="BM53" s="2084"/>
      <c r="BN53" s="2084"/>
      <c r="BO53" s="2084"/>
      <c r="BP53" s="2084"/>
      <c r="BQ53" s="2084"/>
      <c r="BR53" s="2084"/>
      <c r="BS53" s="2084"/>
      <c r="BT53" s="2084"/>
      <c r="BU53" s="2084"/>
      <c r="BV53" s="2084"/>
      <c r="BW53" s="2084"/>
      <c r="BX53" s="2084"/>
      <c r="BY53" s="2084"/>
      <c r="BZ53" s="2084"/>
      <c r="CA53" s="2084"/>
    </row>
    <row r="54" spans="1:79" ht="12.6" customHeight="1">
      <c r="A54" s="393"/>
      <c r="B54" s="504"/>
      <c r="C54" s="502"/>
      <c r="D54" s="2077"/>
      <c r="E54" s="2077"/>
      <c r="F54" s="2077"/>
      <c r="G54" s="2077"/>
      <c r="H54" s="2077"/>
      <c r="I54" s="2077"/>
      <c r="J54" s="2077"/>
      <c r="K54" s="2077"/>
      <c r="L54" s="2077"/>
      <c r="M54" s="2077"/>
      <c r="N54" s="2077"/>
      <c r="O54" s="2077"/>
      <c r="P54" s="2077"/>
      <c r="Q54" s="2077"/>
      <c r="R54" s="2077"/>
      <c r="S54" s="2077"/>
      <c r="T54" s="2077"/>
      <c r="U54" s="2077"/>
      <c r="V54" s="2077"/>
      <c r="W54" s="2077"/>
      <c r="X54" s="2077"/>
      <c r="Y54" s="2077"/>
      <c r="Z54" s="2077"/>
      <c r="AA54" s="2077"/>
      <c r="AB54" s="2077"/>
      <c r="AC54" s="2078"/>
      <c r="AD54" s="2078"/>
      <c r="AE54" s="2078"/>
      <c r="AF54" s="2079"/>
      <c r="AG54" s="2069"/>
      <c r="AH54" s="2069"/>
      <c r="AI54" s="584" t="s">
        <v>653</v>
      </c>
      <c r="AJ54" s="2071"/>
      <c r="AK54" s="2071"/>
      <c r="AL54" s="2071"/>
      <c r="AM54" s="2071"/>
      <c r="AN54" s="2071"/>
      <c r="AO54" s="2071"/>
      <c r="AP54" s="2071"/>
      <c r="AQ54" s="84"/>
      <c r="AR54" s="491"/>
      <c r="AS54" s="595"/>
      <c r="AT54" s="598"/>
      <c r="AU54" s="2084"/>
      <c r="AV54" s="2084"/>
      <c r="AW54" s="2084"/>
      <c r="AX54" s="2084"/>
      <c r="AY54" s="2084"/>
      <c r="AZ54" s="2084"/>
      <c r="BA54" s="2084"/>
      <c r="BB54" s="2084"/>
      <c r="BC54" s="2084"/>
      <c r="BD54" s="2084"/>
      <c r="BE54" s="2084"/>
      <c r="BF54" s="2084"/>
      <c r="BG54" s="2084"/>
      <c r="BH54" s="2084"/>
      <c r="BI54" s="2084"/>
      <c r="BJ54" s="2084"/>
      <c r="BK54" s="2084"/>
      <c r="BL54" s="2084"/>
      <c r="BM54" s="2084"/>
      <c r="BN54" s="2084"/>
      <c r="BO54" s="2084"/>
      <c r="BP54" s="2084"/>
      <c r="BQ54" s="2084"/>
      <c r="BR54" s="2084"/>
      <c r="BS54" s="2084"/>
      <c r="BT54" s="2084"/>
      <c r="BU54" s="2084"/>
      <c r="BV54" s="2084"/>
      <c r="BW54" s="2084"/>
      <c r="BX54" s="2084"/>
      <c r="BY54" s="2084"/>
      <c r="BZ54" s="2084"/>
      <c r="CA54" s="2084"/>
    </row>
    <row r="55" spans="1:79" ht="12.6" customHeight="1">
      <c r="A55" s="393"/>
      <c r="B55" s="504"/>
      <c r="C55" s="502"/>
      <c r="D55" s="2077"/>
      <c r="E55" s="2077"/>
      <c r="F55" s="2077"/>
      <c r="G55" s="2077"/>
      <c r="H55" s="2077"/>
      <c r="I55" s="2077"/>
      <c r="J55" s="2077"/>
      <c r="K55" s="2077"/>
      <c r="L55" s="2077"/>
      <c r="M55" s="2077"/>
      <c r="N55" s="2077"/>
      <c r="O55" s="2077"/>
      <c r="P55" s="2077"/>
      <c r="Q55" s="2077"/>
      <c r="R55" s="2077"/>
      <c r="S55" s="2077"/>
      <c r="T55" s="2077"/>
      <c r="U55" s="2077"/>
      <c r="V55" s="2077"/>
      <c r="W55" s="2077"/>
      <c r="X55" s="2077"/>
      <c r="Y55" s="2077"/>
      <c r="Z55" s="2077"/>
      <c r="AA55" s="2077"/>
      <c r="AB55" s="2077"/>
      <c r="AC55" s="2078"/>
      <c r="AD55" s="2078"/>
      <c r="AE55" s="2078"/>
      <c r="AF55" s="2079"/>
      <c r="AG55" s="2080">
        <v>0</v>
      </c>
      <c r="AH55" s="2080"/>
      <c r="AI55" s="594"/>
      <c r="AJ55" s="2081"/>
      <c r="AK55" s="2081"/>
      <c r="AL55" s="2081"/>
      <c r="AM55" s="2081"/>
      <c r="AN55" s="2081"/>
      <c r="AO55" s="2081"/>
      <c r="AP55" s="2081"/>
      <c r="AQ55" s="84"/>
      <c r="AR55" s="491"/>
      <c r="AS55" s="599"/>
      <c r="AT55" s="598"/>
      <c r="AU55" s="2084"/>
      <c r="AV55" s="2084"/>
      <c r="AW55" s="2084"/>
      <c r="AX55" s="2084"/>
      <c r="AY55" s="2084"/>
      <c r="AZ55" s="2084"/>
      <c r="BA55" s="2084"/>
      <c r="BB55" s="2084"/>
      <c r="BC55" s="2084"/>
      <c r="BD55" s="2084"/>
      <c r="BE55" s="2084"/>
      <c r="BF55" s="2084"/>
      <c r="BG55" s="2084"/>
      <c r="BH55" s="2084"/>
      <c r="BI55" s="2084"/>
      <c r="BJ55" s="2084"/>
      <c r="BK55" s="2084"/>
      <c r="BL55" s="2084"/>
      <c r="BM55" s="2084"/>
      <c r="BN55" s="2084"/>
      <c r="BO55" s="2084"/>
      <c r="BP55" s="2084"/>
      <c r="BQ55" s="2084"/>
      <c r="BR55" s="2084"/>
      <c r="BS55" s="2084"/>
      <c r="BT55" s="2084"/>
      <c r="BU55" s="2084"/>
      <c r="BV55" s="2084"/>
      <c r="BW55" s="2084"/>
      <c r="BX55" s="2084"/>
      <c r="BY55" s="2084"/>
      <c r="BZ55" s="2084"/>
      <c r="CA55" s="2084"/>
    </row>
    <row r="56" spans="1:79" ht="12" customHeight="1">
      <c r="A56" s="393"/>
      <c r="B56" s="575"/>
      <c r="C56" s="518"/>
      <c r="D56" s="2066" t="s">
        <v>678</v>
      </c>
      <c r="E56" s="2066"/>
      <c r="F56" s="2066"/>
      <c r="G56" s="2066"/>
      <c r="H56" s="2066"/>
      <c r="I56" s="2066"/>
      <c r="J56" s="2066"/>
      <c r="K56" s="2066"/>
      <c r="L56" s="2066"/>
      <c r="M56" s="2066"/>
      <c r="N56" s="2066"/>
      <c r="O56" s="2066"/>
      <c r="P56" s="2066"/>
      <c r="Q56" s="2066"/>
      <c r="R56" s="2066"/>
      <c r="S56" s="2066"/>
      <c r="T56" s="2066"/>
      <c r="U56" s="2066"/>
      <c r="V56" s="2066"/>
      <c r="W56" s="2066"/>
      <c r="X56" s="2066"/>
      <c r="Y56" s="2066"/>
      <c r="Z56" s="2066"/>
      <c r="AA56" s="2066"/>
      <c r="AB56" s="2066"/>
      <c r="AC56" s="2067" t="str">
        <f>IF(AF56+AG58=0,"",ROUND(AF56+AG58,1))</f>
        <v/>
      </c>
      <c r="AD56" s="2067"/>
      <c r="AE56" s="2067"/>
      <c r="AF56" s="2068"/>
      <c r="AG56" s="2069"/>
      <c r="AH56" s="2069"/>
      <c r="AI56" s="596" t="s">
        <v>652</v>
      </c>
      <c r="AJ56" s="2070"/>
      <c r="AK56" s="2070"/>
      <c r="AL56" s="2070"/>
      <c r="AM56" s="2070"/>
      <c r="AN56" s="2070"/>
      <c r="AO56" s="2070"/>
      <c r="AP56" s="2070"/>
      <c r="AQ56" s="84"/>
      <c r="AR56" s="491"/>
      <c r="AS56" s="599"/>
      <c r="AT56" s="598"/>
      <c r="AU56" s="2084"/>
      <c r="AV56" s="2084"/>
      <c r="AW56" s="2084"/>
      <c r="AX56" s="2084"/>
      <c r="AY56" s="2084"/>
      <c r="AZ56" s="2084"/>
      <c r="BA56" s="2084"/>
      <c r="BB56" s="2084"/>
      <c r="BC56" s="2084"/>
      <c r="BD56" s="2084"/>
      <c r="BE56" s="2084"/>
      <c r="BF56" s="2084"/>
      <c r="BG56" s="2084"/>
      <c r="BH56" s="2084"/>
      <c r="BI56" s="2084"/>
      <c r="BJ56" s="2084"/>
      <c r="BK56" s="2084"/>
      <c r="BL56" s="2084"/>
      <c r="BM56" s="2084"/>
      <c r="BN56" s="2084"/>
      <c r="BO56" s="2084"/>
      <c r="BP56" s="2084"/>
      <c r="BQ56" s="2084"/>
      <c r="BR56" s="2084"/>
      <c r="BS56" s="2084"/>
      <c r="BT56" s="2084"/>
      <c r="BU56" s="2084"/>
      <c r="BV56" s="2084"/>
      <c r="BW56" s="2084"/>
      <c r="BX56" s="2084"/>
      <c r="BY56" s="2084"/>
      <c r="BZ56" s="2084"/>
      <c r="CA56" s="2084"/>
    </row>
    <row r="57" spans="1:79" ht="12" customHeight="1">
      <c r="A57" s="393"/>
      <c r="B57" s="504"/>
      <c r="C57" s="502"/>
      <c r="D57" s="2066"/>
      <c r="E57" s="2066"/>
      <c r="F57" s="2066"/>
      <c r="G57" s="2066"/>
      <c r="H57" s="2066"/>
      <c r="I57" s="2066"/>
      <c r="J57" s="2066"/>
      <c r="K57" s="2066"/>
      <c r="L57" s="2066"/>
      <c r="M57" s="2066"/>
      <c r="N57" s="2066"/>
      <c r="O57" s="2066"/>
      <c r="P57" s="2066"/>
      <c r="Q57" s="2066"/>
      <c r="R57" s="2066"/>
      <c r="S57" s="2066"/>
      <c r="T57" s="2066"/>
      <c r="U57" s="2066"/>
      <c r="V57" s="2066"/>
      <c r="W57" s="2066"/>
      <c r="X57" s="2066"/>
      <c r="Y57" s="2066"/>
      <c r="Z57" s="2066"/>
      <c r="AA57" s="2066"/>
      <c r="AB57" s="2066"/>
      <c r="AC57" s="2067"/>
      <c r="AD57" s="2067"/>
      <c r="AE57" s="2067"/>
      <c r="AF57" s="2068"/>
      <c r="AG57" s="2069"/>
      <c r="AH57" s="2069"/>
      <c r="AI57" s="584" t="s">
        <v>653</v>
      </c>
      <c r="AJ57" s="2071"/>
      <c r="AK57" s="2071"/>
      <c r="AL57" s="2071"/>
      <c r="AM57" s="2071"/>
      <c r="AN57" s="2071"/>
      <c r="AO57" s="2071"/>
      <c r="AP57" s="2071"/>
      <c r="AQ57" s="84"/>
      <c r="AR57" s="491"/>
      <c r="AS57" s="599"/>
      <c r="AT57" s="598"/>
      <c r="AU57" s="2084"/>
      <c r="AV57" s="2084"/>
      <c r="AW57" s="2084"/>
      <c r="AX57" s="2084"/>
      <c r="AY57" s="2084"/>
      <c r="AZ57" s="2084"/>
      <c r="BA57" s="2084"/>
      <c r="BB57" s="2084"/>
      <c r="BC57" s="2084"/>
      <c r="BD57" s="2084"/>
      <c r="BE57" s="2084"/>
      <c r="BF57" s="2084"/>
      <c r="BG57" s="2084"/>
      <c r="BH57" s="2084"/>
      <c r="BI57" s="2084"/>
      <c r="BJ57" s="2084"/>
      <c r="BK57" s="2084"/>
      <c r="BL57" s="2084"/>
      <c r="BM57" s="2084"/>
      <c r="BN57" s="2084"/>
      <c r="BO57" s="2084"/>
      <c r="BP57" s="2084"/>
      <c r="BQ57" s="2084"/>
      <c r="BR57" s="2084"/>
      <c r="BS57" s="2084"/>
      <c r="BT57" s="2084"/>
      <c r="BU57" s="2084"/>
      <c r="BV57" s="2084"/>
      <c r="BW57" s="2084"/>
      <c r="BX57" s="2084"/>
      <c r="BY57" s="2084"/>
      <c r="BZ57" s="2084"/>
      <c r="CA57" s="2084"/>
    </row>
    <row r="58" spans="1:79" ht="12" customHeight="1">
      <c r="A58" s="393"/>
      <c r="B58" s="504"/>
      <c r="C58" s="502"/>
      <c r="D58" s="2066"/>
      <c r="E58" s="2066"/>
      <c r="F58" s="2066"/>
      <c r="G58" s="2066"/>
      <c r="H58" s="2066"/>
      <c r="I58" s="2066"/>
      <c r="J58" s="2066"/>
      <c r="K58" s="2066"/>
      <c r="L58" s="2066"/>
      <c r="M58" s="2066"/>
      <c r="N58" s="2066"/>
      <c r="O58" s="2066"/>
      <c r="P58" s="2066"/>
      <c r="Q58" s="2066"/>
      <c r="R58" s="2066"/>
      <c r="S58" s="2066"/>
      <c r="T58" s="2066"/>
      <c r="U58" s="2066"/>
      <c r="V58" s="2066"/>
      <c r="W58" s="2066"/>
      <c r="X58" s="2066"/>
      <c r="Y58" s="2066"/>
      <c r="Z58" s="2066"/>
      <c r="AA58" s="2066"/>
      <c r="AB58" s="2066"/>
      <c r="AC58" s="2067"/>
      <c r="AD58" s="2067"/>
      <c r="AE58" s="2067"/>
      <c r="AF58" s="2068"/>
      <c r="AG58" s="2072">
        <v>0</v>
      </c>
      <c r="AH58" s="2072"/>
      <c r="AI58" s="589"/>
      <c r="AJ58" s="2073"/>
      <c r="AK58" s="2073"/>
      <c r="AL58" s="2073"/>
      <c r="AM58" s="2073"/>
      <c r="AN58" s="2073"/>
      <c r="AO58" s="2073"/>
      <c r="AP58" s="2073"/>
      <c r="AQ58" s="84"/>
      <c r="AR58" s="491"/>
      <c r="AS58" s="599"/>
      <c r="AT58" s="598"/>
      <c r="AU58" s="2084"/>
      <c r="AV58" s="2084"/>
      <c r="AW58" s="2084"/>
      <c r="AX58" s="2084"/>
      <c r="AY58" s="2084"/>
      <c r="AZ58" s="2084"/>
      <c r="BA58" s="2084"/>
      <c r="BB58" s="2084"/>
      <c r="BC58" s="2084"/>
      <c r="BD58" s="2084"/>
      <c r="BE58" s="2084"/>
      <c r="BF58" s="2084"/>
      <c r="BG58" s="2084"/>
      <c r="BH58" s="2084"/>
      <c r="BI58" s="2084"/>
      <c r="BJ58" s="2084"/>
      <c r="BK58" s="2084"/>
      <c r="BL58" s="2084"/>
      <c r="BM58" s="2084"/>
      <c r="BN58" s="2084"/>
      <c r="BO58" s="2084"/>
      <c r="BP58" s="2084"/>
      <c r="BQ58" s="2084"/>
      <c r="BR58" s="2084"/>
      <c r="BS58" s="2084"/>
      <c r="BT58" s="2084"/>
      <c r="BU58" s="2084"/>
      <c r="BV58" s="2084"/>
      <c r="BW58" s="2084"/>
      <c r="BX58" s="2084"/>
      <c r="BY58" s="2084"/>
      <c r="BZ58" s="2084"/>
      <c r="CA58" s="2084"/>
    </row>
    <row r="59" spans="1:79" ht="12" customHeight="1">
      <c r="A59" s="393"/>
      <c r="B59" s="504"/>
      <c r="E59" s="601"/>
      <c r="F59" s="108" t="s">
        <v>510</v>
      </c>
      <c r="G59" s="602"/>
      <c r="H59" s="602"/>
      <c r="J59" s="602"/>
      <c r="K59" s="602"/>
      <c r="L59" s="603"/>
      <c r="M59" s="604"/>
      <c r="N59" s="604"/>
      <c r="O59" s="601" t="s">
        <v>679</v>
      </c>
      <c r="P59" s="601"/>
      <c r="Q59" s="108"/>
      <c r="R59" s="605"/>
      <c r="S59" s="606"/>
      <c r="T59" s="606"/>
      <c r="U59" s="108"/>
      <c r="V59" s="601"/>
      <c r="W59" s="601"/>
      <c r="X59" s="601"/>
      <c r="Y59" s="601"/>
      <c r="Z59" s="601"/>
      <c r="AA59" s="601"/>
      <c r="AB59" s="601"/>
      <c r="AC59" s="601"/>
      <c r="AD59" s="601"/>
      <c r="AE59" s="601"/>
      <c r="AF59" s="601"/>
      <c r="AG59" s="601"/>
      <c r="AH59" s="601"/>
      <c r="AI59" s="601"/>
      <c r="AJ59" s="601"/>
      <c r="AK59" s="601"/>
      <c r="AL59" s="601"/>
      <c r="AM59" s="108"/>
      <c r="AN59" s="607"/>
      <c r="AO59" s="601"/>
      <c r="AQ59" s="84"/>
      <c r="AR59" s="491"/>
      <c r="AS59" s="599"/>
      <c r="AT59" s="598"/>
      <c r="AU59" s="2084"/>
      <c r="AV59" s="2084"/>
      <c r="AW59" s="2084"/>
      <c r="AX59" s="2084"/>
      <c r="AY59" s="2084"/>
      <c r="AZ59" s="2084"/>
      <c r="BA59" s="2084"/>
      <c r="BB59" s="2084"/>
      <c r="BC59" s="2084"/>
      <c r="BD59" s="2084"/>
      <c r="BE59" s="2084"/>
      <c r="BF59" s="2084"/>
      <c r="BG59" s="2084"/>
      <c r="BH59" s="2084"/>
      <c r="BI59" s="2084"/>
      <c r="BJ59" s="2084"/>
      <c r="BK59" s="2084"/>
      <c r="BL59" s="2084"/>
      <c r="BM59" s="2084"/>
      <c r="BN59" s="2084"/>
      <c r="BO59" s="2084"/>
      <c r="BP59" s="2084"/>
      <c r="BQ59" s="2084"/>
      <c r="BR59" s="2084"/>
      <c r="BS59" s="2084"/>
      <c r="BT59" s="2084"/>
      <c r="BU59" s="2084"/>
      <c r="BV59" s="2084"/>
      <c r="BW59" s="2084"/>
      <c r="BX59" s="2084"/>
      <c r="BY59" s="2084"/>
      <c r="BZ59" s="2084"/>
      <c r="CA59" s="2084"/>
    </row>
    <row r="60" spans="1:79" ht="12" customHeight="1">
      <c r="A60" s="393"/>
      <c r="B60" s="504"/>
      <c r="E60" s="2059" t="s">
        <v>522</v>
      </c>
      <c r="F60" s="2059"/>
      <c r="G60" s="601" t="s">
        <v>680</v>
      </c>
      <c r="H60" s="602"/>
      <c r="J60" s="602"/>
      <c r="K60" s="602"/>
      <c r="L60" s="603"/>
      <c r="M60" s="604"/>
      <c r="N60" s="604"/>
      <c r="O60" s="601"/>
      <c r="P60" s="601"/>
      <c r="Q60" s="108"/>
      <c r="R60" s="605"/>
      <c r="S60" s="606"/>
      <c r="T60" s="606"/>
      <c r="U60" s="108"/>
      <c r="V60" s="601"/>
      <c r="W60" s="601"/>
      <c r="X60" s="601"/>
      <c r="Y60" s="601"/>
      <c r="Z60" s="601"/>
      <c r="AA60" s="601"/>
      <c r="AB60" s="601"/>
      <c r="AC60" s="601"/>
      <c r="AD60" s="601"/>
      <c r="AE60" s="601"/>
      <c r="AF60" s="601"/>
      <c r="AG60" s="601"/>
      <c r="AH60" s="601"/>
      <c r="AI60" s="601"/>
      <c r="AJ60" s="601"/>
      <c r="AK60" s="601"/>
      <c r="AL60" s="601"/>
      <c r="AM60" s="108"/>
      <c r="AN60" s="607"/>
      <c r="AO60" s="601"/>
      <c r="AQ60" s="84"/>
      <c r="AR60" s="491"/>
      <c r="AS60" s="599"/>
      <c r="AT60" s="591"/>
      <c r="AU60" s="2084"/>
      <c r="AV60" s="2084"/>
      <c r="AW60" s="2084"/>
      <c r="AX60" s="2084"/>
      <c r="AY60" s="2084"/>
      <c r="AZ60" s="2084"/>
      <c r="BA60" s="2084"/>
      <c r="BB60" s="2084"/>
      <c r="BC60" s="2084"/>
      <c r="BD60" s="2084"/>
      <c r="BE60" s="2084"/>
      <c r="BF60" s="2084"/>
      <c r="BG60" s="2084"/>
      <c r="BH60" s="2084"/>
      <c r="BI60" s="2084"/>
      <c r="BJ60" s="2084"/>
      <c r="BK60" s="2084"/>
      <c r="BL60" s="2084"/>
      <c r="BM60" s="2084"/>
      <c r="BN60" s="2084"/>
      <c r="BO60" s="2084"/>
      <c r="BP60" s="2084"/>
      <c r="BQ60" s="2084"/>
      <c r="BR60" s="2084"/>
      <c r="BS60" s="2084"/>
      <c r="BT60" s="2084"/>
      <c r="BU60" s="2084"/>
      <c r="BV60" s="2084"/>
      <c r="BW60" s="2084"/>
      <c r="BX60" s="2084"/>
      <c r="BY60" s="2084"/>
      <c r="BZ60" s="2084"/>
      <c r="CA60" s="2084"/>
    </row>
    <row r="61" spans="1:79" ht="12" customHeight="1">
      <c r="A61" s="393"/>
      <c r="B61" s="504"/>
      <c r="E61" s="2059" t="s">
        <v>524</v>
      </c>
      <c r="F61" s="2059"/>
      <c r="G61" s="244" t="s">
        <v>698</v>
      </c>
      <c r="H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Q61" s="84"/>
      <c r="AR61" s="608"/>
      <c r="AS61" s="599"/>
      <c r="AT61" s="591"/>
      <c r="AU61" s="2084"/>
      <c r="AV61" s="2084"/>
      <c r="AW61" s="2084"/>
      <c r="AX61" s="2084"/>
      <c r="AY61" s="2084"/>
      <c r="AZ61" s="2084"/>
      <c r="BA61" s="2084"/>
      <c r="BB61" s="2084"/>
      <c r="BC61" s="2084"/>
      <c r="BD61" s="2084"/>
      <c r="BE61" s="2084"/>
      <c r="BF61" s="2084"/>
      <c r="BG61" s="2084"/>
      <c r="BH61" s="2084"/>
      <c r="BI61" s="2084"/>
      <c r="BJ61" s="2084"/>
      <c r="BK61" s="2084"/>
      <c r="BL61" s="2084"/>
      <c r="BM61" s="2084"/>
      <c r="BN61" s="2084"/>
      <c r="BO61" s="2084"/>
      <c r="BP61" s="2084"/>
      <c r="BQ61" s="2084"/>
      <c r="BR61" s="2084"/>
      <c r="BS61" s="2084"/>
      <c r="BT61" s="2084"/>
      <c r="BU61" s="2084"/>
      <c r="BV61" s="2084"/>
      <c r="BW61" s="2084"/>
      <c r="BX61" s="2084"/>
      <c r="BY61" s="2084"/>
      <c r="BZ61" s="2084"/>
      <c r="CA61" s="2084"/>
    </row>
    <row r="62" spans="1:79" ht="12" customHeight="1">
      <c r="A62" s="393"/>
      <c r="B62" s="504"/>
      <c r="G62" s="609" t="s">
        <v>682</v>
      </c>
      <c r="H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Q62" s="84"/>
      <c r="AR62" s="491"/>
      <c r="AS62" s="599"/>
      <c r="AT62" s="591"/>
      <c r="AU62" s="2084"/>
      <c r="AV62" s="2084"/>
      <c r="AW62" s="2084"/>
      <c r="AX62" s="2084"/>
      <c r="AY62" s="2084"/>
      <c r="AZ62" s="2084"/>
      <c r="BA62" s="2084"/>
      <c r="BB62" s="2084"/>
      <c r="BC62" s="2084"/>
      <c r="BD62" s="2084"/>
      <c r="BE62" s="2084"/>
      <c r="BF62" s="2084"/>
      <c r="BG62" s="2084"/>
      <c r="BH62" s="2084"/>
      <c r="BI62" s="2084"/>
      <c r="BJ62" s="2084"/>
      <c r="BK62" s="2084"/>
      <c r="BL62" s="2084"/>
      <c r="BM62" s="2084"/>
      <c r="BN62" s="2084"/>
      <c r="BO62" s="2084"/>
      <c r="BP62" s="2084"/>
      <c r="BQ62" s="2084"/>
      <c r="BR62" s="2084"/>
      <c r="BS62" s="2084"/>
      <c r="BT62" s="2084"/>
      <c r="BU62" s="2084"/>
      <c r="BV62" s="2084"/>
      <c r="BW62" s="2084"/>
      <c r="BX62" s="2084"/>
      <c r="BY62" s="2084"/>
      <c r="BZ62" s="2084"/>
      <c r="CA62" s="2084"/>
    </row>
    <row r="63" spans="1:79" ht="14.1" customHeight="1">
      <c r="A63" s="393"/>
      <c r="B63" s="504"/>
      <c r="G63" s="609" t="s">
        <v>683</v>
      </c>
      <c r="H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Q63" s="84"/>
      <c r="AR63" s="611"/>
      <c r="AS63" s="599"/>
      <c r="AU63" s="2084"/>
      <c r="AV63" s="2084"/>
      <c r="AW63" s="2084"/>
      <c r="AX63" s="2084"/>
      <c r="AY63" s="2084"/>
      <c r="AZ63" s="2084"/>
      <c r="BA63" s="2084"/>
      <c r="BB63" s="2084"/>
      <c r="BC63" s="2084"/>
      <c r="BD63" s="2084"/>
      <c r="BE63" s="2084"/>
      <c r="BF63" s="2084"/>
      <c r="BG63" s="2084"/>
      <c r="BH63" s="2084"/>
      <c r="BI63" s="2084"/>
      <c r="BJ63" s="2084"/>
      <c r="BK63" s="2084"/>
      <c r="BL63" s="2084"/>
      <c r="BM63" s="2084"/>
      <c r="BN63" s="2084"/>
      <c r="BO63" s="2084"/>
      <c r="BP63" s="2084"/>
      <c r="BQ63" s="2084"/>
      <c r="BR63" s="2084"/>
      <c r="BS63" s="2084"/>
      <c r="BT63" s="2084"/>
      <c r="BU63" s="2084"/>
      <c r="BV63" s="2084"/>
      <c r="BW63" s="2084"/>
      <c r="BX63" s="2084"/>
      <c r="BY63" s="2084"/>
      <c r="BZ63" s="2084"/>
      <c r="CA63" s="2084"/>
    </row>
    <row r="64" spans="1:79" ht="14.1" customHeight="1">
      <c r="A64" s="393"/>
      <c r="B64" s="504"/>
      <c r="G64" s="609" t="s">
        <v>684</v>
      </c>
      <c r="H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Q64" s="84"/>
      <c r="AR64" s="611"/>
      <c r="AS64" s="599"/>
      <c r="AT64" s="598"/>
      <c r="AU64" s="2084"/>
      <c r="AV64" s="2084"/>
      <c r="AW64" s="2084"/>
      <c r="AX64" s="2084"/>
      <c r="AY64" s="2084"/>
      <c r="AZ64" s="2084"/>
      <c r="BA64" s="2084"/>
      <c r="BB64" s="2084"/>
      <c r="BC64" s="2084"/>
      <c r="BD64" s="2084"/>
      <c r="BE64" s="2084"/>
      <c r="BF64" s="2084"/>
      <c r="BG64" s="2084"/>
      <c r="BH64" s="2084"/>
      <c r="BI64" s="2084"/>
      <c r="BJ64" s="2084"/>
      <c r="BK64" s="2084"/>
      <c r="BL64" s="2084"/>
      <c r="BM64" s="2084"/>
      <c r="BN64" s="2084"/>
      <c r="BO64" s="2084"/>
      <c r="BP64" s="2084"/>
      <c r="BQ64" s="2084"/>
      <c r="BR64" s="2084"/>
      <c r="BS64" s="2084"/>
      <c r="BT64" s="2084"/>
      <c r="BU64" s="2084"/>
      <c r="BV64" s="2084"/>
      <c r="BW64" s="2084"/>
      <c r="BX64" s="2084"/>
      <c r="BY64" s="2084"/>
      <c r="BZ64" s="2084"/>
      <c r="CA64" s="2084"/>
    </row>
    <row r="65" spans="1:79" ht="14.1" customHeight="1">
      <c r="A65" s="393"/>
      <c r="B65" s="504"/>
      <c r="G65" s="609" t="s">
        <v>685</v>
      </c>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3"/>
      <c r="AR65" s="611"/>
      <c r="AS65" s="599"/>
      <c r="AT65" s="614" t="s">
        <v>551</v>
      </c>
      <c r="AU65" s="2060" t="s">
        <v>686</v>
      </c>
      <c r="AV65" s="2060"/>
      <c r="AW65" s="2060"/>
      <c r="AX65" s="2060"/>
      <c r="AY65" s="2060"/>
      <c r="AZ65" s="2060"/>
      <c r="BA65" s="2060"/>
      <c r="BB65" s="2060"/>
      <c r="BC65" s="2060"/>
      <c r="BD65" s="2060"/>
      <c r="BE65" s="2060"/>
      <c r="BF65" s="2060"/>
      <c r="BG65" s="2060"/>
      <c r="BH65" s="2060"/>
      <c r="BI65" s="2060"/>
      <c r="BJ65" s="2060"/>
      <c r="BK65" s="2060"/>
      <c r="BL65" s="2060"/>
      <c r="BM65" s="2060"/>
      <c r="BN65" s="2060"/>
      <c r="BO65" s="2060"/>
      <c r="BP65" s="2060"/>
      <c r="BQ65" s="2060"/>
      <c r="BR65" s="2060"/>
      <c r="BS65" s="2060"/>
      <c r="BT65" s="2060"/>
      <c r="BU65" s="2060"/>
      <c r="BV65" s="2060"/>
      <c r="BW65" s="2060"/>
      <c r="BX65" s="2060"/>
      <c r="BY65" s="2060"/>
      <c r="BZ65" s="2060"/>
      <c r="CA65" s="2060"/>
    </row>
    <row r="66" spans="1:79" ht="14.1" customHeight="1">
      <c r="A66" s="393"/>
      <c r="B66" s="504"/>
      <c r="E66" s="2059" t="s">
        <v>527</v>
      </c>
      <c r="F66" s="2059"/>
      <c r="G66" s="244" t="s">
        <v>687</v>
      </c>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3"/>
      <c r="AR66" s="611"/>
      <c r="AU66" s="2060"/>
      <c r="AV66" s="2060"/>
      <c r="AW66" s="2060"/>
      <c r="AX66" s="2060"/>
      <c r="AY66" s="2060"/>
      <c r="AZ66" s="2060"/>
      <c r="BA66" s="2060"/>
      <c r="BB66" s="2060"/>
      <c r="BC66" s="2060"/>
      <c r="BD66" s="2060"/>
      <c r="BE66" s="2060"/>
      <c r="BF66" s="2060"/>
      <c r="BG66" s="2060"/>
      <c r="BH66" s="2060"/>
      <c r="BI66" s="2060"/>
      <c r="BJ66" s="2060"/>
      <c r="BK66" s="2060"/>
      <c r="BL66" s="2060"/>
      <c r="BM66" s="2060"/>
      <c r="BN66" s="2060"/>
      <c r="BO66" s="2060"/>
      <c r="BP66" s="2060"/>
      <c r="BQ66" s="2060"/>
      <c r="BR66" s="2060"/>
      <c r="BS66" s="2060"/>
      <c r="BT66" s="2060"/>
      <c r="BU66" s="2060"/>
      <c r="BV66" s="2060"/>
      <c r="BW66" s="2060"/>
      <c r="BX66" s="2060"/>
      <c r="BY66" s="2060"/>
      <c r="BZ66" s="2060"/>
      <c r="CA66" s="2060"/>
    </row>
    <row r="67" spans="1:79" ht="14.1" customHeight="1">
      <c r="A67" s="393"/>
      <c r="B67" s="504"/>
      <c r="C67" s="615"/>
      <c r="D67" s="615"/>
      <c r="E67" s="2061" t="s">
        <v>688</v>
      </c>
      <c r="F67" s="2061"/>
      <c r="G67" s="286" t="s">
        <v>689</v>
      </c>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627"/>
      <c r="AI67" s="616"/>
      <c r="AJ67" s="502"/>
      <c r="AK67" s="502"/>
      <c r="AL67" s="616"/>
      <c r="AM67" s="502"/>
      <c r="AN67" s="617"/>
      <c r="AO67" s="618"/>
      <c r="AQ67" s="84"/>
      <c r="AR67" s="619"/>
      <c r="AS67" s="2062" t="s">
        <v>690</v>
      </c>
      <c r="AT67" s="2062"/>
      <c r="AU67" s="2062"/>
      <c r="AV67" s="2062"/>
      <c r="AW67" s="2062"/>
      <c r="AX67" s="2062"/>
      <c r="AY67" s="2062"/>
      <c r="AZ67" s="2062"/>
      <c r="BA67" s="2062"/>
      <c r="BB67" s="2062"/>
      <c r="BC67" s="2062"/>
      <c r="BD67" s="2062"/>
      <c r="BE67" s="2062"/>
      <c r="BF67" s="2062"/>
      <c r="BG67" s="2062"/>
      <c r="BH67" s="2062"/>
      <c r="BI67" s="2062"/>
      <c r="BJ67" s="2062"/>
      <c r="BK67" s="2062"/>
      <c r="BL67" s="2062"/>
      <c r="BM67" s="2062"/>
      <c r="BN67" s="2062"/>
      <c r="BO67" s="2062"/>
      <c r="BP67" s="2062"/>
      <c r="BQ67" s="2062"/>
      <c r="BR67" s="2062"/>
      <c r="BS67" s="2062"/>
      <c r="BT67" s="2062"/>
      <c r="BU67" s="2062"/>
      <c r="BV67" s="2062"/>
      <c r="BW67" s="2062"/>
      <c r="BX67" s="2062"/>
      <c r="BY67" s="2062"/>
      <c r="BZ67" s="2062"/>
      <c r="CA67" s="2062"/>
    </row>
    <row r="68" spans="1:79" ht="14.1" customHeight="1">
      <c r="A68" s="393"/>
      <c r="B68" s="504"/>
      <c r="D68" s="518"/>
      <c r="E68" s="2063" t="s">
        <v>691</v>
      </c>
      <c r="F68" s="2063"/>
      <c r="G68" s="306" t="s">
        <v>692</v>
      </c>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628"/>
      <c r="AH68" s="186" t="s">
        <v>278</v>
      </c>
      <c r="AI68" s="2198" t="s">
        <v>693</v>
      </c>
      <c r="AJ68" s="2198"/>
      <c r="AK68" s="2198"/>
      <c r="AL68" s="2198"/>
      <c r="AM68" s="2198"/>
      <c r="AN68" s="2198"/>
      <c r="AO68" s="2198"/>
      <c r="AP68" s="2198"/>
      <c r="AQ68" s="2198"/>
      <c r="AR68" s="619"/>
      <c r="AS68" s="2062"/>
      <c r="AT68" s="2062"/>
      <c r="AU68" s="2062"/>
      <c r="AV68" s="2062"/>
      <c r="AW68" s="2062"/>
      <c r="AX68" s="2062"/>
      <c r="AY68" s="2062"/>
      <c r="AZ68" s="2062"/>
      <c r="BA68" s="2062"/>
      <c r="BB68" s="2062"/>
      <c r="BC68" s="2062"/>
      <c r="BD68" s="2062"/>
      <c r="BE68" s="2062"/>
      <c r="BF68" s="2062"/>
      <c r="BG68" s="2062"/>
      <c r="BH68" s="2062"/>
      <c r="BI68" s="2062"/>
      <c r="BJ68" s="2062"/>
      <c r="BK68" s="2062"/>
      <c r="BL68" s="2062"/>
      <c r="BM68" s="2062"/>
      <c r="BN68" s="2062"/>
      <c r="BO68" s="2062"/>
      <c r="BP68" s="2062"/>
      <c r="BQ68" s="2062"/>
      <c r="BR68" s="2062"/>
      <c r="BS68" s="2062"/>
      <c r="BT68" s="2062"/>
      <c r="BU68" s="2062"/>
      <c r="BV68" s="2062"/>
      <c r="BW68" s="2062"/>
      <c r="BX68" s="2062"/>
      <c r="BY68" s="2062"/>
      <c r="BZ68" s="2062"/>
      <c r="CA68" s="2062"/>
    </row>
    <row r="69" spans="1:79" ht="14.1" customHeight="1">
      <c r="B69" s="504"/>
      <c r="C69" s="502"/>
      <c r="D69" s="518"/>
      <c r="E69" s="620"/>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454"/>
      <c r="AI69" s="2198"/>
      <c r="AJ69" s="2198"/>
      <c r="AK69" s="2198"/>
      <c r="AL69" s="2198"/>
      <c r="AM69" s="2198"/>
      <c r="AN69" s="2198"/>
      <c r="AO69" s="2198"/>
      <c r="AP69" s="2198"/>
      <c r="AQ69" s="2198"/>
      <c r="AR69" s="491"/>
      <c r="AS69" s="2062"/>
      <c r="AT69" s="2062"/>
      <c r="AU69" s="2062"/>
      <c r="AV69" s="2062"/>
      <c r="AW69" s="2062"/>
      <c r="AX69" s="2062"/>
      <c r="AY69" s="2062"/>
      <c r="AZ69" s="2062"/>
      <c r="BA69" s="2062"/>
      <c r="BB69" s="2062"/>
      <c r="BC69" s="2062"/>
      <c r="BD69" s="2062"/>
      <c r="BE69" s="2062"/>
      <c r="BF69" s="2062"/>
      <c r="BG69" s="2062"/>
      <c r="BH69" s="2062"/>
      <c r="BI69" s="2062"/>
      <c r="BJ69" s="2062"/>
      <c r="BK69" s="2062"/>
      <c r="BL69" s="2062"/>
      <c r="BM69" s="2062"/>
      <c r="BN69" s="2062"/>
      <c r="BO69" s="2062"/>
      <c r="BP69" s="2062"/>
      <c r="BQ69" s="2062"/>
      <c r="BR69" s="2062"/>
      <c r="BS69" s="2062"/>
      <c r="BT69" s="2062"/>
      <c r="BU69" s="2062"/>
      <c r="BV69" s="2062"/>
      <c r="BW69" s="2062"/>
      <c r="BX69" s="2062"/>
      <c r="BY69" s="2062"/>
      <c r="BZ69" s="2062"/>
      <c r="CA69" s="2062"/>
    </row>
    <row r="70" spans="1:79" ht="14.1" customHeight="1">
      <c r="B70" s="504"/>
      <c r="C70" s="502" t="s">
        <v>694</v>
      </c>
      <c r="D70" s="518"/>
      <c r="E70" s="620"/>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516"/>
      <c r="AI70" s="2198"/>
      <c r="AJ70" s="2198"/>
      <c r="AK70" s="2198"/>
      <c r="AL70" s="2198"/>
      <c r="AM70" s="2198"/>
      <c r="AN70" s="2198"/>
      <c r="AO70" s="2198"/>
      <c r="AP70" s="2198"/>
      <c r="AQ70" s="2198"/>
      <c r="AR70" s="107"/>
      <c r="AS70" s="2062"/>
      <c r="AT70" s="2062"/>
      <c r="AU70" s="2062"/>
      <c r="AV70" s="2062"/>
      <c r="AW70" s="2062"/>
      <c r="AX70" s="2062"/>
      <c r="AY70" s="2062"/>
      <c r="AZ70" s="2062"/>
      <c r="BA70" s="2062"/>
      <c r="BB70" s="2062"/>
      <c r="BC70" s="2062"/>
      <c r="BD70" s="2062"/>
      <c r="BE70" s="2062"/>
      <c r="BF70" s="2062"/>
      <c r="BG70" s="2062"/>
      <c r="BH70" s="2062"/>
      <c r="BI70" s="2062"/>
      <c r="BJ70" s="2062"/>
      <c r="BK70" s="2062"/>
      <c r="BL70" s="2062"/>
      <c r="BM70" s="2062"/>
      <c r="BN70" s="2062"/>
      <c r="BO70" s="2062"/>
      <c r="BP70" s="2062"/>
      <c r="BQ70" s="2062"/>
      <c r="BR70" s="2062"/>
      <c r="BS70" s="2062"/>
      <c r="BT70" s="2062"/>
      <c r="BU70" s="2062"/>
      <c r="BV70" s="2062"/>
      <c r="BW70" s="2062"/>
      <c r="BX70" s="2062"/>
      <c r="BY70" s="2062"/>
      <c r="BZ70" s="2062"/>
      <c r="CA70" s="2062"/>
    </row>
    <row r="71" spans="1:79" ht="14.1" customHeight="1">
      <c r="B71" s="504"/>
      <c r="AH71" s="516"/>
      <c r="AI71" s="2198"/>
      <c r="AJ71" s="2198"/>
      <c r="AK71" s="2198"/>
      <c r="AL71" s="2198"/>
      <c r="AM71" s="2198"/>
      <c r="AN71" s="2198"/>
      <c r="AO71" s="2198"/>
      <c r="AP71" s="2198"/>
      <c r="AQ71" s="2198"/>
      <c r="AR71" s="107"/>
      <c r="AS71" s="2062"/>
      <c r="AT71" s="2062"/>
      <c r="AU71" s="2062"/>
      <c r="AV71" s="2062"/>
      <c r="AW71" s="2062"/>
      <c r="AX71" s="2062"/>
      <c r="AY71" s="2062"/>
      <c r="AZ71" s="2062"/>
      <c r="BA71" s="2062"/>
      <c r="BB71" s="2062"/>
      <c r="BC71" s="2062"/>
      <c r="BD71" s="2062"/>
      <c r="BE71" s="2062"/>
      <c r="BF71" s="2062"/>
      <c r="BG71" s="2062"/>
      <c r="BH71" s="2062"/>
      <c r="BI71" s="2062"/>
      <c r="BJ71" s="2062"/>
      <c r="BK71" s="2062"/>
      <c r="BL71" s="2062"/>
      <c r="BM71" s="2062"/>
      <c r="BN71" s="2062"/>
      <c r="BO71" s="2062"/>
      <c r="BP71" s="2062"/>
      <c r="BQ71" s="2062"/>
      <c r="BR71" s="2062"/>
      <c r="BS71" s="2062"/>
      <c r="BT71" s="2062"/>
      <c r="BU71" s="2062"/>
      <c r="BV71" s="2062"/>
      <c r="BW71" s="2062"/>
      <c r="BX71" s="2062"/>
      <c r="BY71" s="2062"/>
      <c r="BZ71" s="2062"/>
      <c r="CA71" s="2062"/>
    </row>
    <row r="72" spans="1:79" ht="14.1" customHeight="1">
      <c r="B72" s="504"/>
      <c r="C72" s="2065" t="s">
        <v>695</v>
      </c>
      <c r="D72" s="2065"/>
      <c r="E72" s="2065"/>
      <c r="F72" s="2065"/>
      <c r="G72" s="2065"/>
      <c r="H72" s="2065"/>
      <c r="I72" s="2065"/>
      <c r="J72" s="2065"/>
      <c r="K72" s="2065"/>
      <c r="L72" s="2065"/>
      <c r="M72" s="2065"/>
      <c r="N72" s="2065"/>
      <c r="O72" s="2065"/>
      <c r="P72" s="2065"/>
      <c r="Q72" s="2065"/>
      <c r="R72" s="2065"/>
      <c r="S72" s="2065"/>
      <c r="T72" s="2065"/>
      <c r="U72" s="2065"/>
      <c r="V72" s="2065"/>
      <c r="W72" s="2065"/>
      <c r="X72" s="2065"/>
      <c r="Y72" s="2065"/>
      <c r="Z72" s="2065"/>
      <c r="AA72" s="2065"/>
      <c r="AB72" s="2065"/>
      <c r="AC72" s="2065"/>
      <c r="AD72" s="2065"/>
      <c r="AE72" s="2065"/>
      <c r="AF72" s="2065"/>
      <c r="AG72" s="2065"/>
      <c r="AH72" s="454" t="s">
        <v>278</v>
      </c>
      <c r="AI72" s="1960" t="s">
        <v>696</v>
      </c>
      <c r="AJ72" s="1960"/>
      <c r="AK72" s="1960"/>
      <c r="AL72" s="1960"/>
      <c r="AM72" s="1960"/>
      <c r="AN72" s="1960"/>
      <c r="AO72" s="1960"/>
      <c r="AP72" s="1960"/>
      <c r="AQ72" s="1960"/>
      <c r="AR72" s="107"/>
      <c r="AS72" s="2062"/>
      <c r="AT72" s="2062"/>
      <c r="AU72" s="2062"/>
      <c r="AV72" s="2062"/>
      <c r="AW72" s="2062"/>
      <c r="AX72" s="2062"/>
      <c r="AY72" s="2062"/>
      <c r="AZ72" s="2062"/>
      <c r="BA72" s="2062"/>
      <c r="BB72" s="2062"/>
      <c r="BC72" s="2062"/>
      <c r="BD72" s="2062"/>
      <c r="BE72" s="2062"/>
      <c r="BF72" s="2062"/>
      <c r="BG72" s="2062"/>
      <c r="BH72" s="2062"/>
      <c r="BI72" s="2062"/>
      <c r="BJ72" s="2062"/>
      <c r="BK72" s="2062"/>
      <c r="BL72" s="2062"/>
      <c r="BM72" s="2062"/>
      <c r="BN72" s="2062"/>
      <c r="BO72" s="2062"/>
      <c r="BP72" s="2062"/>
      <c r="BQ72" s="2062"/>
      <c r="BR72" s="2062"/>
      <c r="BS72" s="2062"/>
      <c r="BT72" s="2062"/>
      <c r="BU72" s="2062"/>
      <c r="BV72" s="2062"/>
      <c r="BW72" s="2062"/>
      <c r="BX72" s="2062"/>
      <c r="BY72" s="2062"/>
      <c r="BZ72" s="2062"/>
      <c r="CA72" s="2062"/>
    </row>
    <row r="73" spans="1:79" ht="13.05" customHeight="1">
      <c r="B73" s="504"/>
      <c r="C73" s="502"/>
      <c r="D73" s="393" t="s">
        <v>697</v>
      </c>
      <c r="E73" s="620"/>
      <c r="F73" s="244"/>
      <c r="G73" s="244"/>
      <c r="H73" s="244"/>
      <c r="I73" s="244"/>
      <c r="J73" s="244"/>
      <c r="K73" s="244"/>
      <c r="L73" s="244"/>
      <c r="M73" s="244"/>
      <c r="N73" s="244"/>
      <c r="O73" s="244"/>
      <c r="P73" s="244"/>
      <c r="Q73" s="244"/>
      <c r="R73" s="244"/>
      <c r="S73" s="244"/>
      <c r="T73" s="244"/>
      <c r="U73" s="244"/>
      <c r="V73" s="244"/>
      <c r="W73" s="244"/>
      <c r="X73" s="244"/>
      <c r="AE73" s="411"/>
      <c r="AF73" s="411"/>
      <c r="AG73" s="411"/>
      <c r="AH73" s="516"/>
      <c r="AI73" s="1960"/>
      <c r="AJ73" s="1960"/>
      <c r="AK73" s="1960"/>
      <c r="AL73" s="1960"/>
      <c r="AM73" s="1960"/>
      <c r="AN73" s="1960"/>
      <c r="AO73" s="1960"/>
      <c r="AP73" s="1960"/>
      <c r="AQ73" s="1960"/>
      <c r="AR73" s="107"/>
      <c r="AS73" s="2062"/>
      <c r="AT73" s="2062"/>
      <c r="AU73" s="2062"/>
      <c r="AV73" s="2062"/>
      <c r="AW73" s="2062"/>
      <c r="AX73" s="2062"/>
      <c r="AY73" s="2062"/>
      <c r="AZ73" s="2062"/>
      <c r="BA73" s="2062"/>
      <c r="BB73" s="2062"/>
      <c r="BC73" s="2062"/>
      <c r="BD73" s="2062"/>
      <c r="BE73" s="2062"/>
      <c r="BF73" s="2062"/>
      <c r="BG73" s="2062"/>
      <c r="BH73" s="2062"/>
      <c r="BI73" s="2062"/>
      <c r="BJ73" s="2062"/>
      <c r="BK73" s="2062"/>
      <c r="BL73" s="2062"/>
      <c r="BM73" s="2062"/>
      <c r="BN73" s="2062"/>
      <c r="BO73" s="2062"/>
      <c r="BP73" s="2062"/>
      <c r="BQ73" s="2062"/>
      <c r="BR73" s="2062"/>
      <c r="BS73" s="2062"/>
      <c r="BT73" s="2062"/>
      <c r="BU73" s="2062"/>
      <c r="BV73" s="2062"/>
      <c r="BW73" s="2062"/>
      <c r="BX73" s="2062"/>
      <c r="BY73" s="2062"/>
      <c r="BZ73" s="2062"/>
      <c r="CA73" s="2062"/>
    </row>
    <row r="74" spans="1:79" ht="13.5" customHeight="1">
      <c r="B74" s="546"/>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621"/>
      <c r="AI74" s="1960"/>
      <c r="AJ74" s="1960"/>
      <c r="AK74" s="1960"/>
      <c r="AL74" s="1960"/>
      <c r="AM74" s="1960"/>
      <c r="AN74" s="1960"/>
      <c r="AO74" s="1960"/>
      <c r="AP74" s="1960"/>
      <c r="AQ74" s="1960"/>
      <c r="AR74" s="107"/>
    </row>
    <row r="75" spans="1:79">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391"/>
      <c r="AJ75" s="107"/>
      <c r="AK75" s="107"/>
      <c r="AL75" s="391"/>
      <c r="AM75" s="107"/>
      <c r="AN75" s="622"/>
      <c r="AO75" s="623"/>
      <c r="AP75" s="107"/>
      <c r="AQ75" s="107"/>
      <c r="AR75" s="107"/>
    </row>
    <row r="76" spans="1:79">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391"/>
      <c r="AJ76" s="107"/>
      <c r="AK76" s="107"/>
      <c r="AL76" s="391"/>
      <c r="AM76" s="107"/>
      <c r="AN76" s="622"/>
      <c r="AO76" s="623"/>
      <c r="AP76" s="107"/>
      <c r="AQ76" s="107"/>
      <c r="AR76" s="107"/>
    </row>
    <row r="77" spans="1:79">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391"/>
      <c r="AJ77" s="107"/>
      <c r="AK77" s="107"/>
      <c r="AL77" s="391"/>
      <c r="AM77" s="107"/>
      <c r="AN77" s="622"/>
      <c r="AO77" s="623"/>
      <c r="AP77" s="107"/>
      <c r="AQ77" s="107"/>
      <c r="AR77" s="107"/>
    </row>
    <row r="78" spans="1:79">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391"/>
      <c r="AJ78" s="107"/>
      <c r="AK78" s="107"/>
      <c r="AL78" s="391"/>
      <c r="AM78" s="107"/>
      <c r="AN78" s="622"/>
      <c r="AO78" s="623"/>
      <c r="AP78" s="107"/>
      <c r="AQ78" s="107"/>
      <c r="AR78" s="107"/>
    </row>
    <row r="79" spans="1:79">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391"/>
      <c r="AJ79" s="107"/>
      <c r="AK79" s="107"/>
      <c r="AL79" s="391"/>
      <c r="AM79" s="107"/>
      <c r="AN79" s="622"/>
      <c r="AO79" s="623"/>
      <c r="AP79" s="107"/>
      <c r="AQ79" s="107"/>
      <c r="AR79" s="107"/>
    </row>
    <row r="80" spans="1:79">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622"/>
      <c r="AO80" s="623"/>
      <c r="AP80" s="107"/>
      <c r="AQ80" s="107"/>
      <c r="AR80" s="107"/>
    </row>
    <row r="81" spans="2:44">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622"/>
      <c r="AO81" s="623"/>
      <c r="AP81" s="107"/>
      <c r="AQ81" s="107"/>
      <c r="AR81" s="107"/>
    </row>
    <row r="82" spans="2:44">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622"/>
      <c r="AO82" s="623"/>
      <c r="AP82" s="107"/>
      <c r="AQ82" s="107"/>
    </row>
    <row r="83" spans="2:44">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622"/>
      <c r="AO83" s="623"/>
      <c r="AP83" s="107"/>
      <c r="AQ83" s="107"/>
    </row>
    <row r="84" spans="2:44">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622"/>
      <c r="AO84" s="623"/>
      <c r="AP84" s="107"/>
      <c r="AQ84" s="107"/>
    </row>
    <row r="85" spans="2:44">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622"/>
      <c r="AO85" s="623"/>
      <c r="AP85" s="107"/>
      <c r="AQ85" s="107"/>
    </row>
    <row r="86" spans="2:44">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622"/>
      <c r="AO86" s="623"/>
      <c r="AP86" s="107"/>
      <c r="AQ86" s="107"/>
    </row>
    <row r="87" spans="2:44">
      <c r="AI87" s="66"/>
      <c r="AL87" s="66"/>
    </row>
    <row r="88" spans="2:44">
      <c r="AI88" s="66"/>
      <c r="AL88" s="66"/>
    </row>
    <row r="89" spans="2:44">
      <c r="AI89" s="66"/>
      <c r="AL89" s="66"/>
    </row>
  </sheetData>
  <mergeCells count="432">
    <mergeCell ref="A1:AQ1"/>
    <mergeCell ref="AS1:AV1"/>
    <mergeCell ref="U2:AQ2"/>
    <mergeCell ref="B3:AG3"/>
    <mergeCell ref="AH3:AQ3"/>
    <mergeCell ref="C4:AG4"/>
    <mergeCell ref="AT4:BL9"/>
    <mergeCell ref="AH5:AQ7"/>
    <mergeCell ref="D8:M8"/>
    <mergeCell ref="N8:U8"/>
    <mergeCell ref="V8:AI8"/>
    <mergeCell ref="AJ8:AP8"/>
    <mergeCell ref="D9:E9"/>
    <mergeCell ref="F9:M9"/>
    <mergeCell ref="N9:U9"/>
    <mergeCell ref="V9:W9"/>
    <mergeCell ref="X9:AI9"/>
    <mergeCell ref="AJ9:AP9"/>
    <mergeCell ref="D10:E10"/>
    <mergeCell ref="F10:M10"/>
    <mergeCell ref="N10:U10"/>
    <mergeCell ref="V10:W10"/>
    <mergeCell ref="X10:AC10"/>
    <mergeCell ref="AD10:AH10"/>
    <mergeCell ref="AJ10:AP10"/>
    <mergeCell ref="D11:E11"/>
    <mergeCell ref="F11:M11"/>
    <mergeCell ref="N11:U11"/>
    <mergeCell ref="V11:W11"/>
    <mergeCell ref="X11:AI11"/>
    <mergeCell ref="AJ11:AP11"/>
    <mergeCell ref="D12:E12"/>
    <mergeCell ref="F12:M12"/>
    <mergeCell ref="N12:U12"/>
    <mergeCell ref="V12:W12"/>
    <mergeCell ref="X12:AC12"/>
    <mergeCell ref="AD12:AH12"/>
    <mergeCell ref="AJ12:AP12"/>
    <mergeCell ref="D13:E13"/>
    <mergeCell ref="F13:M13"/>
    <mergeCell ref="N13:U13"/>
    <mergeCell ref="V13:W13"/>
    <mergeCell ref="X13:AI13"/>
    <mergeCell ref="AJ13:AP13"/>
    <mergeCell ref="D14:E14"/>
    <mergeCell ref="F14:L14"/>
    <mergeCell ref="N14:U14"/>
    <mergeCell ref="V14:W14"/>
    <mergeCell ref="X14:Z14"/>
    <mergeCell ref="AA14:AH14"/>
    <mergeCell ref="AJ14:AP14"/>
    <mergeCell ref="AU14:BD15"/>
    <mergeCell ref="BH14:BQ15"/>
    <mergeCell ref="D19:H22"/>
    <mergeCell ref="I19:K22"/>
    <mergeCell ref="L19:Y19"/>
    <mergeCell ref="Z19:AB22"/>
    <mergeCell ref="AC19:AH19"/>
    <mergeCell ref="AI19:AP22"/>
    <mergeCell ref="L20:M22"/>
    <mergeCell ref="N20:O22"/>
    <mergeCell ref="P20:Q22"/>
    <mergeCell ref="R20:S22"/>
    <mergeCell ref="T20:U22"/>
    <mergeCell ref="V20:W22"/>
    <mergeCell ref="X20:Y22"/>
    <mergeCell ref="AC20:AE22"/>
    <mergeCell ref="AG20:AH20"/>
    <mergeCell ref="AT20:AW21"/>
    <mergeCell ref="AX20:AZ21"/>
    <mergeCell ref="BA20:BC21"/>
    <mergeCell ref="BF20:BI21"/>
    <mergeCell ref="BJ20:BL21"/>
    <mergeCell ref="BM20:BO21"/>
    <mergeCell ref="AG21:AH21"/>
    <mergeCell ref="AG22:AH22"/>
    <mergeCell ref="AT22:AW23"/>
    <mergeCell ref="AX22:AZ23"/>
    <mergeCell ref="BA22:BC23"/>
    <mergeCell ref="BF22:BI23"/>
    <mergeCell ref="BJ22:BL23"/>
    <mergeCell ref="BM22:BO23"/>
    <mergeCell ref="B23:C23"/>
    <mergeCell ref="I23:K23"/>
    <mergeCell ref="L23:M23"/>
    <mergeCell ref="N23:O23"/>
    <mergeCell ref="P23:Q23"/>
    <mergeCell ref="R23:S23"/>
    <mergeCell ref="T23:U23"/>
    <mergeCell ref="V23:W23"/>
    <mergeCell ref="X23:Y23"/>
    <mergeCell ref="Z23:AB23"/>
    <mergeCell ref="AC23:AE23"/>
    <mergeCell ref="AG23:AH23"/>
    <mergeCell ref="AJ23:AP23"/>
    <mergeCell ref="D24:H25"/>
    <mergeCell ref="I24:K25"/>
    <mergeCell ref="L24:M25"/>
    <mergeCell ref="N24:O25"/>
    <mergeCell ref="P24:Q25"/>
    <mergeCell ref="R24:S25"/>
    <mergeCell ref="T24:U25"/>
    <mergeCell ref="V24:W25"/>
    <mergeCell ref="X24:Y25"/>
    <mergeCell ref="Z24:AB25"/>
    <mergeCell ref="AC24:AE25"/>
    <mergeCell ref="AF24:AF25"/>
    <mergeCell ref="AG24:AH24"/>
    <mergeCell ref="AJ24:AP24"/>
    <mergeCell ref="AT24:AW25"/>
    <mergeCell ref="AX24:AZ25"/>
    <mergeCell ref="BA24:BC25"/>
    <mergeCell ref="BF24:BI25"/>
    <mergeCell ref="BJ24:BL25"/>
    <mergeCell ref="BM24:BO25"/>
    <mergeCell ref="AG25:AH25"/>
    <mergeCell ref="AJ25:AP25"/>
    <mergeCell ref="D26:H28"/>
    <mergeCell ref="I26:K28"/>
    <mergeCell ref="L26:M26"/>
    <mergeCell ref="N26:O26"/>
    <mergeCell ref="P26:Q26"/>
    <mergeCell ref="R26:S26"/>
    <mergeCell ref="T26:U26"/>
    <mergeCell ref="V26:W26"/>
    <mergeCell ref="X26:Y26"/>
    <mergeCell ref="Z26:AB28"/>
    <mergeCell ref="AC26:AE28"/>
    <mergeCell ref="AF26:AF28"/>
    <mergeCell ref="AG26:AH27"/>
    <mergeCell ref="AJ26:AP26"/>
    <mergeCell ref="AT26:BC27"/>
    <mergeCell ref="BF26:BO27"/>
    <mergeCell ref="L27:M28"/>
    <mergeCell ref="N27:O28"/>
    <mergeCell ref="P27:Q28"/>
    <mergeCell ref="R27:S28"/>
    <mergeCell ref="T27:U28"/>
    <mergeCell ref="V27:W28"/>
    <mergeCell ref="X27:Y28"/>
    <mergeCell ref="AJ27:AP27"/>
    <mergeCell ref="AG28:AH28"/>
    <mergeCell ref="AJ28:AP28"/>
    <mergeCell ref="AT28:AW28"/>
    <mergeCell ref="AX28:BC28"/>
    <mergeCell ref="BF28:BI28"/>
    <mergeCell ref="BJ28:BO28"/>
    <mergeCell ref="D29:H31"/>
    <mergeCell ref="I29:K31"/>
    <mergeCell ref="L29:M29"/>
    <mergeCell ref="N29:O29"/>
    <mergeCell ref="P29:Q29"/>
    <mergeCell ref="R29:S29"/>
    <mergeCell ref="T29:U29"/>
    <mergeCell ref="V29:W29"/>
    <mergeCell ref="X29:Y29"/>
    <mergeCell ref="Z29:AB31"/>
    <mergeCell ref="AC29:AE31"/>
    <mergeCell ref="AF29:AF31"/>
    <mergeCell ref="AG29:AH30"/>
    <mergeCell ref="AJ29:AP29"/>
    <mergeCell ref="AT29:AW29"/>
    <mergeCell ref="AX29:AZ29"/>
    <mergeCell ref="BF29:BI29"/>
    <mergeCell ref="BJ29:BL29"/>
    <mergeCell ref="L30:M31"/>
    <mergeCell ref="N30:O31"/>
    <mergeCell ref="P30:Q31"/>
    <mergeCell ref="R30:S31"/>
    <mergeCell ref="T30:U31"/>
    <mergeCell ref="V30:W31"/>
    <mergeCell ref="X30:Y31"/>
    <mergeCell ref="AJ30:AP30"/>
    <mergeCell ref="AT30:AW30"/>
    <mergeCell ref="AX30:AZ30"/>
    <mergeCell ref="BF30:BI30"/>
    <mergeCell ref="BJ30:BL30"/>
    <mergeCell ref="AG31:AH31"/>
    <mergeCell ref="AJ31:AP31"/>
    <mergeCell ref="AT31:AW31"/>
    <mergeCell ref="AX31:AZ31"/>
    <mergeCell ref="BF31:BI31"/>
    <mergeCell ref="BJ31:BL31"/>
    <mergeCell ref="D32:H34"/>
    <mergeCell ref="I32:K34"/>
    <mergeCell ref="L32:M32"/>
    <mergeCell ref="N32:O32"/>
    <mergeCell ref="P32:Q32"/>
    <mergeCell ref="R32:S32"/>
    <mergeCell ref="T32:U32"/>
    <mergeCell ref="V32:W32"/>
    <mergeCell ref="X32:Y32"/>
    <mergeCell ref="Z32:AB34"/>
    <mergeCell ref="AC32:AE34"/>
    <mergeCell ref="AF32:AF34"/>
    <mergeCell ref="AG32:AH33"/>
    <mergeCell ref="AJ32:AP32"/>
    <mergeCell ref="AT32:AW32"/>
    <mergeCell ref="AX32:AZ32"/>
    <mergeCell ref="BF32:BI32"/>
    <mergeCell ref="BJ32:BL32"/>
    <mergeCell ref="L33:M34"/>
    <mergeCell ref="N33:O34"/>
    <mergeCell ref="P33:Q34"/>
    <mergeCell ref="R33:S34"/>
    <mergeCell ref="T33:U34"/>
    <mergeCell ref="V33:W34"/>
    <mergeCell ref="X33:Y34"/>
    <mergeCell ref="AJ33:AP33"/>
    <mergeCell ref="AT33:AW33"/>
    <mergeCell ref="AX33:AZ33"/>
    <mergeCell ref="BF33:BI33"/>
    <mergeCell ref="BJ33:BL33"/>
    <mergeCell ref="AG34:AH34"/>
    <mergeCell ref="AJ34:AP34"/>
    <mergeCell ref="AT34:AW34"/>
    <mergeCell ref="AX34:AZ34"/>
    <mergeCell ref="BF34:BI34"/>
    <mergeCell ref="BJ34:BL34"/>
    <mergeCell ref="D35:H37"/>
    <mergeCell ref="I35:K37"/>
    <mergeCell ref="L35:M35"/>
    <mergeCell ref="N35:O35"/>
    <mergeCell ref="P35:Q35"/>
    <mergeCell ref="R35:S35"/>
    <mergeCell ref="T35:U35"/>
    <mergeCell ref="V35:W35"/>
    <mergeCell ref="X35:Y35"/>
    <mergeCell ref="L36:M37"/>
    <mergeCell ref="N36:O37"/>
    <mergeCell ref="P36:Q37"/>
    <mergeCell ref="R36:S37"/>
    <mergeCell ref="T36:U37"/>
    <mergeCell ref="V36:W37"/>
    <mergeCell ref="X36:Y37"/>
    <mergeCell ref="Z35:AB37"/>
    <mergeCell ref="AC35:AE37"/>
    <mergeCell ref="AF35:AF37"/>
    <mergeCell ref="AG35:AH36"/>
    <mergeCell ref="AJ35:AP35"/>
    <mergeCell ref="AT35:AW35"/>
    <mergeCell ref="AX35:AZ35"/>
    <mergeCell ref="BF35:BI35"/>
    <mergeCell ref="BJ35:BL35"/>
    <mergeCell ref="AJ36:AP36"/>
    <mergeCell ref="AT36:AW36"/>
    <mergeCell ref="AX36:AZ36"/>
    <mergeCell ref="BF36:BI36"/>
    <mergeCell ref="BJ36:BL36"/>
    <mergeCell ref="AG37:AH37"/>
    <mergeCell ref="AJ37:AP37"/>
    <mergeCell ref="AT37:AW37"/>
    <mergeCell ref="AX37:AZ37"/>
    <mergeCell ref="BF37:BI37"/>
    <mergeCell ref="BJ37:BL37"/>
    <mergeCell ref="D38:H40"/>
    <mergeCell ref="I38:K40"/>
    <mergeCell ref="L38:M38"/>
    <mergeCell ref="N38:O38"/>
    <mergeCell ref="P38:Q38"/>
    <mergeCell ref="R38:S38"/>
    <mergeCell ref="T38:U38"/>
    <mergeCell ref="V38:W38"/>
    <mergeCell ref="X38:Y38"/>
    <mergeCell ref="L39:M40"/>
    <mergeCell ref="N39:O40"/>
    <mergeCell ref="P39:Q40"/>
    <mergeCell ref="R39:S40"/>
    <mergeCell ref="T39:U40"/>
    <mergeCell ref="V39:W40"/>
    <mergeCell ref="X39:Y40"/>
    <mergeCell ref="Z38:AB40"/>
    <mergeCell ref="AC38:AE40"/>
    <mergeCell ref="AF38:AF40"/>
    <mergeCell ref="AG38:AH39"/>
    <mergeCell ref="AJ38:AP38"/>
    <mergeCell ref="AT38:AW38"/>
    <mergeCell ref="AX38:AZ38"/>
    <mergeCell ref="BF38:BI38"/>
    <mergeCell ref="BJ38:BL38"/>
    <mergeCell ref="AJ39:AP39"/>
    <mergeCell ref="AT39:AW39"/>
    <mergeCell ref="AX39:AZ39"/>
    <mergeCell ref="BF39:BI39"/>
    <mergeCell ref="BJ39:BL39"/>
    <mergeCell ref="AG40:AH40"/>
    <mergeCell ref="AJ40:AP40"/>
    <mergeCell ref="AT40:AW40"/>
    <mergeCell ref="AX40:AZ40"/>
    <mergeCell ref="BF40:BI40"/>
    <mergeCell ref="BJ40:BL40"/>
    <mergeCell ref="D41:H43"/>
    <mergeCell ref="I41:K43"/>
    <mergeCell ref="L41:M41"/>
    <mergeCell ref="N41:O41"/>
    <mergeCell ref="P41:Q41"/>
    <mergeCell ref="R41:S41"/>
    <mergeCell ref="T41:U41"/>
    <mergeCell ref="V41:W41"/>
    <mergeCell ref="X41:Y41"/>
    <mergeCell ref="L42:M43"/>
    <mergeCell ref="N42:O43"/>
    <mergeCell ref="P42:Q43"/>
    <mergeCell ref="R42:S43"/>
    <mergeCell ref="T42:U43"/>
    <mergeCell ref="V42:W43"/>
    <mergeCell ref="X42:Y43"/>
    <mergeCell ref="Z41:AB43"/>
    <mergeCell ref="AC41:AE43"/>
    <mergeCell ref="AF41:AF43"/>
    <mergeCell ref="AG41:AH42"/>
    <mergeCell ref="AJ41:AP41"/>
    <mergeCell ref="AT41:AW41"/>
    <mergeCell ref="AX41:AZ41"/>
    <mergeCell ref="BF41:BI41"/>
    <mergeCell ref="BJ41:BL41"/>
    <mergeCell ref="AJ42:AP42"/>
    <mergeCell ref="AT42:AW42"/>
    <mergeCell ref="AX42:AZ42"/>
    <mergeCell ref="BF42:BI42"/>
    <mergeCell ref="BJ42:BL42"/>
    <mergeCell ref="AG43:AH43"/>
    <mergeCell ref="AJ43:AP43"/>
    <mergeCell ref="AT43:AW43"/>
    <mergeCell ref="AX43:AZ43"/>
    <mergeCell ref="BF43:BI43"/>
    <mergeCell ref="BJ43:BL43"/>
    <mergeCell ref="D44:H46"/>
    <mergeCell ref="I44:K46"/>
    <mergeCell ref="L44:M44"/>
    <mergeCell ref="N44:O44"/>
    <mergeCell ref="P44:Q44"/>
    <mergeCell ref="R44:S44"/>
    <mergeCell ref="T44:U44"/>
    <mergeCell ref="V44:W44"/>
    <mergeCell ref="X44:Y44"/>
    <mergeCell ref="L45:M46"/>
    <mergeCell ref="N45:O46"/>
    <mergeCell ref="P45:Q46"/>
    <mergeCell ref="R45:S46"/>
    <mergeCell ref="T45:U46"/>
    <mergeCell ref="V45:W46"/>
    <mergeCell ref="X45:Y46"/>
    <mergeCell ref="Z44:AB46"/>
    <mergeCell ref="AC44:AE46"/>
    <mergeCell ref="AF44:AF46"/>
    <mergeCell ref="AG44:AH45"/>
    <mergeCell ref="AJ44:AP44"/>
    <mergeCell ref="AT44:AW44"/>
    <mergeCell ref="AX44:AZ44"/>
    <mergeCell ref="BF44:BI44"/>
    <mergeCell ref="BJ44:BL44"/>
    <mergeCell ref="AJ45:AP45"/>
    <mergeCell ref="AG46:AH46"/>
    <mergeCell ref="AJ46:AP46"/>
    <mergeCell ref="D47:H49"/>
    <mergeCell ref="I47:K49"/>
    <mergeCell ref="L47:M47"/>
    <mergeCell ref="N47:O47"/>
    <mergeCell ref="P47:Q47"/>
    <mergeCell ref="R47:S47"/>
    <mergeCell ref="T47:U47"/>
    <mergeCell ref="V47:W47"/>
    <mergeCell ref="X47:Y47"/>
    <mergeCell ref="Z47:AB49"/>
    <mergeCell ref="AC47:AE49"/>
    <mergeCell ref="AF47:AF49"/>
    <mergeCell ref="AG47:AH48"/>
    <mergeCell ref="AJ47:AP47"/>
    <mergeCell ref="L48:M49"/>
    <mergeCell ref="N48:O49"/>
    <mergeCell ref="P48:Q49"/>
    <mergeCell ref="R48:S49"/>
    <mergeCell ref="T48:U49"/>
    <mergeCell ref="V48:W49"/>
    <mergeCell ref="X48:Y49"/>
    <mergeCell ref="AJ48:AP48"/>
    <mergeCell ref="AS48:BW48"/>
    <mergeCell ref="AG49:AH49"/>
    <mergeCell ref="AJ49:AP49"/>
    <mergeCell ref="AT49:AT50"/>
    <mergeCell ref="AU49:CA64"/>
    <mergeCell ref="D50:H52"/>
    <mergeCell ref="I50:K52"/>
    <mergeCell ref="L50:M50"/>
    <mergeCell ref="N50:O50"/>
    <mergeCell ref="P50:Q50"/>
    <mergeCell ref="R50:S50"/>
    <mergeCell ref="T50:U50"/>
    <mergeCell ref="V50:W50"/>
    <mergeCell ref="X50:Y50"/>
    <mergeCell ref="Z50:AB52"/>
    <mergeCell ref="AC50:AE52"/>
    <mergeCell ref="AF50:AF52"/>
    <mergeCell ref="AG50:AH51"/>
    <mergeCell ref="AJ50:AP50"/>
    <mergeCell ref="L51:M52"/>
    <mergeCell ref="N51:O52"/>
    <mergeCell ref="P51:Q52"/>
    <mergeCell ref="R51:S52"/>
    <mergeCell ref="T51:U52"/>
    <mergeCell ref="V51:W52"/>
    <mergeCell ref="X51:Y52"/>
    <mergeCell ref="AJ51:AP51"/>
    <mergeCell ref="AG52:AH52"/>
    <mergeCell ref="AJ52:AP52"/>
    <mergeCell ref="D53:AB55"/>
    <mergeCell ref="AC53:AE55"/>
    <mergeCell ref="AF53:AF55"/>
    <mergeCell ref="AG53:AH54"/>
    <mergeCell ref="AJ53:AP53"/>
    <mergeCell ref="AJ54:AP54"/>
    <mergeCell ref="AG55:AH55"/>
    <mergeCell ref="AJ55:AP55"/>
    <mergeCell ref="D56:AB58"/>
    <mergeCell ref="AC56:AE58"/>
    <mergeCell ref="AF56:AF58"/>
    <mergeCell ref="AG56:AH57"/>
    <mergeCell ref="AJ56:AP56"/>
    <mergeCell ref="AJ57:AP57"/>
    <mergeCell ref="AG58:AH58"/>
    <mergeCell ref="AJ58:AP58"/>
    <mergeCell ref="E60:F60"/>
    <mergeCell ref="E61:F61"/>
    <mergeCell ref="AU65:CA66"/>
    <mergeCell ref="E66:F66"/>
    <mergeCell ref="E67:F67"/>
    <mergeCell ref="AS67:CA73"/>
    <mergeCell ref="E68:F68"/>
    <mergeCell ref="AI68:AQ71"/>
    <mergeCell ref="C72:AG72"/>
    <mergeCell ref="AI72:AQ74"/>
  </mergeCells>
  <phoneticPr fontId="109"/>
  <dataValidations count="2">
    <dataValidation type="list" allowBlank="1" showInputMessage="1" showErrorMessage="1" sqref="AD12:AH12" xr:uid="{00000000-0002-0000-0A00-000000000000}">
      <formula1>"病児対応型,病後児対応型,,体調不良児対応型,訪問型"</formula1>
      <formula2>0</formula2>
    </dataValidation>
    <dataValidation type="list" allowBlank="1" showInputMessage="1" showErrorMessage="1" sqref="AD10:AH10" xr:uid="{00000000-0002-0000-0A00-000001000000}">
      <formula1>"一般型,余裕活用型"</formula1>
      <formula2>0</formula2>
    </dataValidation>
  </dataValidations>
  <hyperlinks>
    <hyperlink ref="AS1" location="'目次（保）'!A1" display="目次に戻る" xr:uid="{00000000-0004-0000-0A00-000000000000}"/>
  </hyperlinks>
  <printOptions horizontalCentered="1"/>
  <pageMargins left="0.70833333333333304" right="0.23611111111111099" top="0.39374999999999999" bottom="0.23611111111111099" header="0.51180555555555496" footer="0.51180555555555496"/>
  <pageSetup paperSize="9" scale="87" firstPageNumber="0" orientation="portrait" horizontalDpi="300" verticalDpi="300" r:id="rId1"/>
  <colBreaks count="1" manualBreakCount="1">
    <brk id="43" max="73"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MK88"/>
  <sheetViews>
    <sheetView showGridLines="0" view="pageBreakPreview" zoomScale="112" zoomScaleNormal="100" zoomScalePageLayoutView="112" workbookViewId="0">
      <selection activeCell="G63" sqref="G63"/>
    </sheetView>
  </sheetViews>
  <sheetFormatPr defaultRowHeight="13.2"/>
  <cols>
    <col min="1" max="1" width="1.44140625" style="66" customWidth="1"/>
    <col min="2" max="31" width="2" style="66" customWidth="1"/>
    <col min="32" max="32" width="4.33203125" style="66" customWidth="1"/>
    <col min="33" max="33" width="7.109375" style="66" customWidth="1"/>
    <col min="34" max="34" width="4.109375" style="66" customWidth="1"/>
    <col min="35" max="35" width="2.77734375" style="89" customWidth="1"/>
    <col min="36" max="37" width="2" style="66" customWidth="1"/>
    <col min="38" max="38" width="2" style="89" customWidth="1"/>
    <col min="39" max="39" width="2" style="66" customWidth="1"/>
    <col min="40" max="40" width="2" style="169" customWidth="1"/>
    <col min="41" max="41" width="2" style="554" customWidth="1"/>
    <col min="42" max="42" width="2" style="66" customWidth="1"/>
    <col min="43" max="43" width="6.33203125" style="66" customWidth="1"/>
    <col min="44" max="44" width="2.33203125" style="66" customWidth="1"/>
    <col min="45" max="45" width="5" style="66" customWidth="1"/>
    <col min="46" max="59" width="2.33203125" style="66" customWidth="1"/>
    <col min="60" max="69" width="2.6640625" style="66" customWidth="1"/>
    <col min="70" max="70" width="2.33203125" style="66" customWidth="1"/>
    <col min="71" max="71" width="4" style="66" customWidth="1"/>
    <col min="72" max="77" width="2.33203125" style="66" customWidth="1"/>
    <col min="78" max="78" width="8.44140625" style="66" customWidth="1"/>
    <col min="79" max="82" width="2.33203125" style="66" customWidth="1"/>
    <col min="83" max="1025" width="8" style="66" customWidth="1"/>
  </cols>
  <sheetData>
    <row r="1" spans="1:84" ht="14.1" customHeight="1">
      <c r="A1" s="1952" t="s">
        <v>608</v>
      </c>
      <c r="B1" s="1952"/>
      <c r="C1" s="1952"/>
      <c r="D1" s="1952"/>
      <c r="E1" s="1952"/>
      <c r="F1" s="1952"/>
      <c r="G1" s="1952"/>
      <c r="H1" s="1952"/>
      <c r="I1" s="1952"/>
      <c r="J1" s="1952"/>
      <c r="K1" s="1952"/>
      <c r="L1" s="1952"/>
      <c r="M1" s="1952"/>
      <c r="N1" s="1952"/>
      <c r="O1" s="1952"/>
      <c r="P1" s="1952"/>
      <c r="Q1" s="1952"/>
      <c r="R1" s="1952"/>
      <c r="S1" s="1952"/>
      <c r="T1" s="1952"/>
      <c r="U1" s="1952"/>
      <c r="V1" s="1952"/>
      <c r="W1" s="1952"/>
      <c r="X1" s="1952"/>
      <c r="Y1" s="1952"/>
      <c r="Z1" s="1952"/>
      <c r="AA1" s="1952"/>
      <c r="AB1" s="1952"/>
      <c r="AC1" s="1952"/>
      <c r="AD1" s="1952"/>
      <c r="AE1" s="1952"/>
      <c r="AF1" s="1952"/>
      <c r="AG1" s="1952"/>
      <c r="AH1" s="1952"/>
      <c r="AI1" s="1952"/>
      <c r="AJ1" s="1952"/>
      <c r="AK1" s="1952"/>
      <c r="AL1" s="1952"/>
      <c r="AM1" s="1952"/>
      <c r="AN1" s="1952"/>
      <c r="AO1" s="1952"/>
      <c r="AP1" s="1952"/>
      <c r="AQ1" s="1952"/>
      <c r="AR1" s="107"/>
      <c r="AS1" s="2052" t="s">
        <v>241</v>
      </c>
      <c r="AT1" s="2052"/>
      <c r="AU1" s="2052"/>
      <c r="AV1" s="2052"/>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row>
    <row r="2" spans="1:84" ht="14.1" customHeight="1">
      <c r="C2" s="107"/>
      <c r="D2" s="107"/>
      <c r="E2" s="107"/>
      <c r="F2" s="107"/>
      <c r="G2" s="107"/>
      <c r="H2" s="107"/>
      <c r="I2" s="107"/>
      <c r="J2" s="107"/>
      <c r="K2" s="107"/>
      <c r="L2" s="107"/>
      <c r="M2" s="107"/>
      <c r="N2" s="107"/>
      <c r="O2" s="107"/>
      <c r="P2" s="107"/>
      <c r="Q2" s="107"/>
      <c r="R2" s="556"/>
      <c r="S2" s="556"/>
      <c r="T2" s="556"/>
      <c r="U2" s="2197" t="s">
        <v>700</v>
      </c>
      <c r="V2" s="2197"/>
      <c r="W2" s="2197"/>
      <c r="X2" s="2197"/>
      <c r="Y2" s="2197"/>
      <c r="Z2" s="2197"/>
      <c r="AA2" s="2197"/>
      <c r="AB2" s="2197"/>
      <c r="AC2" s="2197"/>
      <c r="AD2" s="2197"/>
      <c r="AE2" s="2197"/>
      <c r="AF2" s="2197"/>
      <c r="AG2" s="2197"/>
      <c r="AH2" s="2197"/>
      <c r="AI2" s="2197"/>
      <c r="AJ2" s="2197"/>
      <c r="AK2" s="2197"/>
      <c r="AL2" s="2197"/>
      <c r="AM2" s="2197"/>
      <c r="AN2" s="2197"/>
      <c r="AO2" s="2197"/>
      <c r="AP2" s="2197"/>
      <c r="AQ2" s="219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row>
    <row r="3" spans="1:84" ht="14.1" customHeight="1">
      <c r="A3" s="107"/>
      <c r="B3" s="1749" t="s">
        <v>474</v>
      </c>
      <c r="C3" s="1749"/>
      <c r="D3" s="1749"/>
      <c r="E3" s="1749"/>
      <c r="F3" s="1749"/>
      <c r="G3" s="1749"/>
      <c r="H3" s="1749"/>
      <c r="I3" s="1749"/>
      <c r="J3" s="1749"/>
      <c r="K3" s="1749"/>
      <c r="L3" s="1749"/>
      <c r="M3" s="1749"/>
      <c r="N3" s="1749"/>
      <c r="O3" s="1749"/>
      <c r="P3" s="1749"/>
      <c r="Q3" s="1749"/>
      <c r="R3" s="1749"/>
      <c r="S3" s="1749"/>
      <c r="T3" s="1749"/>
      <c r="U3" s="1749"/>
      <c r="V3" s="1749"/>
      <c r="W3" s="1749"/>
      <c r="X3" s="1749"/>
      <c r="Y3" s="1749"/>
      <c r="Z3" s="1749"/>
      <c r="AA3" s="1749"/>
      <c r="AB3" s="1749"/>
      <c r="AC3" s="1749"/>
      <c r="AD3" s="1749"/>
      <c r="AE3" s="1749"/>
      <c r="AF3" s="1749"/>
      <c r="AG3" s="1749"/>
      <c r="AH3" s="1750" t="s">
        <v>243</v>
      </c>
      <c r="AI3" s="1750"/>
      <c r="AJ3" s="1750"/>
      <c r="AK3" s="1750"/>
      <c r="AL3" s="1750"/>
      <c r="AM3" s="1750"/>
      <c r="AN3" s="1750"/>
      <c r="AO3" s="1750"/>
      <c r="AP3" s="1750"/>
      <c r="AQ3" s="1750"/>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row>
    <row r="4" spans="1:84" ht="14.1" customHeight="1">
      <c r="A4" s="372"/>
      <c r="B4" s="504"/>
      <c r="C4" s="2211" t="s">
        <v>610</v>
      </c>
      <c r="D4" s="2211"/>
      <c r="E4" s="2211"/>
      <c r="F4" s="2211"/>
      <c r="G4" s="2211"/>
      <c r="H4" s="2211"/>
      <c r="I4" s="2211"/>
      <c r="J4" s="2211"/>
      <c r="K4" s="2211"/>
      <c r="L4" s="2211"/>
      <c r="M4" s="2211"/>
      <c r="N4" s="2211"/>
      <c r="O4" s="2211"/>
      <c r="P4" s="2211"/>
      <c r="Q4" s="2211"/>
      <c r="R4" s="2211"/>
      <c r="S4" s="2211"/>
      <c r="T4" s="2211"/>
      <c r="U4" s="2211"/>
      <c r="V4" s="2211"/>
      <c r="W4" s="2211"/>
      <c r="X4" s="2211"/>
      <c r="Y4" s="2211"/>
      <c r="Z4" s="2211"/>
      <c r="AA4" s="2211"/>
      <c r="AB4" s="2211"/>
      <c r="AC4" s="2211"/>
      <c r="AD4" s="2211"/>
      <c r="AE4" s="2211"/>
      <c r="AF4" s="2211"/>
      <c r="AG4" s="2211"/>
      <c r="AH4" s="629"/>
      <c r="AI4" s="630"/>
      <c r="AJ4" s="630"/>
      <c r="AK4" s="630"/>
      <c r="AL4" s="630"/>
      <c r="AM4" s="630"/>
      <c r="AN4" s="630"/>
      <c r="AO4" s="630"/>
      <c r="AP4" s="630"/>
      <c r="AQ4" s="631"/>
      <c r="AR4" s="107"/>
      <c r="AS4" s="107"/>
      <c r="AT4" s="2188" t="s">
        <v>611</v>
      </c>
      <c r="AU4" s="2188"/>
      <c r="AV4" s="2188"/>
      <c r="AW4" s="2188"/>
      <c r="AX4" s="2188"/>
      <c r="AY4" s="2188"/>
      <c r="AZ4" s="2188"/>
      <c r="BA4" s="2188"/>
      <c r="BB4" s="2188"/>
      <c r="BC4" s="2188"/>
      <c r="BD4" s="2188"/>
      <c r="BE4" s="2188"/>
      <c r="BF4" s="2188"/>
      <c r="BG4" s="2188"/>
      <c r="BH4" s="2188"/>
      <c r="BI4" s="2188"/>
      <c r="BJ4" s="2188"/>
      <c r="BK4" s="2188"/>
      <c r="BL4" s="2188"/>
      <c r="BM4" s="107"/>
      <c r="BN4" s="107"/>
      <c r="BO4" s="107"/>
      <c r="BP4" s="107"/>
      <c r="BQ4" s="107"/>
      <c r="BR4" s="107"/>
      <c r="BS4" s="107"/>
      <c r="BT4" s="107"/>
      <c r="BU4" s="107"/>
      <c r="BV4" s="107"/>
      <c r="BW4" s="107"/>
      <c r="BX4" s="107"/>
      <c r="BY4" s="107"/>
      <c r="BZ4" s="107"/>
      <c r="CA4" s="107"/>
      <c r="CB4" s="107"/>
      <c r="CC4" s="107"/>
      <c r="CD4" s="107"/>
      <c r="CE4" s="107"/>
      <c r="CF4" s="107"/>
    </row>
    <row r="5" spans="1:84" ht="14.1" customHeight="1">
      <c r="A5" s="372"/>
      <c r="B5" s="504"/>
      <c r="C5" s="393"/>
      <c r="D5" s="632" t="s">
        <v>612</v>
      </c>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2212" t="s">
        <v>613</v>
      </c>
      <c r="AI5" s="2212"/>
      <c r="AJ5" s="2212"/>
      <c r="AK5" s="2212"/>
      <c r="AL5" s="2212"/>
      <c r="AM5" s="2212"/>
      <c r="AN5" s="2212"/>
      <c r="AO5" s="2212"/>
      <c r="AP5" s="2212"/>
      <c r="AQ5" s="2212"/>
      <c r="AR5" s="107"/>
      <c r="AS5" s="107"/>
      <c r="AT5" s="2188"/>
      <c r="AU5" s="2188"/>
      <c r="AV5" s="2188"/>
      <c r="AW5" s="2188"/>
      <c r="AX5" s="2188"/>
      <c r="AY5" s="2188"/>
      <c r="AZ5" s="2188"/>
      <c r="BA5" s="2188"/>
      <c r="BB5" s="2188"/>
      <c r="BC5" s="2188"/>
      <c r="BD5" s="2188"/>
      <c r="BE5" s="2188"/>
      <c r="BF5" s="2188"/>
      <c r="BG5" s="2188"/>
      <c r="BH5" s="2188"/>
      <c r="BI5" s="2188"/>
      <c r="BJ5" s="2188"/>
      <c r="BK5" s="2188"/>
      <c r="BL5" s="2188"/>
      <c r="BM5" s="107"/>
      <c r="BN5" s="107"/>
      <c r="BO5" s="107"/>
      <c r="BP5" s="107"/>
      <c r="BQ5" s="107"/>
      <c r="BR5" s="107"/>
      <c r="BS5" s="107"/>
      <c r="BT5" s="107"/>
      <c r="BU5" s="107"/>
      <c r="BV5" s="107"/>
      <c r="BW5" s="107"/>
      <c r="BX5" s="107"/>
      <c r="BY5" s="107"/>
      <c r="BZ5" s="107"/>
      <c r="CA5" s="107"/>
      <c r="CB5" s="107"/>
      <c r="CC5" s="107"/>
      <c r="CD5" s="107"/>
      <c r="CE5" s="107"/>
      <c r="CF5" s="107"/>
    </row>
    <row r="6" spans="1:84" ht="14.1" customHeight="1">
      <c r="A6" s="372"/>
      <c r="B6" s="504"/>
      <c r="C6" s="502"/>
      <c r="E6" s="393"/>
      <c r="F6" s="393"/>
      <c r="G6" s="393"/>
      <c r="H6" s="393"/>
      <c r="I6" s="393"/>
      <c r="J6" s="393"/>
      <c r="K6" s="393"/>
      <c r="L6" s="393"/>
      <c r="M6" s="393"/>
      <c r="N6" s="393"/>
      <c r="O6" s="393"/>
      <c r="P6" s="393"/>
      <c r="Q6" s="393"/>
      <c r="R6" s="620"/>
      <c r="S6" s="393"/>
      <c r="T6" s="79"/>
      <c r="U6" s="79"/>
      <c r="AF6" s="411"/>
      <c r="AG6" s="411"/>
      <c r="AH6" s="2212"/>
      <c r="AI6" s="2212"/>
      <c r="AJ6" s="2212"/>
      <c r="AK6" s="2212"/>
      <c r="AL6" s="2212"/>
      <c r="AM6" s="2212"/>
      <c r="AN6" s="2212"/>
      <c r="AO6" s="2212"/>
      <c r="AP6" s="2212"/>
      <c r="AQ6" s="2212"/>
      <c r="AR6" s="107"/>
      <c r="AS6" s="107"/>
      <c r="AT6" s="2188"/>
      <c r="AU6" s="2188"/>
      <c r="AV6" s="2188"/>
      <c r="AW6" s="2188"/>
      <c r="AX6" s="2188"/>
      <c r="AY6" s="2188"/>
      <c r="AZ6" s="2188"/>
      <c r="BA6" s="2188"/>
      <c r="BB6" s="2188"/>
      <c r="BC6" s="2188"/>
      <c r="BD6" s="2188"/>
      <c r="BE6" s="2188"/>
      <c r="BF6" s="2188"/>
      <c r="BG6" s="2188"/>
      <c r="BH6" s="2188"/>
      <c r="BI6" s="2188"/>
      <c r="BJ6" s="2188"/>
      <c r="BK6" s="2188"/>
      <c r="BL6" s="2188"/>
      <c r="BM6" s="107"/>
      <c r="BN6" s="107"/>
      <c r="BO6" s="107"/>
      <c r="BP6" s="107"/>
      <c r="BQ6" s="107"/>
      <c r="BR6" s="107"/>
      <c r="BS6" s="107"/>
      <c r="BT6" s="107"/>
      <c r="BU6" s="107"/>
      <c r="BV6" s="107"/>
      <c r="BW6" s="107"/>
      <c r="BX6" s="107"/>
      <c r="BY6" s="107"/>
      <c r="BZ6" s="107"/>
      <c r="CA6" s="107"/>
      <c r="CB6" s="107"/>
      <c r="CC6" s="107"/>
      <c r="CD6" s="107"/>
      <c r="CE6" s="107"/>
      <c r="CF6" s="107"/>
    </row>
    <row r="7" spans="1:84" ht="14.1" customHeight="1">
      <c r="A7" s="372"/>
      <c r="B7" s="504"/>
      <c r="C7" s="393" t="s">
        <v>701</v>
      </c>
      <c r="D7" s="393"/>
      <c r="E7" s="393"/>
      <c r="F7" s="393"/>
      <c r="G7" s="393"/>
      <c r="H7" s="393"/>
      <c r="I7" s="393"/>
      <c r="J7" s="393"/>
      <c r="K7" s="393"/>
      <c r="L7" s="393"/>
      <c r="M7" s="393"/>
      <c r="N7" s="393"/>
      <c r="O7" s="393"/>
      <c r="P7" s="393"/>
      <c r="Q7" s="393"/>
      <c r="R7" s="620"/>
      <c r="S7" s="393"/>
      <c r="T7" s="79"/>
      <c r="U7" s="79"/>
      <c r="AD7" s="411"/>
      <c r="AE7" s="411"/>
      <c r="AF7" s="411"/>
      <c r="AG7" s="411"/>
      <c r="AH7" s="2212"/>
      <c r="AI7" s="2212"/>
      <c r="AJ7" s="2212"/>
      <c r="AK7" s="2212"/>
      <c r="AL7" s="2212"/>
      <c r="AM7" s="2212"/>
      <c r="AN7" s="2212"/>
      <c r="AO7" s="2212"/>
      <c r="AP7" s="2212"/>
      <c r="AQ7" s="2212"/>
      <c r="AR7" s="107"/>
      <c r="AS7" s="107"/>
      <c r="AT7" s="2188"/>
      <c r="AU7" s="2188"/>
      <c r="AV7" s="2188"/>
      <c r="AW7" s="2188"/>
      <c r="AX7" s="2188"/>
      <c r="AY7" s="2188"/>
      <c r="AZ7" s="2188"/>
      <c r="BA7" s="2188"/>
      <c r="BB7" s="2188"/>
      <c r="BC7" s="2188"/>
      <c r="BD7" s="2188"/>
      <c r="BE7" s="2188"/>
      <c r="BF7" s="2188"/>
      <c r="BG7" s="2188"/>
      <c r="BH7" s="2188"/>
      <c r="BI7" s="2188"/>
      <c r="BJ7" s="2188"/>
      <c r="BK7" s="2188"/>
      <c r="BL7" s="2188"/>
      <c r="BM7" s="107"/>
      <c r="BN7" s="107"/>
      <c r="BO7" s="107"/>
      <c r="BP7" s="107"/>
      <c r="BQ7" s="107"/>
      <c r="BR7" s="107"/>
      <c r="BS7" s="107"/>
      <c r="BT7" s="107"/>
      <c r="BU7" s="107"/>
      <c r="BV7" s="107"/>
      <c r="BW7" s="107"/>
      <c r="BX7" s="107"/>
      <c r="BY7" s="107"/>
      <c r="BZ7" s="107"/>
      <c r="CA7" s="107"/>
      <c r="CB7" s="107"/>
      <c r="CC7" s="107"/>
      <c r="CD7" s="107"/>
      <c r="CE7" s="107"/>
      <c r="CF7" s="107"/>
    </row>
    <row r="8" spans="1:84" ht="14.1" customHeight="1">
      <c r="A8" s="372"/>
      <c r="B8" s="504"/>
      <c r="C8" s="502"/>
      <c r="D8" s="1947" t="s">
        <v>615</v>
      </c>
      <c r="E8" s="1947"/>
      <c r="F8" s="1947"/>
      <c r="G8" s="1947"/>
      <c r="H8" s="1947"/>
      <c r="I8" s="1947"/>
      <c r="J8" s="1947"/>
      <c r="K8" s="1947"/>
      <c r="L8" s="1947"/>
      <c r="M8" s="1947"/>
      <c r="N8" s="1751" t="s">
        <v>616</v>
      </c>
      <c r="O8" s="1751"/>
      <c r="P8" s="1751"/>
      <c r="Q8" s="1751"/>
      <c r="R8" s="1751"/>
      <c r="S8" s="1751"/>
      <c r="T8" s="1751"/>
      <c r="U8" s="1751"/>
      <c r="V8" s="2213" t="s">
        <v>617</v>
      </c>
      <c r="W8" s="2213"/>
      <c r="X8" s="2213"/>
      <c r="Y8" s="2213"/>
      <c r="Z8" s="2213"/>
      <c r="AA8" s="2213"/>
      <c r="AB8" s="2213"/>
      <c r="AC8" s="2213"/>
      <c r="AD8" s="2213"/>
      <c r="AE8" s="2213"/>
      <c r="AF8" s="2213"/>
      <c r="AG8" s="2213"/>
      <c r="AH8" s="2213"/>
      <c r="AI8" s="2213"/>
      <c r="AJ8" s="2214" t="s">
        <v>616</v>
      </c>
      <c r="AK8" s="2214"/>
      <c r="AL8" s="2214"/>
      <c r="AM8" s="2214"/>
      <c r="AN8" s="2214"/>
      <c r="AO8" s="2214"/>
      <c r="AP8" s="2214"/>
      <c r="AQ8" s="84"/>
      <c r="AR8" s="107"/>
      <c r="AS8" s="107"/>
      <c r="AT8" s="2188"/>
      <c r="AU8" s="2188"/>
      <c r="AV8" s="2188"/>
      <c r="AW8" s="2188"/>
      <c r="AX8" s="2188"/>
      <c r="AY8" s="2188"/>
      <c r="AZ8" s="2188"/>
      <c r="BA8" s="2188"/>
      <c r="BB8" s="2188"/>
      <c r="BC8" s="2188"/>
      <c r="BD8" s="2188"/>
      <c r="BE8" s="2188"/>
      <c r="BF8" s="2188"/>
      <c r="BG8" s="2188"/>
      <c r="BH8" s="2188"/>
      <c r="BI8" s="2188"/>
      <c r="BJ8" s="2188"/>
      <c r="BK8" s="2188"/>
      <c r="BL8" s="2188"/>
      <c r="BM8" s="107"/>
      <c r="BN8" s="107"/>
      <c r="BO8" s="107"/>
      <c r="BP8" s="107"/>
      <c r="BQ8" s="107"/>
      <c r="BR8" s="107"/>
      <c r="BS8" s="107"/>
      <c r="BT8" s="107"/>
      <c r="BU8" s="107"/>
      <c r="BV8" s="107"/>
      <c r="BW8" s="107"/>
      <c r="BX8" s="107"/>
      <c r="BY8" s="107"/>
      <c r="BZ8" s="107"/>
      <c r="CA8" s="107"/>
      <c r="CB8" s="107"/>
      <c r="CC8" s="107"/>
      <c r="CD8" s="107"/>
      <c r="CE8" s="107"/>
      <c r="CF8" s="107"/>
    </row>
    <row r="9" spans="1:84" ht="14.1" customHeight="1">
      <c r="A9" s="372"/>
      <c r="B9" s="504"/>
      <c r="C9" s="502"/>
      <c r="D9" s="2201"/>
      <c r="E9" s="2201"/>
      <c r="F9" s="2207" t="s">
        <v>618</v>
      </c>
      <c r="G9" s="2207"/>
      <c r="H9" s="2207"/>
      <c r="I9" s="2207"/>
      <c r="J9" s="2207"/>
      <c r="K9" s="2207"/>
      <c r="L9" s="2207"/>
      <c r="M9" s="2207"/>
      <c r="N9" s="2208"/>
      <c r="O9" s="2208"/>
      <c r="P9" s="2208"/>
      <c r="Q9" s="2208"/>
      <c r="R9" s="2208"/>
      <c r="S9" s="2208"/>
      <c r="T9" s="2208"/>
      <c r="U9" s="2208"/>
      <c r="V9" s="2201"/>
      <c r="W9" s="2201"/>
      <c r="X9" s="2207" t="s">
        <v>619</v>
      </c>
      <c r="Y9" s="2207"/>
      <c r="Z9" s="2207"/>
      <c r="AA9" s="2207"/>
      <c r="AB9" s="2207"/>
      <c r="AC9" s="2207"/>
      <c r="AD9" s="2207"/>
      <c r="AE9" s="2207"/>
      <c r="AF9" s="2207"/>
      <c r="AG9" s="2207"/>
      <c r="AH9" s="2207"/>
      <c r="AI9" s="2207"/>
      <c r="AJ9" s="2206"/>
      <c r="AK9" s="2206"/>
      <c r="AL9" s="2206"/>
      <c r="AM9" s="2206"/>
      <c r="AN9" s="2206"/>
      <c r="AO9" s="2206"/>
      <c r="AP9" s="2206"/>
      <c r="AQ9" s="84"/>
      <c r="AR9" s="107"/>
      <c r="AS9" s="107"/>
      <c r="AT9" s="2188"/>
      <c r="AU9" s="2188"/>
      <c r="AV9" s="2188"/>
      <c r="AW9" s="2188"/>
      <c r="AX9" s="2188"/>
      <c r="AY9" s="2188"/>
      <c r="AZ9" s="2188"/>
      <c r="BA9" s="2188"/>
      <c r="BB9" s="2188"/>
      <c r="BC9" s="2188"/>
      <c r="BD9" s="2188"/>
      <c r="BE9" s="2188"/>
      <c r="BF9" s="2188"/>
      <c r="BG9" s="2188"/>
      <c r="BH9" s="2188"/>
      <c r="BI9" s="2188"/>
      <c r="BJ9" s="2188"/>
      <c r="BK9" s="2188"/>
      <c r="BL9" s="2188"/>
      <c r="BM9" s="107"/>
      <c r="BN9" s="107"/>
      <c r="BO9" s="107"/>
      <c r="BP9" s="107"/>
      <c r="BQ9" s="107"/>
      <c r="BR9" s="107"/>
      <c r="BS9" s="107"/>
      <c r="BT9" s="107"/>
      <c r="BU9" s="107"/>
      <c r="BV9" s="107"/>
      <c r="BW9" s="107"/>
      <c r="BX9" s="107"/>
      <c r="BY9" s="107"/>
      <c r="BZ9" s="107"/>
      <c r="CA9" s="107"/>
      <c r="CB9" s="107"/>
      <c r="CC9" s="107"/>
      <c r="CD9" s="107"/>
      <c r="CE9" s="107"/>
      <c r="CF9" s="107"/>
    </row>
    <row r="10" spans="1:84" ht="14.1" customHeight="1">
      <c r="A10" s="372"/>
      <c r="B10" s="504"/>
      <c r="C10" s="502"/>
      <c r="D10" s="2201"/>
      <c r="E10" s="2201"/>
      <c r="F10" s="2207" t="s">
        <v>620</v>
      </c>
      <c r="G10" s="2207"/>
      <c r="H10" s="2207"/>
      <c r="I10" s="2207"/>
      <c r="J10" s="2207"/>
      <c r="K10" s="2207"/>
      <c r="L10" s="2207"/>
      <c r="M10" s="2207"/>
      <c r="N10" s="2208"/>
      <c r="O10" s="2208"/>
      <c r="P10" s="2208"/>
      <c r="Q10" s="2208"/>
      <c r="R10" s="2208"/>
      <c r="S10" s="2208"/>
      <c r="T10" s="2208"/>
      <c r="U10" s="2208"/>
      <c r="V10" s="2201"/>
      <c r="W10" s="2201"/>
      <c r="X10" s="2204" t="s">
        <v>621</v>
      </c>
      <c r="Y10" s="2204"/>
      <c r="Z10" s="2204"/>
      <c r="AA10" s="2204"/>
      <c r="AB10" s="2204"/>
      <c r="AC10" s="2204"/>
      <c r="AD10" s="2209"/>
      <c r="AE10" s="2209"/>
      <c r="AF10" s="2209"/>
      <c r="AG10" s="2209"/>
      <c r="AH10" s="2209"/>
      <c r="AI10" s="633" t="s">
        <v>32</v>
      </c>
      <c r="AJ10" s="2206"/>
      <c r="AK10" s="2206"/>
      <c r="AL10" s="2206"/>
      <c r="AM10" s="2206"/>
      <c r="AN10" s="2206"/>
      <c r="AO10" s="2206"/>
      <c r="AP10" s="2206"/>
      <c r="AQ10" s="84"/>
      <c r="AR10" s="107"/>
      <c r="AS10" s="107"/>
      <c r="AT10" s="107" t="s">
        <v>622</v>
      </c>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row>
    <row r="11" spans="1:84" ht="14.1" customHeight="1">
      <c r="A11" s="372"/>
      <c r="B11" s="504"/>
      <c r="C11" s="502"/>
      <c r="D11" s="2201"/>
      <c r="E11" s="2201"/>
      <c r="F11" s="2207" t="s">
        <v>623</v>
      </c>
      <c r="G11" s="2207"/>
      <c r="H11" s="2207"/>
      <c r="I11" s="2207"/>
      <c r="J11" s="2207"/>
      <c r="K11" s="2207"/>
      <c r="L11" s="2207"/>
      <c r="M11" s="2207"/>
      <c r="N11" s="2208"/>
      <c r="O11" s="2208"/>
      <c r="P11" s="2208"/>
      <c r="Q11" s="2208"/>
      <c r="R11" s="2208"/>
      <c r="S11" s="2208"/>
      <c r="T11" s="2208"/>
      <c r="U11" s="2208"/>
      <c r="V11" s="2201"/>
      <c r="W11" s="2201"/>
      <c r="X11" s="2207" t="s">
        <v>624</v>
      </c>
      <c r="Y11" s="2207"/>
      <c r="Z11" s="2207"/>
      <c r="AA11" s="2207"/>
      <c r="AB11" s="2207"/>
      <c r="AC11" s="2207"/>
      <c r="AD11" s="2207"/>
      <c r="AE11" s="2207"/>
      <c r="AF11" s="2207"/>
      <c r="AG11" s="2207"/>
      <c r="AH11" s="2207"/>
      <c r="AI11" s="2207"/>
      <c r="AJ11" s="2206"/>
      <c r="AK11" s="2206"/>
      <c r="AL11" s="2206"/>
      <c r="AM11" s="2206"/>
      <c r="AN11" s="2206"/>
      <c r="AO11" s="2206"/>
      <c r="AP11" s="2206"/>
      <c r="AQ11" s="84"/>
      <c r="AR11" s="107"/>
      <c r="AS11" s="107"/>
      <c r="AT11" s="107"/>
      <c r="AU11" s="107" t="s">
        <v>507</v>
      </c>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row>
    <row r="12" spans="1:84" ht="14.1" customHeight="1">
      <c r="A12" s="372"/>
      <c r="B12" s="504"/>
      <c r="C12" s="502"/>
      <c r="D12" s="2201"/>
      <c r="E12" s="2201"/>
      <c r="F12" s="2207" t="s">
        <v>625</v>
      </c>
      <c r="G12" s="2207"/>
      <c r="H12" s="2207"/>
      <c r="I12" s="2207"/>
      <c r="J12" s="2207"/>
      <c r="K12" s="2207"/>
      <c r="L12" s="2207"/>
      <c r="M12" s="2207"/>
      <c r="N12" s="2208"/>
      <c r="O12" s="2208"/>
      <c r="P12" s="2208"/>
      <c r="Q12" s="2208"/>
      <c r="R12" s="2208"/>
      <c r="S12" s="2208"/>
      <c r="T12" s="2208"/>
      <c r="U12" s="2208"/>
      <c r="V12" s="2201"/>
      <c r="W12" s="2201"/>
      <c r="X12" s="2204" t="s">
        <v>626</v>
      </c>
      <c r="Y12" s="2204"/>
      <c r="Z12" s="2204"/>
      <c r="AA12" s="2204"/>
      <c r="AB12" s="2204"/>
      <c r="AC12" s="2204"/>
      <c r="AD12" s="2209"/>
      <c r="AE12" s="2209"/>
      <c r="AF12" s="2209"/>
      <c r="AG12" s="2209"/>
      <c r="AH12" s="2209"/>
      <c r="AI12" s="633" t="s">
        <v>32</v>
      </c>
      <c r="AJ12" s="2206"/>
      <c r="AK12" s="2206"/>
      <c r="AL12" s="2206"/>
      <c r="AM12" s="2206"/>
      <c r="AN12" s="2206"/>
      <c r="AO12" s="2206"/>
      <c r="AP12" s="2206"/>
      <c r="AQ12" s="84"/>
      <c r="AR12" s="107"/>
      <c r="AS12" s="107"/>
      <c r="AT12" s="107" t="s">
        <v>627</v>
      </c>
      <c r="AU12" s="107"/>
      <c r="AV12" s="107"/>
      <c r="AW12" s="107"/>
      <c r="AX12" s="107"/>
      <c r="AY12" s="107"/>
      <c r="AZ12" s="107"/>
      <c r="BA12" s="107"/>
      <c r="BB12" s="107"/>
      <c r="BC12" s="107"/>
      <c r="BD12" s="107"/>
      <c r="BE12" s="107"/>
      <c r="BF12" s="107"/>
      <c r="BG12" s="107" t="s">
        <v>628</v>
      </c>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row>
    <row r="13" spans="1:84" ht="14.1" customHeight="1">
      <c r="A13" s="372"/>
      <c r="B13" s="504"/>
      <c r="C13" s="502"/>
      <c r="D13" s="2201"/>
      <c r="E13" s="2201"/>
      <c r="F13" s="2210" t="s">
        <v>629</v>
      </c>
      <c r="G13" s="2210"/>
      <c r="H13" s="2210"/>
      <c r="I13" s="2210"/>
      <c r="J13" s="2210"/>
      <c r="K13" s="2210"/>
      <c r="L13" s="2210"/>
      <c r="M13" s="2210"/>
      <c r="N13" s="2208"/>
      <c r="O13" s="2208"/>
      <c r="P13" s="2208"/>
      <c r="Q13" s="2208"/>
      <c r="R13" s="2208"/>
      <c r="S13" s="2208"/>
      <c r="T13" s="2208"/>
      <c r="U13" s="2208"/>
      <c r="V13" s="2201"/>
      <c r="W13" s="2201"/>
      <c r="X13" s="2207" t="s">
        <v>630</v>
      </c>
      <c r="Y13" s="2207"/>
      <c r="Z13" s="2207"/>
      <c r="AA13" s="2207"/>
      <c r="AB13" s="2207"/>
      <c r="AC13" s="2207"/>
      <c r="AD13" s="2207"/>
      <c r="AE13" s="2207"/>
      <c r="AF13" s="2207"/>
      <c r="AG13" s="2207"/>
      <c r="AH13" s="2207"/>
      <c r="AI13" s="2207"/>
      <c r="AJ13" s="2206"/>
      <c r="AK13" s="2206"/>
      <c r="AL13" s="2206"/>
      <c r="AM13" s="2206"/>
      <c r="AN13" s="2206"/>
      <c r="AO13" s="2206"/>
      <c r="AP13" s="2206"/>
      <c r="AQ13" s="84"/>
      <c r="AR13" s="107"/>
      <c r="AS13" s="107"/>
      <c r="AT13" s="107"/>
      <c r="AU13" s="107" t="s">
        <v>508</v>
      </c>
      <c r="AV13" s="107"/>
      <c r="AW13" s="107"/>
      <c r="AX13" s="107"/>
      <c r="AY13" s="107"/>
      <c r="AZ13" s="107"/>
      <c r="BA13" s="107"/>
      <c r="BB13" s="107"/>
      <c r="BC13" s="107"/>
      <c r="BD13" s="107"/>
      <c r="BE13" s="107"/>
      <c r="BF13" s="107"/>
      <c r="BG13" s="107"/>
      <c r="BH13" s="107" t="s">
        <v>631</v>
      </c>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row>
    <row r="14" spans="1:84" ht="14.1" customHeight="1">
      <c r="A14" s="372"/>
      <c r="B14" s="504"/>
      <c r="C14" s="502"/>
      <c r="D14" s="2201"/>
      <c r="E14" s="2201"/>
      <c r="F14" s="2202" t="s">
        <v>632</v>
      </c>
      <c r="G14" s="2202"/>
      <c r="H14" s="2202"/>
      <c r="I14" s="2202"/>
      <c r="J14" s="2202"/>
      <c r="K14" s="2202"/>
      <c r="L14" s="2202"/>
      <c r="M14" s="634" t="s">
        <v>32</v>
      </c>
      <c r="N14" s="2203"/>
      <c r="O14" s="2203"/>
      <c r="P14" s="2203"/>
      <c r="Q14" s="2203"/>
      <c r="R14" s="2203"/>
      <c r="S14" s="2203"/>
      <c r="T14" s="2203"/>
      <c r="U14" s="2203"/>
      <c r="V14" s="2201"/>
      <c r="W14" s="2201"/>
      <c r="X14" s="2204" t="s">
        <v>633</v>
      </c>
      <c r="Y14" s="2204"/>
      <c r="Z14" s="2204"/>
      <c r="AA14" s="2205"/>
      <c r="AB14" s="2205"/>
      <c r="AC14" s="2205"/>
      <c r="AD14" s="2205"/>
      <c r="AE14" s="2205"/>
      <c r="AF14" s="2205"/>
      <c r="AG14" s="2205"/>
      <c r="AH14" s="2205"/>
      <c r="AI14" s="468" t="s">
        <v>32</v>
      </c>
      <c r="AJ14" s="2206"/>
      <c r="AK14" s="2206"/>
      <c r="AL14" s="2206"/>
      <c r="AM14" s="2206"/>
      <c r="AN14" s="2206"/>
      <c r="AO14" s="2206"/>
      <c r="AP14" s="2206"/>
      <c r="AQ14" s="84"/>
      <c r="AR14" s="107"/>
      <c r="AS14" s="107"/>
      <c r="AT14" s="107"/>
      <c r="AU14" s="2179" t="s">
        <v>509</v>
      </c>
      <c r="AV14" s="2179"/>
      <c r="AW14" s="2179"/>
      <c r="AX14" s="2179"/>
      <c r="AY14" s="2179"/>
      <c r="AZ14" s="2179"/>
      <c r="BA14" s="2179"/>
      <c r="BB14" s="2179"/>
      <c r="BC14" s="2179"/>
      <c r="BD14" s="2179"/>
      <c r="BE14" s="107"/>
      <c r="BF14" s="107"/>
      <c r="BG14" s="107"/>
      <c r="BH14" s="2179" t="s">
        <v>634</v>
      </c>
      <c r="BI14" s="2179"/>
      <c r="BJ14" s="2179"/>
      <c r="BK14" s="2179"/>
      <c r="BL14" s="2179"/>
      <c r="BM14" s="2179"/>
      <c r="BN14" s="2179"/>
      <c r="BO14" s="2179"/>
      <c r="BP14" s="2179"/>
      <c r="BQ14" s="2179"/>
      <c r="BR14" s="107"/>
      <c r="BS14" s="107"/>
      <c r="BT14" s="107"/>
      <c r="BU14" s="107"/>
      <c r="BV14" s="107"/>
      <c r="BW14" s="107"/>
      <c r="BX14" s="107"/>
      <c r="BY14" s="107"/>
      <c r="BZ14" s="107"/>
      <c r="CA14" s="107"/>
      <c r="CB14" s="107"/>
      <c r="CC14" s="107"/>
      <c r="CD14" s="107"/>
      <c r="CE14" s="107"/>
      <c r="CF14" s="107"/>
    </row>
    <row r="15" spans="1:84" ht="7.05" customHeight="1">
      <c r="A15" s="372"/>
      <c r="B15" s="504"/>
      <c r="C15" s="502"/>
      <c r="D15" s="393"/>
      <c r="E15" s="393"/>
      <c r="F15" s="393"/>
      <c r="G15" s="393"/>
      <c r="H15" s="393"/>
      <c r="I15" s="393"/>
      <c r="J15" s="393"/>
      <c r="K15" s="393"/>
      <c r="L15" s="393"/>
      <c r="M15" s="393"/>
      <c r="N15" s="393"/>
      <c r="O15" s="393"/>
      <c r="P15" s="393"/>
      <c r="Q15" s="393"/>
      <c r="R15" s="393"/>
      <c r="S15" s="393"/>
      <c r="T15" s="393"/>
      <c r="U15" s="393"/>
      <c r="V15" s="393"/>
      <c r="W15" s="393"/>
      <c r="X15" s="393"/>
      <c r="Y15" s="393"/>
      <c r="Z15" s="635"/>
      <c r="AA15" s="635"/>
      <c r="AB15" s="635"/>
      <c r="AC15" s="635"/>
      <c r="AD15" s="502"/>
      <c r="AE15" s="502"/>
      <c r="AF15" s="502"/>
      <c r="AG15" s="502"/>
      <c r="AH15" s="627"/>
      <c r="AI15" s="616"/>
      <c r="AJ15" s="502"/>
      <c r="AK15" s="502"/>
      <c r="AL15" s="616"/>
      <c r="AM15" s="502"/>
      <c r="AN15" s="617"/>
      <c r="AO15" s="618"/>
      <c r="AQ15" s="84"/>
      <c r="AR15" s="107"/>
      <c r="AS15" s="107"/>
      <c r="AT15" s="107"/>
      <c r="AU15" s="2179"/>
      <c r="AV15" s="2179"/>
      <c r="AW15" s="2179"/>
      <c r="AX15" s="2179"/>
      <c r="AY15" s="2179"/>
      <c r="AZ15" s="2179"/>
      <c r="BA15" s="2179"/>
      <c r="BB15" s="2179"/>
      <c r="BC15" s="2179"/>
      <c r="BD15" s="2179"/>
      <c r="BE15" s="107"/>
      <c r="BF15" s="107"/>
      <c r="BG15" s="107"/>
      <c r="BH15" s="2179"/>
      <c r="BI15" s="2179"/>
      <c r="BJ15" s="2179"/>
      <c r="BK15" s="2179"/>
      <c r="BL15" s="2179"/>
      <c r="BM15" s="2179"/>
      <c r="BN15" s="2179"/>
      <c r="BO15" s="2179"/>
      <c r="BP15" s="2179"/>
      <c r="BQ15" s="2179"/>
      <c r="BR15" s="107"/>
      <c r="BS15" s="107"/>
      <c r="BT15" s="107"/>
      <c r="BU15" s="107"/>
      <c r="BV15" s="107"/>
      <c r="BW15" s="107"/>
      <c r="BX15" s="107"/>
      <c r="BY15" s="107"/>
      <c r="BZ15" s="107"/>
      <c r="CA15" s="107"/>
      <c r="CB15" s="107"/>
      <c r="CC15" s="107"/>
      <c r="CD15" s="107"/>
      <c r="CE15" s="107"/>
      <c r="CF15" s="107"/>
    </row>
    <row r="16" spans="1:84" ht="14.1" customHeight="1">
      <c r="A16" s="372"/>
      <c r="B16" s="504"/>
      <c r="C16" s="502" t="s">
        <v>635</v>
      </c>
      <c r="D16" s="393"/>
      <c r="E16" s="393"/>
      <c r="F16" s="393"/>
      <c r="G16" s="393"/>
      <c r="H16" s="393"/>
      <c r="I16" s="393"/>
      <c r="J16" s="393"/>
      <c r="K16" s="393"/>
      <c r="L16" s="393"/>
      <c r="M16" s="393"/>
      <c r="N16" s="393"/>
      <c r="O16" s="393"/>
      <c r="P16" s="393"/>
      <c r="Q16" s="393"/>
      <c r="R16" s="393"/>
      <c r="S16" s="393"/>
      <c r="T16" s="393"/>
      <c r="U16" s="393"/>
      <c r="V16" s="393"/>
      <c r="W16" s="393"/>
      <c r="X16" s="393"/>
      <c r="Y16" s="393"/>
      <c r="Z16" s="635"/>
      <c r="AA16" s="635"/>
      <c r="AB16" s="635"/>
      <c r="AC16" s="635"/>
      <c r="AD16" s="502"/>
      <c r="AE16" s="502"/>
      <c r="AF16" s="502"/>
      <c r="AG16" s="502"/>
      <c r="AH16" s="627"/>
      <c r="AI16" s="616"/>
      <c r="AJ16" s="502"/>
      <c r="AK16" s="502"/>
      <c r="AL16" s="616"/>
      <c r="AM16" s="502"/>
      <c r="AN16" s="617"/>
      <c r="AO16" s="618"/>
      <c r="AQ16" s="84"/>
      <c r="AR16" s="107"/>
      <c r="AS16" s="107"/>
      <c r="AT16" s="107" t="s">
        <v>636</v>
      </c>
      <c r="AU16" s="95"/>
      <c r="AV16" s="95"/>
      <c r="AW16" s="95"/>
      <c r="AX16" s="95"/>
      <c r="AY16" s="571"/>
      <c r="AZ16" s="571"/>
      <c r="BA16" s="95"/>
      <c r="BB16" s="95"/>
      <c r="BC16" s="95"/>
      <c r="BD16" s="95"/>
      <c r="BE16" s="95"/>
      <c r="BF16" s="95"/>
      <c r="BG16" s="95"/>
      <c r="BH16" s="95"/>
      <c r="BI16" s="95"/>
      <c r="BJ16" s="95"/>
      <c r="BK16" s="95"/>
      <c r="BL16" s="95"/>
      <c r="BM16" s="107"/>
      <c r="BN16" s="107"/>
      <c r="BO16" s="107"/>
      <c r="BP16" s="107"/>
      <c r="BQ16" s="107"/>
      <c r="BR16" s="107"/>
      <c r="BS16" s="107"/>
      <c r="BT16" s="107"/>
      <c r="BU16" s="107"/>
      <c r="BV16" s="107"/>
      <c r="BW16" s="107"/>
      <c r="BX16" s="107"/>
      <c r="BY16" s="107"/>
      <c r="BZ16" s="107"/>
      <c r="CA16" s="107"/>
      <c r="CB16" s="107"/>
      <c r="CC16" s="107"/>
      <c r="CD16" s="107"/>
      <c r="CE16" s="107"/>
      <c r="CF16" s="107"/>
    </row>
    <row r="17" spans="1:84" ht="14.1" customHeight="1">
      <c r="A17" s="372"/>
      <c r="B17" s="504"/>
      <c r="C17" s="502"/>
      <c r="D17" s="393" t="s">
        <v>637</v>
      </c>
      <c r="E17" s="393"/>
      <c r="F17" s="393"/>
      <c r="G17" s="393"/>
      <c r="H17" s="393"/>
      <c r="I17" s="393"/>
      <c r="J17" s="393"/>
      <c r="K17" s="393"/>
      <c r="L17" s="393"/>
      <c r="M17" s="393"/>
      <c r="N17" s="393"/>
      <c r="O17" s="393"/>
      <c r="P17" s="393"/>
      <c r="Q17" s="393"/>
      <c r="R17" s="393"/>
      <c r="S17" s="393"/>
      <c r="T17" s="393"/>
      <c r="U17" s="393"/>
      <c r="V17" s="393"/>
      <c r="W17" s="393"/>
      <c r="X17" s="393"/>
      <c r="Y17" s="393"/>
      <c r="Z17" s="635"/>
      <c r="AA17" s="635"/>
      <c r="AB17" s="635"/>
      <c r="AC17" s="635"/>
      <c r="AD17" s="502"/>
      <c r="AE17" s="502"/>
      <c r="AF17" s="502"/>
      <c r="AG17" s="502"/>
      <c r="AH17" s="627"/>
      <c r="AI17" s="616"/>
      <c r="AJ17" s="502"/>
      <c r="AK17" s="502"/>
      <c r="AL17" s="616"/>
      <c r="AM17" s="502"/>
      <c r="AN17" s="617"/>
      <c r="AO17" s="618"/>
      <c r="AQ17" s="84"/>
      <c r="AR17" s="107"/>
      <c r="AS17" s="107"/>
      <c r="AT17" s="107"/>
      <c r="AU17" s="95"/>
      <c r="AV17" s="95"/>
      <c r="AW17" s="95"/>
      <c r="AX17" s="95"/>
      <c r="AY17" s="571"/>
      <c r="AZ17" s="571"/>
      <c r="BA17" s="95"/>
      <c r="BB17" s="95"/>
      <c r="BC17" s="95"/>
      <c r="BD17" s="95"/>
      <c r="BE17" s="95"/>
      <c r="BF17" s="95"/>
      <c r="BG17" s="95"/>
      <c r="BH17" s="95"/>
      <c r="BI17" s="95"/>
      <c r="BJ17" s="95"/>
      <c r="BK17" s="95"/>
      <c r="BL17" s="95"/>
      <c r="BM17" s="107"/>
      <c r="BN17" s="107"/>
      <c r="BO17" s="107"/>
      <c r="BP17" s="107"/>
      <c r="BQ17" s="107"/>
      <c r="BR17" s="107"/>
      <c r="BS17" s="107"/>
      <c r="BT17" s="107"/>
      <c r="BU17" s="107"/>
      <c r="BV17" s="107"/>
      <c r="BW17" s="107"/>
      <c r="BX17" s="107"/>
      <c r="BY17" s="107"/>
      <c r="BZ17" s="107"/>
      <c r="CA17" s="107"/>
      <c r="CB17" s="107"/>
      <c r="CC17" s="107"/>
      <c r="CD17" s="107"/>
      <c r="CE17" s="107"/>
      <c r="CF17" s="107"/>
    </row>
    <row r="18" spans="1:84" ht="14.1" customHeight="1">
      <c r="A18" s="372"/>
      <c r="B18" s="504"/>
      <c r="C18" s="502" t="s">
        <v>638</v>
      </c>
      <c r="E18" s="636"/>
      <c r="F18" s="502"/>
      <c r="G18" s="502"/>
      <c r="H18" s="636"/>
      <c r="I18" s="636"/>
      <c r="J18" s="636"/>
      <c r="K18" s="636"/>
      <c r="L18" s="636"/>
      <c r="M18" s="636"/>
      <c r="N18" s="636"/>
      <c r="O18" s="636"/>
      <c r="P18" s="636"/>
      <c r="Q18" s="636"/>
      <c r="R18" s="636"/>
      <c r="S18" s="636"/>
      <c r="T18" s="636"/>
      <c r="U18" s="393"/>
      <c r="V18" s="393"/>
      <c r="W18" s="393"/>
      <c r="X18" s="393"/>
      <c r="Y18" s="393"/>
      <c r="Z18" s="393"/>
      <c r="AA18" s="393"/>
      <c r="AB18" s="393"/>
      <c r="AC18" s="393"/>
      <c r="AD18" s="502"/>
      <c r="AE18" s="502"/>
      <c r="AF18" s="637"/>
      <c r="AG18" s="637"/>
      <c r="AH18" s="637"/>
      <c r="AI18" s="638"/>
      <c r="AJ18" s="502"/>
      <c r="AK18" s="502"/>
      <c r="AL18" s="616"/>
      <c r="AM18" s="502"/>
      <c r="AN18" s="617"/>
      <c r="AO18" s="618"/>
      <c r="AQ18" s="84"/>
      <c r="AR18" s="107"/>
      <c r="AS18" s="107"/>
      <c r="AT18" s="107"/>
      <c r="AU18" s="107"/>
      <c r="AV18" s="107"/>
      <c r="AW18" s="107"/>
      <c r="AX18" s="107"/>
      <c r="AY18" s="107"/>
      <c r="AZ18" s="107"/>
      <c r="BA18" s="107"/>
      <c r="BB18" s="107"/>
      <c r="BC18" s="107"/>
      <c r="BD18" s="107"/>
      <c r="BE18" s="107" t="s">
        <v>513</v>
      </c>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row>
    <row r="19" spans="1:84" ht="14.1" customHeight="1">
      <c r="A19" s="372"/>
      <c r="B19" s="575"/>
      <c r="C19" s="576"/>
      <c r="D19" s="1947" t="s">
        <v>283</v>
      </c>
      <c r="E19" s="1947"/>
      <c r="F19" s="1947"/>
      <c r="G19" s="1947"/>
      <c r="H19" s="1947"/>
      <c r="I19" s="2051" t="s">
        <v>639</v>
      </c>
      <c r="J19" s="2051"/>
      <c r="K19" s="2051"/>
      <c r="L19" s="1947" t="s">
        <v>640</v>
      </c>
      <c r="M19" s="1947"/>
      <c r="N19" s="1947"/>
      <c r="O19" s="1947"/>
      <c r="P19" s="1947"/>
      <c r="Q19" s="1947"/>
      <c r="R19" s="1947"/>
      <c r="S19" s="1947"/>
      <c r="T19" s="1947"/>
      <c r="U19" s="1947"/>
      <c r="V19" s="1947"/>
      <c r="W19" s="1947"/>
      <c r="X19" s="1947"/>
      <c r="Y19" s="1947"/>
      <c r="Z19" s="2166" t="s">
        <v>641</v>
      </c>
      <c r="AA19" s="2166"/>
      <c r="AB19" s="2166"/>
      <c r="AC19" s="1947" t="s">
        <v>642</v>
      </c>
      <c r="AD19" s="1947"/>
      <c r="AE19" s="1947"/>
      <c r="AF19" s="1947"/>
      <c r="AG19" s="1947"/>
      <c r="AH19" s="1947"/>
      <c r="AI19" s="2167" t="s">
        <v>643</v>
      </c>
      <c r="AJ19" s="2167"/>
      <c r="AK19" s="2167"/>
      <c r="AL19" s="2167"/>
      <c r="AM19" s="2167"/>
      <c r="AN19" s="2167"/>
      <c r="AO19" s="2167"/>
      <c r="AP19" s="2167"/>
      <c r="AQ19" s="84"/>
      <c r="AR19" s="107"/>
      <c r="AS19" s="107"/>
      <c r="AT19" s="107" t="s">
        <v>516</v>
      </c>
      <c r="AU19" s="107"/>
      <c r="AV19" s="107"/>
      <c r="AW19" s="107"/>
      <c r="AX19" s="107"/>
      <c r="AY19" s="107"/>
      <c r="AZ19" s="107"/>
      <c r="BA19" s="107"/>
      <c r="BB19" s="107"/>
      <c r="BC19" s="107"/>
      <c r="BD19" s="419"/>
      <c r="BE19" s="420"/>
      <c r="BF19" s="107" t="s">
        <v>516</v>
      </c>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row>
    <row r="20" spans="1:84" ht="14.1" customHeight="1">
      <c r="A20" s="372"/>
      <c r="B20" s="575"/>
      <c r="C20" s="518"/>
      <c r="D20" s="1947"/>
      <c r="E20" s="1947"/>
      <c r="F20" s="1947"/>
      <c r="G20" s="1947"/>
      <c r="H20" s="1947"/>
      <c r="I20" s="2051"/>
      <c r="J20" s="2051"/>
      <c r="K20" s="2051"/>
      <c r="L20" s="2168" t="s">
        <v>644</v>
      </c>
      <c r="M20" s="2168"/>
      <c r="N20" s="2169" t="s">
        <v>645</v>
      </c>
      <c r="O20" s="2169"/>
      <c r="P20" s="2169" t="s">
        <v>646</v>
      </c>
      <c r="Q20" s="2169"/>
      <c r="R20" s="2169" t="s">
        <v>647</v>
      </c>
      <c r="S20" s="2169"/>
      <c r="T20" s="2169" t="s">
        <v>648</v>
      </c>
      <c r="U20" s="2169"/>
      <c r="V20" s="2169" t="s">
        <v>649</v>
      </c>
      <c r="W20" s="2169"/>
      <c r="X20" s="2170" t="s">
        <v>296</v>
      </c>
      <c r="Y20" s="2170"/>
      <c r="Z20" s="2166"/>
      <c r="AA20" s="2166"/>
      <c r="AB20" s="2166"/>
      <c r="AC20" s="2171" t="s">
        <v>296</v>
      </c>
      <c r="AD20" s="2171"/>
      <c r="AE20" s="2171"/>
      <c r="AF20" s="577" t="s">
        <v>650</v>
      </c>
      <c r="AG20" s="2172" t="s">
        <v>651</v>
      </c>
      <c r="AH20" s="2172"/>
      <c r="AI20" s="2167"/>
      <c r="AJ20" s="2167"/>
      <c r="AK20" s="2167"/>
      <c r="AL20" s="2167"/>
      <c r="AM20" s="2167"/>
      <c r="AN20" s="2167"/>
      <c r="AO20" s="2167"/>
      <c r="AP20" s="2167"/>
      <c r="AQ20" s="84"/>
      <c r="AR20" s="107"/>
      <c r="AS20" s="107"/>
      <c r="AT20" s="1927" t="s">
        <v>517</v>
      </c>
      <c r="AU20" s="1927"/>
      <c r="AV20" s="1927"/>
      <c r="AW20" s="1927"/>
      <c r="AX20" s="1806"/>
      <c r="AY20" s="1806"/>
      <c r="AZ20" s="1806"/>
      <c r="BA20" s="1929" t="s">
        <v>518</v>
      </c>
      <c r="BB20" s="1929"/>
      <c r="BC20" s="1929"/>
      <c r="BD20" s="419"/>
      <c r="BE20" s="420"/>
      <c r="BF20" s="1927" t="s">
        <v>517</v>
      </c>
      <c r="BG20" s="1927"/>
      <c r="BH20" s="1927"/>
      <c r="BI20" s="1927"/>
      <c r="BJ20" s="1806">
        <v>40</v>
      </c>
      <c r="BK20" s="1806"/>
      <c r="BL20" s="1806"/>
      <c r="BM20" s="1929" t="s">
        <v>518</v>
      </c>
      <c r="BN20" s="1929"/>
      <c r="BO20" s="1929"/>
      <c r="BP20" s="107"/>
      <c r="BQ20" s="107"/>
      <c r="BR20" s="107"/>
      <c r="BS20" s="107"/>
      <c r="BT20" s="107"/>
      <c r="BU20" s="107"/>
      <c r="BV20" s="107"/>
      <c r="BW20" s="107"/>
      <c r="BX20" s="107"/>
      <c r="BY20" s="107"/>
      <c r="BZ20" s="107"/>
      <c r="CA20" s="107"/>
      <c r="CB20" s="107"/>
      <c r="CC20" s="107"/>
      <c r="CD20" s="107"/>
      <c r="CE20" s="107"/>
      <c r="CF20" s="107"/>
    </row>
    <row r="21" spans="1:84" ht="14.1" customHeight="1">
      <c r="A21" s="372"/>
      <c r="B21" s="575"/>
      <c r="C21" s="518"/>
      <c r="D21" s="1947"/>
      <c r="E21" s="1947"/>
      <c r="F21" s="1947"/>
      <c r="G21" s="1947"/>
      <c r="H21" s="1947"/>
      <c r="I21" s="2051"/>
      <c r="J21" s="2051"/>
      <c r="K21" s="2051"/>
      <c r="L21" s="2168"/>
      <c r="M21" s="2168"/>
      <c r="N21" s="2169"/>
      <c r="O21" s="2169"/>
      <c r="P21" s="2169"/>
      <c r="Q21" s="2169"/>
      <c r="R21" s="2169"/>
      <c r="S21" s="2169"/>
      <c r="T21" s="2169"/>
      <c r="U21" s="2169"/>
      <c r="V21" s="2169"/>
      <c r="W21" s="2169"/>
      <c r="X21" s="2170"/>
      <c r="Y21" s="2170"/>
      <c r="Z21" s="2166"/>
      <c r="AA21" s="2166"/>
      <c r="AB21" s="2166"/>
      <c r="AC21" s="2171"/>
      <c r="AD21" s="2171"/>
      <c r="AE21" s="2171"/>
      <c r="AF21" s="578" t="s">
        <v>652</v>
      </c>
      <c r="AG21" s="2161" t="s">
        <v>653</v>
      </c>
      <c r="AH21" s="2161"/>
      <c r="AI21" s="2167"/>
      <c r="AJ21" s="2167"/>
      <c r="AK21" s="2167"/>
      <c r="AL21" s="2167"/>
      <c r="AM21" s="2167"/>
      <c r="AN21" s="2167"/>
      <c r="AO21" s="2167"/>
      <c r="AP21" s="2167"/>
      <c r="AQ21" s="84"/>
      <c r="AR21" s="107"/>
      <c r="AS21" s="107"/>
      <c r="AT21" s="1927"/>
      <c r="AU21" s="1927"/>
      <c r="AV21" s="1927"/>
      <c r="AW21" s="1927"/>
      <c r="AX21" s="1806"/>
      <c r="AY21" s="1806"/>
      <c r="AZ21" s="1806"/>
      <c r="BA21" s="1929"/>
      <c r="BB21" s="1929"/>
      <c r="BC21" s="1929"/>
      <c r="BD21" s="419"/>
      <c r="BE21" s="420"/>
      <c r="BF21" s="1927"/>
      <c r="BG21" s="1927"/>
      <c r="BH21" s="1927"/>
      <c r="BI21" s="1927"/>
      <c r="BJ21" s="1806"/>
      <c r="BK21" s="1806"/>
      <c r="BL21" s="1806"/>
      <c r="BM21" s="1929"/>
      <c r="BN21" s="1929"/>
      <c r="BO21" s="1929"/>
      <c r="BP21" s="107"/>
      <c r="BQ21" s="107"/>
      <c r="BR21" s="107"/>
      <c r="BS21" s="107"/>
      <c r="BT21" s="107"/>
      <c r="BU21" s="107"/>
      <c r="BV21" s="107"/>
      <c r="BW21" s="107"/>
      <c r="BX21" s="107"/>
      <c r="BY21" s="107"/>
      <c r="BZ21" s="107"/>
      <c r="CA21" s="107"/>
      <c r="CB21" s="107"/>
      <c r="CC21" s="107"/>
      <c r="CD21" s="107"/>
      <c r="CE21" s="107"/>
      <c r="CF21" s="107"/>
    </row>
    <row r="22" spans="1:84" ht="14.1" customHeight="1">
      <c r="A22" s="372"/>
      <c r="B22" s="504"/>
      <c r="C22" s="502"/>
      <c r="D22" s="1947"/>
      <c r="E22" s="1947"/>
      <c r="F22" s="1947"/>
      <c r="G22" s="1947"/>
      <c r="H22" s="1947"/>
      <c r="I22" s="2051"/>
      <c r="J22" s="2051"/>
      <c r="K22" s="2051"/>
      <c r="L22" s="2168"/>
      <c r="M22" s="2168"/>
      <c r="N22" s="2169"/>
      <c r="O22" s="2169"/>
      <c r="P22" s="2169"/>
      <c r="Q22" s="2169"/>
      <c r="R22" s="2169"/>
      <c r="S22" s="2169"/>
      <c r="T22" s="2169"/>
      <c r="U22" s="2169"/>
      <c r="V22" s="2169"/>
      <c r="W22" s="2169"/>
      <c r="X22" s="2170"/>
      <c r="Y22" s="2170"/>
      <c r="Z22" s="2166"/>
      <c r="AA22" s="2166"/>
      <c r="AB22" s="2166"/>
      <c r="AC22" s="2171"/>
      <c r="AD22" s="2171"/>
      <c r="AE22" s="2171"/>
      <c r="AF22" s="579"/>
      <c r="AG22" s="2162" t="s">
        <v>526</v>
      </c>
      <c r="AH22" s="2162"/>
      <c r="AI22" s="2167"/>
      <c r="AJ22" s="2167"/>
      <c r="AK22" s="2167"/>
      <c r="AL22" s="2167"/>
      <c r="AM22" s="2167"/>
      <c r="AN22" s="2167"/>
      <c r="AO22" s="2167"/>
      <c r="AP22" s="2167"/>
      <c r="AQ22" s="84"/>
      <c r="AR22" s="107"/>
      <c r="AS22" s="107"/>
      <c r="AT22" s="2163" t="s">
        <v>654</v>
      </c>
      <c r="AU22" s="2163"/>
      <c r="AV22" s="2163"/>
      <c r="AW22" s="2163"/>
      <c r="AX22" s="2164">
        <f>AX29</f>
        <v>0</v>
      </c>
      <c r="AY22" s="2164"/>
      <c r="AZ22" s="2164"/>
      <c r="BA22" s="2165" t="s">
        <v>518</v>
      </c>
      <c r="BB22" s="2165"/>
      <c r="BC22" s="2165"/>
      <c r="BD22" s="419"/>
      <c r="BE22" s="420"/>
      <c r="BF22" s="2163" t="s">
        <v>654</v>
      </c>
      <c r="BG22" s="2163"/>
      <c r="BH22" s="2163"/>
      <c r="BI22" s="2163"/>
      <c r="BJ22" s="2164">
        <f>BJ29</f>
        <v>114</v>
      </c>
      <c r="BK22" s="2164"/>
      <c r="BL22" s="2164"/>
      <c r="BM22" s="2165" t="s">
        <v>518</v>
      </c>
      <c r="BN22" s="2165"/>
      <c r="BO22" s="2165"/>
      <c r="BP22" s="107"/>
      <c r="BQ22" s="107"/>
      <c r="BR22" s="107"/>
      <c r="BS22" s="107"/>
      <c r="BT22" s="107"/>
      <c r="BU22" s="107"/>
      <c r="BV22" s="107"/>
      <c r="BW22" s="107"/>
      <c r="BX22" s="107"/>
      <c r="BY22" s="107"/>
      <c r="BZ22" s="107"/>
      <c r="CA22" s="107"/>
      <c r="CB22" s="107"/>
      <c r="CC22" s="107"/>
      <c r="CD22" s="107"/>
      <c r="CE22" s="107"/>
      <c r="CF22" s="107"/>
    </row>
    <row r="23" spans="1:84" ht="12.6" customHeight="1">
      <c r="A23" s="372"/>
      <c r="B23" s="2158" t="s">
        <v>655</v>
      </c>
      <c r="C23" s="2158"/>
      <c r="D23" s="580"/>
      <c r="E23" s="525"/>
      <c r="F23" s="525"/>
      <c r="G23" s="525"/>
      <c r="H23" s="581"/>
      <c r="I23" s="2159" t="s">
        <v>290</v>
      </c>
      <c r="J23" s="2159"/>
      <c r="K23" s="2159"/>
      <c r="L23" s="2106">
        <v>0</v>
      </c>
      <c r="M23" s="2106"/>
      <c r="N23" s="2107">
        <v>1</v>
      </c>
      <c r="O23" s="2107"/>
      <c r="P23" s="2107">
        <v>0</v>
      </c>
      <c r="Q23" s="2107"/>
      <c r="R23" s="2107">
        <v>0</v>
      </c>
      <c r="S23" s="2107"/>
      <c r="T23" s="2107">
        <v>0</v>
      </c>
      <c r="U23" s="2107"/>
      <c r="V23" s="2108">
        <v>0</v>
      </c>
      <c r="W23" s="2108"/>
      <c r="X23" s="2109">
        <f>SUM(L23:W23)</f>
        <v>1</v>
      </c>
      <c r="Y23" s="2109"/>
      <c r="Z23" s="2199" t="s">
        <v>297</v>
      </c>
      <c r="AA23" s="2199"/>
      <c r="AB23" s="2199"/>
      <c r="AC23" s="2200" t="s">
        <v>297</v>
      </c>
      <c r="AD23" s="2200"/>
      <c r="AE23" s="2200"/>
      <c r="AF23" s="582" t="s">
        <v>297</v>
      </c>
      <c r="AG23" s="2145" t="s">
        <v>297</v>
      </c>
      <c r="AH23" s="2145"/>
      <c r="AI23" s="583" t="s">
        <v>652</v>
      </c>
      <c r="AJ23" s="2146" t="s">
        <v>656</v>
      </c>
      <c r="AK23" s="2146"/>
      <c r="AL23" s="2146"/>
      <c r="AM23" s="2146"/>
      <c r="AN23" s="2146"/>
      <c r="AO23" s="2146"/>
      <c r="AP23" s="2146"/>
      <c r="AQ23" s="84"/>
      <c r="AR23" s="107"/>
      <c r="AS23" s="107"/>
      <c r="AT23" s="2163"/>
      <c r="AU23" s="2163"/>
      <c r="AV23" s="2163"/>
      <c r="AW23" s="2163"/>
      <c r="AX23" s="2164"/>
      <c r="AY23" s="2164"/>
      <c r="AZ23" s="2164"/>
      <c r="BA23" s="2165"/>
      <c r="BB23" s="2165"/>
      <c r="BC23" s="2165"/>
      <c r="BD23" s="419"/>
      <c r="BE23" s="420"/>
      <c r="BF23" s="2163"/>
      <c r="BG23" s="2163"/>
      <c r="BH23" s="2163"/>
      <c r="BI23" s="2163"/>
      <c r="BJ23" s="2164"/>
      <c r="BK23" s="2164"/>
      <c r="BL23" s="2164"/>
      <c r="BM23" s="2165"/>
      <c r="BN23" s="2165"/>
      <c r="BO23" s="2165"/>
      <c r="BP23" s="107"/>
      <c r="BQ23" s="107"/>
      <c r="BR23" s="107"/>
      <c r="BS23" s="107"/>
      <c r="BT23" s="107"/>
      <c r="BU23" s="107"/>
      <c r="BV23" s="107"/>
      <c r="BW23" s="107"/>
      <c r="BX23" s="107"/>
      <c r="BY23" s="107"/>
      <c r="BZ23" s="107"/>
      <c r="CA23" s="107"/>
      <c r="CB23" s="107"/>
      <c r="CC23" s="107"/>
      <c r="CD23" s="107"/>
      <c r="CE23" s="107"/>
      <c r="CF23" s="107"/>
    </row>
    <row r="24" spans="1:84" ht="12.6" customHeight="1">
      <c r="A24" s="372"/>
      <c r="B24" s="504"/>
      <c r="C24" s="502"/>
      <c r="D24" s="2147" t="s">
        <v>292</v>
      </c>
      <c r="E24" s="2147"/>
      <c r="F24" s="2147"/>
      <c r="G24" s="2147"/>
      <c r="H24" s="2147"/>
      <c r="I24" s="2148">
        <v>90.6</v>
      </c>
      <c r="J24" s="2148"/>
      <c r="K24" s="2148"/>
      <c r="L24" s="2149"/>
      <c r="M24" s="2149"/>
      <c r="N24" s="2150">
        <v>14</v>
      </c>
      <c r="O24" s="2150"/>
      <c r="P24" s="2150"/>
      <c r="Q24" s="2150"/>
      <c r="R24" s="2150"/>
      <c r="S24" s="2150"/>
      <c r="T24" s="2150"/>
      <c r="U24" s="2150"/>
      <c r="V24" s="2151"/>
      <c r="W24" s="2151"/>
      <c r="X24" s="2152">
        <f>SUM(L24:W25)</f>
        <v>14</v>
      </c>
      <c r="Y24" s="2152"/>
      <c r="Z24" s="2153">
        <f>IF(X24=0,"",ROUNDDOWN(L24/3,1)+ROUNDDOWN((N24+P24)/6,1)+ROUNDDOWN(R24/20,1)+ROUNDDOWN((T24+V24)/25,1))</f>
        <v>2.2999999999999998</v>
      </c>
      <c r="AA24" s="2153"/>
      <c r="AB24" s="2153"/>
      <c r="AC24" s="2154">
        <f>IF(AF24+AG25=0,"",AF24+AG25)</f>
        <v>3.8</v>
      </c>
      <c r="AD24" s="2154"/>
      <c r="AE24" s="2154"/>
      <c r="AF24" s="2155">
        <v>1</v>
      </c>
      <c r="AG24" s="2156">
        <v>4</v>
      </c>
      <c r="AH24" s="2156"/>
      <c r="AI24" s="584" t="s">
        <v>653</v>
      </c>
      <c r="AJ24" s="2157" t="s">
        <v>657</v>
      </c>
      <c r="AK24" s="2157"/>
      <c r="AL24" s="2157"/>
      <c r="AM24" s="2157"/>
      <c r="AN24" s="2157"/>
      <c r="AO24" s="2157"/>
      <c r="AP24" s="2157"/>
      <c r="AQ24" s="84"/>
      <c r="AR24" s="107"/>
      <c r="AS24" s="107"/>
      <c r="AT24" s="1913" t="s">
        <v>526</v>
      </c>
      <c r="AU24" s="1913"/>
      <c r="AV24" s="1913"/>
      <c r="AW24" s="1913"/>
      <c r="AX24" s="2130" t="str">
        <f>IF(ISERROR(AX22/AX20),"",(AX22/AX20))</f>
        <v/>
      </c>
      <c r="AY24" s="2130"/>
      <c r="AZ24" s="2130"/>
      <c r="BA24" s="1915" t="s">
        <v>297</v>
      </c>
      <c r="BB24" s="1915"/>
      <c r="BC24" s="1915"/>
      <c r="BD24" s="419"/>
      <c r="BE24" s="420"/>
      <c r="BF24" s="1913" t="s">
        <v>526</v>
      </c>
      <c r="BG24" s="1913"/>
      <c r="BH24" s="1913"/>
      <c r="BI24" s="1913"/>
      <c r="BJ24" s="2130">
        <f>IF(ISERROR(BJ22/BJ20),"",(BJ22/BJ20))</f>
        <v>2.85</v>
      </c>
      <c r="BK24" s="2130"/>
      <c r="BL24" s="2130"/>
      <c r="BM24" s="1915" t="s">
        <v>297</v>
      </c>
      <c r="BN24" s="1915"/>
      <c r="BO24" s="1915"/>
      <c r="BP24" s="107"/>
      <c r="BQ24" s="107"/>
      <c r="BR24" s="107"/>
      <c r="BS24" s="107"/>
      <c r="BT24" s="107"/>
      <c r="BU24" s="107"/>
      <c r="BV24" s="107"/>
      <c r="BW24" s="107"/>
      <c r="BX24" s="107"/>
      <c r="BY24" s="107"/>
      <c r="BZ24" s="107"/>
      <c r="CA24" s="107"/>
      <c r="CB24" s="107"/>
      <c r="CC24" s="107"/>
      <c r="CD24" s="107"/>
      <c r="CE24" s="107"/>
      <c r="CF24" s="107"/>
    </row>
    <row r="25" spans="1:84" ht="12.6" customHeight="1">
      <c r="A25" s="372"/>
      <c r="B25" s="504"/>
      <c r="C25" s="502"/>
      <c r="D25" s="2147"/>
      <c r="E25" s="2147"/>
      <c r="F25" s="2147"/>
      <c r="G25" s="2147"/>
      <c r="H25" s="2147"/>
      <c r="I25" s="2148"/>
      <c r="J25" s="2148"/>
      <c r="K25" s="2148"/>
      <c r="L25" s="2149"/>
      <c r="M25" s="2149"/>
      <c r="N25" s="2150"/>
      <c r="O25" s="2150"/>
      <c r="P25" s="2150"/>
      <c r="Q25" s="2150"/>
      <c r="R25" s="2150"/>
      <c r="S25" s="2150"/>
      <c r="T25" s="2150"/>
      <c r="U25" s="2150"/>
      <c r="V25" s="2151"/>
      <c r="W25" s="2151"/>
      <c r="X25" s="2152"/>
      <c r="Y25" s="2152"/>
      <c r="Z25" s="2153"/>
      <c r="AA25" s="2153"/>
      <c r="AB25" s="2153"/>
      <c r="AC25" s="2154"/>
      <c r="AD25" s="2154"/>
      <c r="AE25" s="2154"/>
      <c r="AF25" s="2155"/>
      <c r="AG25" s="2131">
        <v>2.8</v>
      </c>
      <c r="AH25" s="2131"/>
      <c r="AI25" s="585"/>
      <c r="AJ25" s="2132" t="s">
        <v>658</v>
      </c>
      <c r="AK25" s="2132"/>
      <c r="AL25" s="2132"/>
      <c r="AM25" s="2132"/>
      <c r="AN25" s="2132"/>
      <c r="AO25" s="2132"/>
      <c r="AP25" s="2132"/>
      <c r="AQ25" s="84"/>
      <c r="AR25" s="107"/>
      <c r="AS25" s="107"/>
      <c r="AT25" s="1913"/>
      <c r="AU25" s="1913"/>
      <c r="AV25" s="1913"/>
      <c r="AW25" s="1913"/>
      <c r="AX25" s="2130"/>
      <c r="AY25" s="2130"/>
      <c r="AZ25" s="2130"/>
      <c r="BA25" s="1915"/>
      <c r="BB25" s="1915"/>
      <c r="BC25" s="1915"/>
      <c r="BD25" s="419"/>
      <c r="BE25" s="420"/>
      <c r="BF25" s="1913"/>
      <c r="BG25" s="1913"/>
      <c r="BH25" s="1913"/>
      <c r="BI25" s="1913"/>
      <c r="BJ25" s="2130"/>
      <c r="BK25" s="2130"/>
      <c r="BL25" s="2130"/>
      <c r="BM25" s="1915"/>
      <c r="BN25" s="1915"/>
      <c r="BO25" s="1915"/>
      <c r="BP25" s="107"/>
      <c r="BQ25" s="107"/>
      <c r="BR25" s="107"/>
      <c r="BS25" s="107"/>
      <c r="BT25" s="107"/>
      <c r="BU25" s="107"/>
      <c r="BV25" s="107"/>
      <c r="BW25" s="107"/>
      <c r="BX25" s="107"/>
      <c r="BY25" s="107"/>
      <c r="BZ25" s="107"/>
      <c r="CA25" s="107"/>
      <c r="CB25" s="107"/>
      <c r="CC25" s="107"/>
      <c r="CD25" s="107"/>
      <c r="CE25" s="107"/>
      <c r="CF25" s="107"/>
    </row>
    <row r="26" spans="1:84" ht="12.6" customHeight="1">
      <c r="A26" s="372"/>
      <c r="B26" s="575"/>
      <c r="C26" s="576"/>
      <c r="D26" s="1965"/>
      <c r="E26" s="1965"/>
      <c r="F26" s="1965"/>
      <c r="G26" s="1965"/>
      <c r="H26" s="1965"/>
      <c r="I26" s="2194"/>
      <c r="J26" s="2194"/>
      <c r="K26" s="2194"/>
      <c r="L26" s="2135">
        <v>0</v>
      </c>
      <c r="M26" s="2135"/>
      <c r="N26" s="2136">
        <v>0</v>
      </c>
      <c r="O26" s="2136"/>
      <c r="P26" s="2136">
        <v>0</v>
      </c>
      <c r="Q26" s="2136"/>
      <c r="R26" s="2136">
        <v>0</v>
      </c>
      <c r="S26" s="2136"/>
      <c r="T26" s="2136">
        <v>0</v>
      </c>
      <c r="U26" s="2136"/>
      <c r="V26" s="2137">
        <v>0</v>
      </c>
      <c r="W26" s="2137"/>
      <c r="X26" s="2138">
        <f>SUM(L26:W26)</f>
        <v>0</v>
      </c>
      <c r="Y26" s="2138"/>
      <c r="Z26" s="2095" t="str">
        <f>IF(X27=0,"",ROUNDDOWN(L27/3,1)+ROUNDDOWN((N27+P27)/6,1)+ROUNDDOWN(R27/20,1)+ROUNDDOWN((T27+V27)/25,1))</f>
        <v/>
      </c>
      <c r="AA26" s="2095"/>
      <c r="AB26" s="2095"/>
      <c r="AC26" s="2139" t="str">
        <f>IF(AF26+AG28=0,"",AF26+AG28)</f>
        <v/>
      </c>
      <c r="AD26" s="2139"/>
      <c r="AE26" s="2139"/>
      <c r="AF26" s="2195"/>
      <c r="AG26" s="2069">
        <v>0</v>
      </c>
      <c r="AH26" s="2069"/>
      <c r="AI26" s="586" t="s">
        <v>652</v>
      </c>
      <c r="AJ26" s="2196"/>
      <c r="AK26" s="2196"/>
      <c r="AL26" s="2196"/>
      <c r="AM26" s="2196"/>
      <c r="AN26" s="2196"/>
      <c r="AO26" s="2196"/>
      <c r="AP26" s="2196"/>
      <c r="AQ26" s="84"/>
      <c r="AR26" s="107"/>
      <c r="AS26" s="107"/>
      <c r="AT26" s="2142" t="s">
        <v>660</v>
      </c>
      <c r="AU26" s="2142"/>
      <c r="AV26" s="2142"/>
      <c r="AW26" s="2142"/>
      <c r="AX26" s="2142"/>
      <c r="AY26" s="2142"/>
      <c r="AZ26" s="2142"/>
      <c r="BA26" s="2142"/>
      <c r="BB26" s="2142"/>
      <c r="BC26" s="2142"/>
      <c r="BD26" s="587"/>
      <c r="BE26" s="588"/>
      <c r="BF26" s="2142" t="s">
        <v>660</v>
      </c>
      <c r="BG26" s="2142"/>
      <c r="BH26" s="2142"/>
      <c r="BI26" s="2142"/>
      <c r="BJ26" s="2142"/>
      <c r="BK26" s="2142"/>
      <c r="BL26" s="2142"/>
      <c r="BM26" s="2142"/>
      <c r="BN26" s="2142"/>
      <c r="BO26" s="2142"/>
      <c r="BP26" s="107"/>
      <c r="BQ26" s="107"/>
      <c r="BR26" s="107"/>
      <c r="BS26" s="107"/>
      <c r="BT26" s="107"/>
      <c r="BU26" s="107"/>
      <c r="BV26" s="107"/>
      <c r="BW26" s="107"/>
      <c r="BX26" s="107"/>
      <c r="BY26" s="107"/>
      <c r="BZ26" s="107"/>
      <c r="CA26" s="107"/>
      <c r="CB26" s="107"/>
      <c r="CC26" s="107"/>
      <c r="CD26" s="107"/>
      <c r="CE26" s="107"/>
      <c r="CF26" s="107"/>
    </row>
    <row r="27" spans="1:84" ht="12.6" customHeight="1">
      <c r="A27" s="372"/>
      <c r="B27" s="504"/>
      <c r="C27" s="502"/>
      <c r="D27" s="1965"/>
      <c r="E27" s="1965"/>
      <c r="F27" s="1965"/>
      <c r="G27" s="1965"/>
      <c r="H27" s="1965"/>
      <c r="I27" s="2194"/>
      <c r="J27" s="2194"/>
      <c r="K27" s="2194"/>
      <c r="L27" s="2114"/>
      <c r="M27" s="2114"/>
      <c r="N27" s="2115"/>
      <c r="O27" s="2115"/>
      <c r="P27" s="2115"/>
      <c r="Q27" s="2115"/>
      <c r="R27" s="2115"/>
      <c r="S27" s="2115"/>
      <c r="T27" s="2115"/>
      <c r="U27" s="2115"/>
      <c r="V27" s="2116"/>
      <c r="W27" s="2116"/>
      <c r="X27" s="2075">
        <f>SUM(L27:W28)</f>
        <v>0</v>
      </c>
      <c r="Y27" s="2075"/>
      <c r="Z27" s="2095"/>
      <c r="AA27" s="2095"/>
      <c r="AB27" s="2095"/>
      <c r="AC27" s="2139"/>
      <c r="AD27" s="2139"/>
      <c r="AE27" s="2139"/>
      <c r="AF27" s="2195"/>
      <c r="AG27" s="2069"/>
      <c r="AH27" s="2069"/>
      <c r="AI27" s="584" t="s">
        <v>653</v>
      </c>
      <c r="AJ27" s="2071"/>
      <c r="AK27" s="2071"/>
      <c r="AL27" s="2071"/>
      <c r="AM27" s="2071"/>
      <c r="AN27" s="2071"/>
      <c r="AO27" s="2071"/>
      <c r="AP27" s="2071"/>
      <c r="AQ27" s="84"/>
      <c r="AR27" s="107"/>
      <c r="AS27" s="107"/>
      <c r="AT27" s="2142"/>
      <c r="AU27" s="2142"/>
      <c r="AV27" s="2142"/>
      <c r="AW27" s="2142"/>
      <c r="AX27" s="2142"/>
      <c r="AY27" s="2142"/>
      <c r="AZ27" s="2142"/>
      <c r="BA27" s="2142"/>
      <c r="BB27" s="2142"/>
      <c r="BC27" s="2142"/>
      <c r="BD27" s="587"/>
      <c r="BE27" s="588"/>
      <c r="BF27" s="2142"/>
      <c r="BG27" s="2142"/>
      <c r="BH27" s="2142"/>
      <c r="BI27" s="2142"/>
      <c r="BJ27" s="2142"/>
      <c r="BK27" s="2142"/>
      <c r="BL27" s="2142"/>
      <c r="BM27" s="2142"/>
      <c r="BN27" s="2142"/>
      <c r="BO27" s="2142"/>
      <c r="BP27" s="107"/>
      <c r="BQ27" s="107"/>
      <c r="BR27" s="107"/>
      <c r="BS27" s="107"/>
      <c r="BT27" s="107"/>
      <c r="BU27" s="107"/>
      <c r="BV27" s="107"/>
      <c r="BW27" s="107"/>
      <c r="BX27" s="107"/>
      <c r="BY27" s="107"/>
      <c r="BZ27" s="107"/>
      <c r="CA27" s="107"/>
      <c r="CB27" s="107"/>
      <c r="CC27" s="107"/>
      <c r="CD27" s="107"/>
      <c r="CE27" s="107"/>
      <c r="CF27" s="107"/>
    </row>
    <row r="28" spans="1:84" ht="12.6" customHeight="1">
      <c r="A28" s="372"/>
      <c r="B28" s="504"/>
      <c r="C28" s="502"/>
      <c r="D28" s="1965"/>
      <c r="E28" s="1965"/>
      <c r="F28" s="1965"/>
      <c r="G28" s="1965"/>
      <c r="H28" s="1965"/>
      <c r="I28" s="2194"/>
      <c r="J28" s="2194"/>
      <c r="K28" s="2194"/>
      <c r="L28" s="2114"/>
      <c r="M28" s="2114"/>
      <c r="N28" s="2115"/>
      <c r="O28" s="2115"/>
      <c r="P28" s="2115"/>
      <c r="Q28" s="2115"/>
      <c r="R28" s="2115"/>
      <c r="S28" s="2115"/>
      <c r="T28" s="2115"/>
      <c r="U28" s="2115"/>
      <c r="V28" s="2116"/>
      <c r="W28" s="2116"/>
      <c r="X28" s="2075"/>
      <c r="Y28" s="2075"/>
      <c r="Z28" s="2095"/>
      <c r="AA28" s="2095"/>
      <c r="AB28" s="2095"/>
      <c r="AC28" s="2139"/>
      <c r="AD28" s="2139"/>
      <c r="AE28" s="2139"/>
      <c r="AF28" s="2195"/>
      <c r="AG28" s="2112">
        <v>0</v>
      </c>
      <c r="AH28" s="2112"/>
      <c r="AI28" s="589"/>
      <c r="AJ28" s="2073"/>
      <c r="AK28" s="2073"/>
      <c r="AL28" s="2073"/>
      <c r="AM28" s="2073"/>
      <c r="AN28" s="2073"/>
      <c r="AO28" s="2073"/>
      <c r="AP28" s="2073"/>
      <c r="AQ28" s="84"/>
      <c r="AR28" s="107"/>
      <c r="AS28" s="107"/>
      <c r="AT28" s="1703"/>
      <c r="AU28" s="1703"/>
      <c r="AV28" s="1703"/>
      <c r="AW28" s="1703"/>
      <c r="AX28" s="1918" t="s">
        <v>663</v>
      </c>
      <c r="AY28" s="1918"/>
      <c r="AZ28" s="1918"/>
      <c r="BA28" s="1918"/>
      <c r="BB28" s="1918"/>
      <c r="BC28" s="1918"/>
      <c r="BD28" s="419"/>
      <c r="BE28" s="420"/>
      <c r="BF28" s="1703"/>
      <c r="BG28" s="1703"/>
      <c r="BH28" s="1703"/>
      <c r="BI28" s="1703"/>
      <c r="BJ28" s="1918" t="s">
        <v>663</v>
      </c>
      <c r="BK28" s="1918"/>
      <c r="BL28" s="1918"/>
      <c r="BM28" s="1918"/>
      <c r="BN28" s="1918"/>
      <c r="BO28" s="1918"/>
      <c r="BP28" s="107"/>
      <c r="BQ28" s="107"/>
      <c r="BR28" s="107"/>
      <c r="BS28" s="107"/>
      <c r="BT28" s="107"/>
      <c r="BU28" s="107"/>
      <c r="BV28" s="107"/>
      <c r="BW28" s="107"/>
      <c r="BX28" s="107"/>
      <c r="BY28" s="107"/>
      <c r="BZ28" s="107"/>
      <c r="CA28" s="107"/>
      <c r="CB28" s="107"/>
      <c r="CC28" s="107"/>
      <c r="CD28" s="107"/>
      <c r="CE28" s="107"/>
      <c r="CF28" s="107"/>
    </row>
    <row r="29" spans="1:84" ht="12.6" customHeight="1">
      <c r="A29" s="372"/>
      <c r="B29" s="575"/>
      <c r="C29" s="576"/>
      <c r="D29" s="1752"/>
      <c r="E29" s="1752"/>
      <c r="F29" s="1752"/>
      <c r="G29" s="1752"/>
      <c r="H29" s="1752"/>
      <c r="I29" s="2113"/>
      <c r="J29" s="2113"/>
      <c r="K29" s="2113"/>
      <c r="L29" s="2106">
        <v>0</v>
      </c>
      <c r="M29" s="2106"/>
      <c r="N29" s="2107">
        <v>0</v>
      </c>
      <c r="O29" s="2107"/>
      <c r="P29" s="2107">
        <v>0</v>
      </c>
      <c r="Q29" s="2107"/>
      <c r="R29" s="2107">
        <v>0</v>
      </c>
      <c r="S29" s="2107"/>
      <c r="T29" s="2107">
        <v>0</v>
      </c>
      <c r="U29" s="2107"/>
      <c r="V29" s="2108">
        <v>0</v>
      </c>
      <c r="W29" s="2108"/>
      <c r="X29" s="2109">
        <f>SUM(L29:W29)</f>
        <v>0</v>
      </c>
      <c r="Y29" s="2109"/>
      <c r="Z29" s="2095" t="str">
        <f>IF(X30=0,"",ROUNDDOWN(L30/3,1)+ROUNDDOWN((N30+P30)/6,1)+ROUNDDOWN(R30/20,1)+ROUNDDOWN((T30+V30)/25,1))</f>
        <v/>
      </c>
      <c r="AA29" s="2095"/>
      <c r="AB29" s="2095"/>
      <c r="AC29" s="2110" t="str">
        <f>IF(AF29+AG31=0,"",AF29+AG31)</f>
        <v/>
      </c>
      <c r="AD29" s="2110"/>
      <c r="AE29" s="2110"/>
      <c r="AF29" s="2111"/>
      <c r="AG29" s="2098"/>
      <c r="AH29" s="2098"/>
      <c r="AI29" s="583" t="s">
        <v>652</v>
      </c>
      <c r="AJ29" s="2099"/>
      <c r="AK29" s="2099"/>
      <c r="AL29" s="2099"/>
      <c r="AM29" s="2099"/>
      <c r="AN29" s="2099"/>
      <c r="AO29" s="2099"/>
      <c r="AP29" s="2099"/>
      <c r="AQ29" s="84"/>
      <c r="AR29" s="107"/>
      <c r="AS29" s="107"/>
      <c r="AT29" s="1919">
        <f>COUNTA(AX30:AZ35)</f>
        <v>0</v>
      </c>
      <c r="AU29" s="1919"/>
      <c r="AV29" s="1919"/>
      <c r="AW29" s="1919"/>
      <c r="AX29" s="1914">
        <f>SUM(AX30:AZ44)</f>
        <v>0</v>
      </c>
      <c r="AY29" s="1914"/>
      <c r="AZ29" s="1914"/>
      <c r="BA29" s="429" t="s">
        <v>533</v>
      </c>
      <c r="BB29" s="430"/>
      <c r="BC29" s="431"/>
      <c r="BD29" s="419"/>
      <c r="BE29" s="420"/>
      <c r="BF29" s="1919">
        <f>COUNTA(BJ30:BL44)</f>
        <v>4</v>
      </c>
      <c r="BG29" s="1919"/>
      <c r="BH29" s="1919"/>
      <c r="BI29" s="1919"/>
      <c r="BJ29" s="1914">
        <f>SUM(BJ30:BL44)</f>
        <v>114</v>
      </c>
      <c r="BK29" s="1914"/>
      <c r="BL29" s="1914"/>
      <c r="BM29" s="429" t="s">
        <v>533</v>
      </c>
      <c r="BN29" s="430"/>
      <c r="BO29" s="431"/>
      <c r="BP29" s="107"/>
      <c r="BQ29" s="107"/>
      <c r="BR29" s="107"/>
      <c r="BS29" s="107"/>
      <c r="BT29" s="107"/>
      <c r="BU29" s="107"/>
      <c r="BV29" s="107"/>
      <c r="BW29" s="107"/>
      <c r="BX29" s="107"/>
      <c r="BY29" s="107"/>
      <c r="BZ29" s="107"/>
      <c r="CA29" s="107"/>
      <c r="CB29" s="107"/>
      <c r="CC29" s="107"/>
      <c r="CD29" s="107"/>
      <c r="CE29" s="107"/>
      <c r="CF29" s="107"/>
    </row>
    <row r="30" spans="1:84" ht="12.6" customHeight="1">
      <c r="A30" s="372"/>
      <c r="B30" s="504"/>
      <c r="C30" s="502"/>
      <c r="D30" s="1752"/>
      <c r="E30" s="1752"/>
      <c r="F30" s="1752"/>
      <c r="G30" s="1752"/>
      <c r="H30" s="1752"/>
      <c r="I30" s="2113"/>
      <c r="J30" s="2113"/>
      <c r="K30" s="2113"/>
      <c r="L30" s="2114"/>
      <c r="M30" s="2114"/>
      <c r="N30" s="2115"/>
      <c r="O30" s="2115"/>
      <c r="P30" s="2115"/>
      <c r="Q30" s="2115"/>
      <c r="R30" s="2115"/>
      <c r="S30" s="2115"/>
      <c r="T30" s="2115"/>
      <c r="U30" s="2115"/>
      <c r="V30" s="2116"/>
      <c r="W30" s="2116"/>
      <c r="X30" s="2075">
        <f>SUM(L30:W31)</f>
        <v>0</v>
      </c>
      <c r="Y30" s="2075"/>
      <c r="Z30" s="2095"/>
      <c r="AA30" s="2095"/>
      <c r="AB30" s="2095"/>
      <c r="AC30" s="2110"/>
      <c r="AD30" s="2110"/>
      <c r="AE30" s="2110"/>
      <c r="AF30" s="2111"/>
      <c r="AG30" s="2098"/>
      <c r="AH30" s="2098"/>
      <c r="AI30" s="584" t="s">
        <v>653</v>
      </c>
      <c r="AJ30" s="2071"/>
      <c r="AK30" s="2071"/>
      <c r="AL30" s="2071"/>
      <c r="AM30" s="2071"/>
      <c r="AN30" s="2071"/>
      <c r="AO30" s="2071"/>
      <c r="AP30" s="2071"/>
      <c r="AQ30" s="84"/>
      <c r="AR30" s="107"/>
      <c r="AS30" s="107"/>
      <c r="AT30" s="1703">
        <v>1</v>
      </c>
      <c r="AU30" s="1703"/>
      <c r="AV30" s="1703"/>
      <c r="AW30" s="1703"/>
      <c r="AX30" s="1806"/>
      <c r="AY30" s="1806"/>
      <c r="AZ30" s="1806"/>
      <c r="BA30" s="432" t="s">
        <v>533</v>
      </c>
      <c r="BB30" s="433"/>
      <c r="BC30" s="422"/>
      <c r="BD30" s="419"/>
      <c r="BE30" s="420"/>
      <c r="BF30" s="1703">
        <v>1</v>
      </c>
      <c r="BG30" s="1703"/>
      <c r="BH30" s="1703"/>
      <c r="BI30" s="1703"/>
      <c r="BJ30" s="1806">
        <v>40</v>
      </c>
      <c r="BK30" s="1806"/>
      <c r="BL30" s="1806"/>
      <c r="BM30" s="432" t="s">
        <v>533</v>
      </c>
      <c r="BN30" s="433"/>
      <c r="BO30" s="422"/>
      <c r="BP30" s="107"/>
      <c r="BQ30" s="107"/>
      <c r="BR30" s="107"/>
      <c r="BS30" s="107"/>
      <c r="BT30" s="107"/>
      <c r="BU30" s="107"/>
      <c r="BV30" s="107"/>
      <c r="BW30" s="107"/>
      <c r="BX30" s="107"/>
      <c r="BY30" s="107"/>
      <c r="BZ30" s="107"/>
      <c r="CA30" s="107"/>
      <c r="CB30" s="107"/>
      <c r="CC30" s="107"/>
      <c r="CD30" s="107"/>
      <c r="CE30" s="107"/>
      <c r="CF30" s="107"/>
    </row>
    <row r="31" spans="1:84" ht="12.6" customHeight="1">
      <c r="A31" s="372"/>
      <c r="B31" s="504"/>
      <c r="C31" s="502"/>
      <c r="D31" s="1752"/>
      <c r="E31" s="1752"/>
      <c r="F31" s="1752"/>
      <c r="G31" s="1752"/>
      <c r="H31" s="1752"/>
      <c r="I31" s="2113"/>
      <c r="J31" s="2113"/>
      <c r="K31" s="2113"/>
      <c r="L31" s="2114"/>
      <c r="M31" s="2114"/>
      <c r="N31" s="2115"/>
      <c r="O31" s="2115"/>
      <c r="P31" s="2115"/>
      <c r="Q31" s="2115"/>
      <c r="R31" s="2115"/>
      <c r="S31" s="2115"/>
      <c r="T31" s="2115"/>
      <c r="U31" s="2115"/>
      <c r="V31" s="2116"/>
      <c r="W31" s="2116"/>
      <c r="X31" s="2075"/>
      <c r="Y31" s="2075"/>
      <c r="Z31" s="2095"/>
      <c r="AA31" s="2095"/>
      <c r="AB31" s="2095"/>
      <c r="AC31" s="2110"/>
      <c r="AD31" s="2110"/>
      <c r="AE31" s="2110"/>
      <c r="AF31" s="2111"/>
      <c r="AG31" s="2112">
        <v>0</v>
      </c>
      <c r="AH31" s="2112"/>
      <c r="AI31" s="589"/>
      <c r="AJ31" s="2073"/>
      <c r="AK31" s="2073"/>
      <c r="AL31" s="2073"/>
      <c r="AM31" s="2073"/>
      <c r="AN31" s="2073"/>
      <c r="AO31" s="2073"/>
      <c r="AP31" s="2073"/>
      <c r="AQ31" s="84"/>
      <c r="AR31" s="107"/>
      <c r="AS31" s="107"/>
      <c r="AT31" s="1703">
        <v>2</v>
      </c>
      <c r="AU31" s="1703"/>
      <c r="AV31" s="1703"/>
      <c r="AW31" s="1703"/>
      <c r="AX31" s="1806"/>
      <c r="AY31" s="1806"/>
      <c r="AZ31" s="1806"/>
      <c r="BA31" s="432" t="s">
        <v>533</v>
      </c>
      <c r="BB31" s="434"/>
      <c r="BC31" s="435"/>
      <c r="BD31" s="419"/>
      <c r="BE31" s="420"/>
      <c r="BF31" s="1703">
        <v>2</v>
      </c>
      <c r="BG31" s="1703"/>
      <c r="BH31" s="1703"/>
      <c r="BI31" s="1703"/>
      <c r="BJ31" s="1806">
        <v>34</v>
      </c>
      <c r="BK31" s="1806"/>
      <c r="BL31" s="1806"/>
      <c r="BM31" s="432" t="s">
        <v>533</v>
      </c>
      <c r="BN31" s="434"/>
      <c r="BO31" s="435"/>
      <c r="BP31" s="107"/>
      <c r="BQ31" s="107"/>
      <c r="BR31" s="107"/>
      <c r="BS31" s="107"/>
      <c r="BT31" s="107"/>
      <c r="BU31" s="107"/>
      <c r="BV31" s="107"/>
      <c r="BW31" s="107"/>
      <c r="BX31" s="107"/>
      <c r="BY31" s="107"/>
      <c r="BZ31" s="107"/>
      <c r="CA31" s="107"/>
      <c r="CB31" s="107"/>
      <c r="CC31" s="107"/>
      <c r="CD31" s="107"/>
      <c r="CE31" s="107"/>
      <c r="CF31" s="107"/>
    </row>
    <row r="32" spans="1:84" ht="12.6" customHeight="1">
      <c r="A32" s="372"/>
      <c r="B32" s="575"/>
      <c r="C32" s="576"/>
      <c r="D32" s="1752"/>
      <c r="E32" s="1752"/>
      <c r="F32" s="1752"/>
      <c r="G32" s="1752"/>
      <c r="H32" s="1752"/>
      <c r="I32" s="2113"/>
      <c r="J32" s="2113"/>
      <c r="K32" s="2113"/>
      <c r="L32" s="2106">
        <v>0</v>
      </c>
      <c r="M32" s="2106"/>
      <c r="N32" s="2107">
        <v>0</v>
      </c>
      <c r="O32" s="2107"/>
      <c r="P32" s="2107">
        <v>0</v>
      </c>
      <c r="Q32" s="2107"/>
      <c r="R32" s="2107">
        <v>0</v>
      </c>
      <c r="S32" s="2107"/>
      <c r="T32" s="2107">
        <v>0</v>
      </c>
      <c r="U32" s="2107"/>
      <c r="V32" s="2108">
        <v>0</v>
      </c>
      <c r="W32" s="2108"/>
      <c r="X32" s="2109">
        <f>SUM(L32:W32)</f>
        <v>0</v>
      </c>
      <c r="Y32" s="2109"/>
      <c r="Z32" s="2095" t="str">
        <f>IF(X33=0,"",ROUNDDOWN(L33/3,1)+ROUNDDOWN((N33+P33)/6,1)+ROUNDDOWN(R33/20,1)+ROUNDDOWN((T33+V33)/25,1))</f>
        <v/>
      </c>
      <c r="AA32" s="2095"/>
      <c r="AB32" s="2095"/>
      <c r="AC32" s="2110" t="str">
        <f>IF(AF32+AG34=0,"",AF32+AG34)</f>
        <v/>
      </c>
      <c r="AD32" s="2110"/>
      <c r="AE32" s="2110"/>
      <c r="AF32" s="2111"/>
      <c r="AG32" s="2098"/>
      <c r="AH32" s="2098"/>
      <c r="AI32" s="583" t="s">
        <v>652</v>
      </c>
      <c r="AJ32" s="2099"/>
      <c r="AK32" s="2099"/>
      <c r="AL32" s="2099"/>
      <c r="AM32" s="2099"/>
      <c r="AN32" s="2099"/>
      <c r="AO32" s="2099"/>
      <c r="AP32" s="2099"/>
      <c r="AQ32" s="84"/>
      <c r="AR32" s="107"/>
      <c r="AS32" s="107"/>
      <c r="AT32" s="1703">
        <v>3</v>
      </c>
      <c r="AU32" s="1703"/>
      <c r="AV32" s="1703"/>
      <c r="AW32" s="1703"/>
      <c r="AX32" s="1806"/>
      <c r="AY32" s="1806"/>
      <c r="AZ32" s="1806"/>
      <c r="BA32" s="432" t="s">
        <v>533</v>
      </c>
      <c r="BB32" s="434"/>
      <c r="BC32" s="435"/>
      <c r="BD32" s="419"/>
      <c r="BE32" s="420"/>
      <c r="BF32" s="1703">
        <v>3</v>
      </c>
      <c r="BG32" s="1703"/>
      <c r="BH32" s="1703"/>
      <c r="BI32" s="1703"/>
      <c r="BJ32" s="1806">
        <v>20</v>
      </c>
      <c r="BK32" s="1806"/>
      <c r="BL32" s="1806"/>
      <c r="BM32" s="432" t="s">
        <v>533</v>
      </c>
      <c r="BN32" s="434"/>
      <c r="BO32" s="435"/>
      <c r="BP32" s="107"/>
      <c r="BQ32" s="107"/>
      <c r="BR32" s="107"/>
      <c r="BS32" s="107"/>
      <c r="BT32" s="107"/>
      <c r="BU32" s="107"/>
      <c r="BV32" s="107"/>
      <c r="BW32" s="107"/>
      <c r="BX32" s="107"/>
      <c r="BY32" s="107"/>
      <c r="BZ32" s="107"/>
      <c r="CA32" s="107"/>
      <c r="CB32" s="107"/>
      <c r="CC32" s="107"/>
      <c r="CD32" s="107"/>
      <c r="CE32" s="107"/>
      <c r="CF32" s="107"/>
    </row>
    <row r="33" spans="1:84" ht="12.6" customHeight="1">
      <c r="A33" s="372"/>
      <c r="B33" s="504"/>
      <c r="C33" s="502"/>
      <c r="D33" s="1752"/>
      <c r="E33" s="1752"/>
      <c r="F33" s="1752"/>
      <c r="G33" s="1752"/>
      <c r="H33" s="1752"/>
      <c r="I33" s="2113"/>
      <c r="J33" s="2113"/>
      <c r="K33" s="2113"/>
      <c r="L33" s="2114"/>
      <c r="M33" s="2114"/>
      <c r="N33" s="2115"/>
      <c r="O33" s="2115"/>
      <c r="P33" s="2115"/>
      <c r="Q33" s="2115"/>
      <c r="R33" s="2115"/>
      <c r="S33" s="2115"/>
      <c r="T33" s="2115"/>
      <c r="U33" s="2115"/>
      <c r="V33" s="2116"/>
      <c r="W33" s="2116"/>
      <c r="X33" s="2075">
        <f>SUM(L33:W34)</f>
        <v>0</v>
      </c>
      <c r="Y33" s="2075"/>
      <c r="Z33" s="2095"/>
      <c r="AA33" s="2095"/>
      <c r="AB33" s="2095"/>
      <c r="AC33" s="2110"/>
      <c r="AD33" s="2110"/>
      <c r="AE33" s="2110"/>
      <c r="AF33" s="2111"/>
      <c r="AG33" s="2098"/>
      <c r="AH33" s="2098"/>
      <c r="AI33" s="584" t="s">
        <v>653</v>
      </c>
      <c r="AJ33" s="2071"/>
      <c r="AK33" s="2071"/>
      <c r="AL33" s="2071"/>
      <c r="AM33" s="2071"/>
      <c r="AN33" s="2071"/>
      <c r="AO33" s="2071"/>
      <c r="AP33" s="2071"/>
      <c r="AQ33" s="84"/>
      <c r="AR33" s="107"/>
      <c r="AS33" s="107"/>
      <c r="AT33" s="1703">
        <v>4</v>
      </c>
      <c r="AU33" s="1703"/>
      <c r="AV33" s="1703"/>
      <c r="AW33" s="1703"/>
      <c r="AX33" s="1806"/>
      <c r="AY33" s="1806"/>
      <c r="AZ33" s="1806"/>
      <c r="BA33" s="432" t="s">
        <v>533</v>
      </c>
      <c r="BB33" s="434"/>
      <c r="BC33" s="435"/>
      <c r="BD33" s="419"/>
      <c r="BE33" s="420"/>
      <c r="BF33" s="1703">
        <v>4</v>
      </c>
      <c r="BG33" s="1703"/>
      <c r="BH33" s="1703"/>
      <c r="BI33" s="1703"/>
      <c r="BJ33" s="1806">
        <v>20</v>
      </c>
      <c r="BK33" s="1806"/>
      <c r="BL33" s="1806"/>
      <c r="BM33" s="432" t="s">
        <v>533</v>
      </c>
      <c r="BN33" s="434"/>
      <c r="BO33" s="435"/>
      <c r="BP33" s="107"/>
      <c r="BQ33" s="107"/>
      <c r="BR33" s="107"/>
      <c r="BS33" s="107"/>
      <c r="BT33" s="107"/>
      <c r="BU33" s="107"/>
      <c r="BV33" s="107"/>
      <c r="BW33" s="107"/>
      <c r="BX33" s="107"/>
      <c r="BY33" s="107"/>
      <c r="BZ33" s="107"/>
      <c r="CA33" s="107"/>
      <c r="CB33" s="107"/>
      <c r="CC33" s="107"/>
      <c r="CD33" s="107"/>
      <c r="CE33" s="107"/>
      <c r="CF33" s="107"/>
    </row>
    <row r="34" spans="1:84" ht="12.6" customHeight="1">
      <c r="A34" s="372"/>
      <c r="B34" s="504"/>
      <c r="C34" s="502"/>
      <c r="D34" s="1752"/>
      <c r="E34" s="1752"/>
      <c r="F34" s="1752"/>
      <c r="G34" s="1752"/>
      <c r="H34" s="1752"/>
      <c r="I34" s="2113"/>
      <c r="J34" s="2113"/>
      <c r="K34" s="2113"/>
      <c r="L34" s="2114"/>
      <c r="M34" s="2114"/>
      <c r="N34" s="2115"/>
      <c r="O34" s="2115"/>
      <c r="P34" s="2115"/>
      <c r="Q34" s="2115"/>
      <c r="R34" s="2115"/>
      <c r="S34" s="2115"/>
      <c r="T34" s="2115"/>
      <c r="U34" s="2115"/>
      <c r="V34" s="2116"/>
      <c r="W34" s="2116"/>
      <c r="X34" s="2075"/>
      <c r="Y34" s="2075"/>
      <c r="Z34" s="2095"/>
      <c r="AA34" s="2095"/>
      <c r="AB34" s="2095"/>
      <c r="AC34" s="2110"/>
      <c r="AD34" s="2110"/>
      <c r="AE34" s="2110"/>
      <c r="AF34" s="2111"/>
      <c r="AG34" s="2112">
        <v>0</v>
      </c>
      <c r="AH34" s="2112"/>
      <c r="AI34" s="589"/>
      <c r="AJ34" s="2073"/>
      <c r="AK34" s="2073"/>
      <c r="AL34" s="2073"/>
      <c r="AM34" s="2073"/>
      <c r="AN34" s="2073"/>
      <c r="AO34" s="2073"/>
      <c r="AP34" s="2073"/>
      <c r="AQ34" s="84"/>
      <c r="AR34" s="107"/>
      <c r="AS34" s="107"/>
      <c r="AT34" s="1703">
        <v>5</v>
      </c>
      <c r="AU34" s="1703"/>
      <c r="AV34" s="1703"/>
      <c r="AW34" s="1703"/>
      <c r="AX34" s="1806"/>
      <c r="AY34" s="1806"/>
      <c r="AZ34" s="1806"/>
      <c r="BA34" s="432" t="s">
        <v>533</v>
      </c>
      <c r="BB34" s="434"/>
      <c r="BC34" s="435"/>
      <c r="BD34" s="419"/>
      <c r="BE34" s="420"/>
      <c r="BF34" s="1703">
        <v>5</v>
      </c>
      <c r="BG34" s="1703"/>
      <c r="BH34" s="1703"/>
      <c r="BI34" s="1703"/>
      <c r="BJ34" s="1806"/>
      <c r="BK34" s="1806"/>
      <c r="BL34" s="1806"/>
      <c r="BM34" s="432" t="s">
        <v>533</v>
      </c>
      <c r="BN34" s="434"/>
      <c r="BO34" s="435"/>
      <c r="BP34" s="107"/>
      <c r="BQ34" s="107"/>
      <c r="BR34" s="107"/>
      <c r="BS34" s="107"/>
      <c r="BT34" s="107"/>
      <c r="BU34" s="107"/>
      <c r="BV34" s="107"/>
      <c r="BW34" s="107"/>
      <c r="BX34" s="107"/>
      <c r="BY34" s="107"/>
      <c r="BZ34" s="107"/>
      <c r="CA34" s="107"/>
      <c r="CB34" s="107"/>
      <c r="CC34" s="107"/>
      <c r="CD34" s="107"/>
      <c r="CE34" s="107"/>
      <c r="CF34" s="107"/>
    </row>
    <row r="35" spans="1:84" ht="12.6" customHeight="1">
      <c r="A35" s="372"/>
      <c r="B35" s="575"/>
      <c r="C35" s="576"/>
      <c r="D35" s="2167"/>
      <c r="E35" s="2167"/>
      <c r="F35" s="2167"/>
      <c r="G35" s="2167"/>
      <c r="H35" s="2167"/>
      <c r="I35" s="2113"/>
      <c r="J35" s="2113"/>
      <c r="K35" s="2113"/>
      <c r="L35" s="2106">
        <v>0</v>
      </c>
      <c r="M35" s="2106"/>
      <c r="N35" s="2107">
        <v>0</v>
      </c>
      <c r="O35" s="2107"/>
      <c r="P35" s="2107">
        <v>0</v>
      </c>
      <c r="Q35" s="2107"/>
      <c r="R35" s="2107">
        <v>0</v>
      </c>
      <c r="S35" s="2107"/>
      <c r="T35" s="2107">
        <v>0</v>
      </c>
      <c r="U35" s="2107"/>
      <c r="V35" s="2108">
        <v>0</v>
      </c>
      <c r="W35" s="2108"/>
      <c r="X35" s="2109">
        <f>SUM(L35:W35)</f>
        <v>0</v>
      </c>
      <c r="Y35" s="2109"/>
      <c r="Z35" s="2095" t="str">
        <f>IF(X36=0,"",ROUNDDOWN(L36/3,1)+ROUNDDOWN((N36+P36)/6,1)+ROUNDDOWN(R36/20,1)+ROUNDDOWN((T36+V36)/25,1))</f>
        <v/>
      </c>
      <c r="AA35" s="2095"/>
      <c r="AB35" s="2095"/>
      <c r="AC35" s="2110" t="str">
        <f>IF(AF35+AG37=0,"",AF35+AG37)</f>
        <v/>
      </c>
      <c r="AD35" s="2110"/>
      <c r="AE35" s="2110"/>
      <c r="AF35" s="2111"/>
      <c r="AG35" s="2098"/>
      <c r="AH35" s="2098"/>
      <c r="AI35" s="583" t="s">
        <v>652</v>
      </c>
      <c r="AJ35" s="2099"/>
      <c r="AK35" s="2099"/>
      <c r="AL35" s="2099"/>
      <c r="AM35" s="2099"/>
      <c r="AN35" s="2099"/>
      <c r="AO35" s="2099"/>
      <c r="AP35" s="2099"/>
      <c r="AQ35" s="84"/>
      <c r="AR35" s="107"/>
      <c r="AS35" s="107"/>
      <c r="AT35" s="1703">
        <v>6</v>
      </c>
      <c r="AU35" s="1703"/>
      <c r="AV35" s="1703"/>
      <c r="AW35" s="1703"/>
      <c r="AX35" s="1806"/>
      <c r="AY35" s="1806"/>
      <c r="AZ35" s="1806"/>
      <c r="BA35" s="432" t="s">
        <v>533</v>
      </c>
      <c r="BB35" s="433"/>
      <c r="BC35" s="422"/>
      <c r="BD35" s="441"/>
      <c r="BE35" s="440"/>
      <c r="BF35" s="1703">
        <v>6</v>
      </c>
      <c r="BG35" s="1703"/>
      <c r="BH35" s="1703"/>
      <c r="BI35" s="1703"/>
      <c r="BJ35" s="1806"/>
      <c r="BK35" s="1806"/>
      <c r="BL35" s="1806"/>
      <c r="BM35" s="432" t="s">
        <v>533</v>
      </c>
      <c r="BN35" s="433"/>
      <c r="BO35" s="422"/>
      <c r="BP35" s="107"/>
      <c r="BQ35" s="107"/>
      <c r="BR35" s="107"/>
      <c r="BS35" s="107"/>
      <c r="BT35" s="107"/>
      <c r="BU35" s="107"/>
      <c r="BV35" s="107"/>
      <c r="BW35" s="107"/>
      <c r="BX35" s="107"/>
      <c r="BY35" s="107"/>
      <c r="BZ35" s="107"/>
      <c r="CA35" s="107"/>
      <c r="CB35" s="107"/>
      <c r="CC35" s="107"/>
      <c r="CD35" s="107"/>
      <c r="CE35" s="107"/>
      <c r="CF35" s="107"/>
    </row>
    <row r="36" spans="1:84" ht="12.6" customHeight="1">
      <c r="A36" s="372"/>
      <c r="B36" s="504"/>
      <c r="C36" s="502"/>
      <c r="D36" s="2167"/>
      <c r="E36" s="2167"/>
      <c r="F36" s="2167"/>
      <c r="G36" s="2167"/>
      <c r="H36" s="2167"/>
      <c r="I36" s="2113"/>
      <c r="J36" s="2113"/>
      <c r="K36" s="2113"/>
      <c r="L36" s="2114"/>
      <c r="M36" s="2114"/>
      <c r="N36" s="2115"/>
      <c r="O36" s="2115"/>
      <c r="P36" s="2115"/>
      <c r="Q36" s="2115"/>
      <c r="R36" s="2115"/>
      <c r="S36" s="2115"/>
      <c r="T36" s="2115"/>
      <c r="U36" s="2115"/>
      <c r="V36" s="2116"/>
      <c r="W36" s="2116"/>
      <c r="X36" s="2075">
        <f>SUM(L36:W37)</f>
        <v>0</v>
      </c>
      <c r="Y36" s="2075"/>
      <c r="Z36" s="2095"/>
      <c r="AA36" s="2095"/>
      <c r="AB36" s="2095"/>
      <c r="AC36" s="2110"/>
      <c r="AD36" s="2110"/>
      <c r="AE36" s="2110"/>
      <c r="AF36" s="2111"/>
      <c r="AG36" s="2098"/>
      <c r="AH36" s="2098"/>
      <c r="AI36" s="584" t="s">
        <v>653</v>
      </c>
      <c r="AJ36" s="2071"/>
      <c r="AK36" s="2071"/>
      <c r="AL36" s="2071"/>
      <c r="AM36" s="2071"/>
      <c r="AN36" s="2071"/>
      <c r="AO36" s="2071"/>
      <c r="AP36" s="2071"/>
      <c r="AQ36" s="84"/>
      <c r="AR36" s="107"/>
      <c r="AS36" s="107"/>
      <c r="AT36" s="1703">
        <v>7</v>
      </c>
      <c r="AU36" s="1703"/>
      <c r="AV36" s="1703"/>
      <c r="AW36" s="1703"/>
      <c r="AX36" s="1806"/>
      <c r="AY36" s="1806"/>
      <c r="AZ36" s="1806"/>
      <c r="BA36" s="432" t="s">
        <v>533</v>
      </c>
      <c r="BB36" s="434"/>
      <c r="BC36" s="435"/>
      <c r="BD36" s="419"/>
      <c r="BE36" s="420"/>
      <c r="BF36" s="1703">
        <v>7</v>
      </c>
      <c r="BG36" s="1703"/>
      <c r="BH36" s="1703"/>
      <c r="BI36" s="1703"/>
      <c r="BJ36" s="1806"/>
      <c r="BK36" s="1806"/>
      <c r="BL36" s="1806"/>
      <c r="BM36" s="432" t="s">
        <v>533</v>
      </c>
      <c r="BN36" s="434"/>
      <c r="BO36" s="435"/>
      <c r="BP36" s="107"/>
      <c r="BQ36" s="107"/>
      <c r="BR36" s="107"/>
      <c r="BS36" s="107"/>
      <c r="BT36" s="107"/>
      <c r="BU36" s="107"/>
      <c r="BV36" s="107"/>
      <c r="BW36" s="107"/>
      <c r="BX36" s="107"/>
      <c r="BY36" s="107"/>
      <c r="BZ36" s="107"/>
      <c r="CA36" s="107"/>
      <c r="CB36" s="107"/>
      <c r="CC36" s="107"/>
      <c r="CD36" s="107"/>
      <c r="CE36" s="107"/>
      <c r="CF36" s="107"/>
    </row>
    <row r="37" spans="1:84" ht="12.6" customHeight="1">
      <c r="A37" s="372"/>
      <c r="B37" s="504"/>
      <c r="C37" s="502"/>
      <c r="D37" s="2167"/>
      <c r="E37" s="2167"/>
      <c r="F37" s="2167"/>
      <c r="G37" s="2167"/>
      <c r="H37" s="2167"/>
      <c r="I37" s="2113"/>
      <c r="J37" s="2113"/>
      <c r="K37" s="2113"/>
      <c r="L37" s="2114"/>
      <c r="M37" s="2114"/>
      <c r="N37" s="2115"/>
      <c r="O37" s="2115"/>
      <c r="P37" s="2115"/>
      <c r="Q37" s="2115"/>
      <c r="R37" s="2115"/>
      <c r="S37" s="2115"/>
      <c r="T37" s="2115"/>
      <c r="U37" s="2115"/>
      <c r="V37" s="2116"/>
      <c r="W37" s="2116"/>
      <c r="X37" s="2075"/>
      <c r="Y37" s="2075"/>
      <c r="Z37" s="2095"/>
      <c r="AA37" s="2095"/>
      <c r="AB37" s="2095"/>
      <c r="AC37" s="2110"/>
      <c r="AD37" s="2110"/>
      <c r="AE37" s="2110"/>
      <c r="AF37" s="2111"/>
      <c r="AG37" s="2112">
        <v>0</v>
      </c>
      <c r="AH37" s="2112"/>
      <c r="AI37" s="589"/>
      <c r="AJ37" s="2073"/>
      <c r="AK37" s="2073"/>
      <c r="AL37" s="2073"/>
      <c r="AM37" s="2073"/>
      <c r="AN37" s="2073"/>
      <c r="AO37" s="2073"/>
      <c r="AP37" s="2073"/>
      <c r="AQ37" s="84"/>
      <c r="AR37" s="107"/>
      <c r="AS37" s="107"/>
      <c r="AT37" s="1703">
        <v>8</v>
      </c>
      <c r="AU37" s="1703"/>
      <c r="AV37" s="1703"/>
      <c r="AW37" s="1703"/>
      <c r="AX37" s="1806"/>
      <c r="AY37" s="1806"/>
      <c r="AZ37" s="1806"/>
      <c r="BA37" s="432" t="s">
        <v>533</v>
      </c>
      <c r="BB37" s="434"/>
      <c r="BC37" s="435"/>
      <c r="BD37" s="443"/>
      <c r="BE37" s="442"/>
      <c r="BF37" s="1703">
        <v>8</v>
      </c>
      <c r="BG37" s="1703"/>
      <c r="BH37" s="1703"/>
      <c r="BI37" s="1703"/>
      <c r="BJ37" s="1806"/>
      <c r="BK37" s="1806"/>
      <c r="BL37" s="1806"/>
      <c r="BM37" s="432" t="s">
        <v>533</v>
      </c>
      <c r="BN37" s="434"/>
      <c r="BO37" s="435"/>
      <c r="BP37" s="107"/>
      <c r="BQ37" s="107"/>
      <c r="BR37" s="107"/>
      <c r="BS37" s="107"/>
      <c r="BT37" s="107"/>
      <c r="BU37" s="107"/>
      <c r="BV37" s="107"/>
      <c r="BW37" s="107"/>
      <c r="BX37" s="107"/>
      <c r="BY37" s="107"/>
      <c r="BZ37" s="107"/>
      <c r="CA37" s="107"/>
      <c r="CB37" s="107"/>
      <c r="CC37" s="107"/>
      <c r="CD37" s="107"/>
      <c r="CE37" s="107"/>
      <c r="CF37" s="107"/>
    </row>
    <row r="38" spans="1:84" ht="12.6" customHeight="1">
      <c r="A38" s="372"/>
      <c r="B38" s="575"/>
      <c r="C38" s="576"/>
      <c r="D38" s="1752"/>
      <c r="E38" s="1752"/>
      <c r="F38" s="1752"/>
      <c r="G38" s="1752"/>
      <c r="H38" s="1752"/>
      <c r="I38" s="2113"/>
      <c r="J38" s="2113"/>
      <c r="K38" s="2113"/>
      <c r="L38" s="2106">
        <v>0</v>
      </c>
      <c r="M38" s="2106"/>
      <c r="N38" s="2107">
        <v>0</v>
      </c>
      <c r="O38" s="2107"/>
      <c r="P38" s="2107">
        <v>0</v>
      </c>
      <c r="Q38" s="2107"/>
      <c r="R38" s="2107">
        <v>0</v>
      </c>
      <c r="S38" s="2107"/>
      <c r="T38" s="2107">
        <v>0</v>
      </c>
      <c r="U38" s="2107"/>
      <c r="V38" s="2108">
        <v>0</v>
      </c>
      <c r="W38" s="2108"/>
      <c r="X38" s="2109">
        <f>SUM(L38:W38)</f>
        <v>0</v>
      </c>
      <c r="Y38" s="2109"/>
      <c r="Z38" s="2095" t="str">
        <f>IF(X39=0,"",ROUNDDOWN(L39/3,1)+ROUNDDOWN((N39+P39)/6,1)+ROUNDDOWN(R39/20,1)+ROUNDDOWN((T39+V39)/25,1))</f>
        <v/>
      </c>
      <c r="AA38" s="2095"/>
      <c r="AB38" s="2095"/>
      <c r="AC38" s="2110" t="str">
        <f>IF(AF38+AG40=0,"",AF38+AG40)</f>
        <v/>
      </c>
      <c r="AD38" s="2110"/>
      <c r="AE38" s="2110"/>
      <c r="AF38" s="2111"/>
      <c r="AG38" s="2098"/>
      <c r="AH38" s="2098"/>
      <c r="AI38" s="583" t="s">
        <v>652</v>
      </c>
      <c r="AJ38" s="2099"/>
      <c r="AK38" s="2099"/>
      <c r="AL38" s="2099"/>
      <c r="AM38" s="2099"/>
      <c r="AN38" s="2099"/>
      <c r="AO38" s="2099"/>
      <c r="AP38" s="2099"/>
      <c r="AQ38" s="84"/>
      <c r="AR38" s="107"/>
      <c r="AS38" s="107"/>
      <c r="AT38" s="1703">
        <v>9</v>
      </c>
      <c r="AU38" s="1703"/>
      <c r="AV38" s="1703"/>
      <c r="AW38" s="1703"/>
      <c r="AX38" s="1806"/>
      <c r="AY38" s="1806"/>
      <c r="AZ38" s="1806"/>
      <c r="BA38" s="432" t="s">
        <v>533</v>
      </c>
      <c r="BB38" s="434"/>
      <c r="BC38" s="435"/>
      <c r="BD38" s="443"/>
      <c r="BE38" s="442"/>
      <c r="BF38" s="1703">
        <v>9</v>
      </c>
      <c r="BG38" s="1703"/>
      <c r="BH38" s="1703"/>
      <c r="BI38" s="1703"/>
      <c r="BJ38" s="1806"/>
      <c r="BK38" s="1806"/>
      <c r="BL38" s="1806"/>
      <c r="BM38" s="432" t="s">
        <v>533</v>
      </c>
      <c r="BN38" s="434"/>
      <c r="BO38" s="435"/>
      <c r="BP38" s="107"/>
      <c r="BQ38" s="107"/>
      <c r="BR38" s="107"/>
      <c r="BS38" s="107"/>
      <c r="BT38" s="107"/>
      <c r="BU38" s="107"/>
      <c r="BV38" s="107"/>
      <c r="BW38" s="107"/>
      <c r="BX38" s="107"/>
      <c r="BY38" s="107"/>
      <c r="BZ38" s="107"/>
      <c r="CA38" s="107"/>
      <c r="CB38" s="107"/>
      <c r="CC38" s="107"/>
      <c r="CD38" s="107"/>
      <c r="CE38" s="107"/>
      <c r="CF38" s="107"/>
    </row>
    <row r="39" spans="1:84" ht="12.6" customHeight="1">
      <c r="A39" s="372"/>
      <c r="B39" s="504"/>
      <c r="C39" s="502"/>
      <c r="D39" s="1752"/>
      <c r="E39" s="1752"/>
      <c r="F39" s="1752"/>
      <c r="G39" s="1752"/>
      <c r="H39" s="1752"/>
      <c r="I39" s="2113"/>
      <c r="J39" s="2113"/>
      <c r="K39" s="2113"/>
      <c r="L39" s="2114"/>
      <c r="M39" s="2114"/>
      <c r="N39" s="2115"/>
      <c r="O39" s="2115"/>
      <c r="P39" s="2115"/>
      <c r="Q39" s="2115"/>
      <c r="R39" s="2115"/>
      <c r="S39" s="2115"/>
      <c r="T39" s="2115"/>
      <c r="U39" s="2115"/>
      <c r="V39" s="2116"/>
      <c r="W39" s="2116"/>
      <c r="X39" s="2075">
        <f>SUM(L39:W40)</f>
        <v>0</v>
      </c>
      <c r="Y39" s="2075"/>
      <c r="Z39" s="2095"/>
      <c r="AA39" s="2095"/>
      <c r="AB39" s="2095"/>
      <c r="AC39" s="2110"/>
      <c r="AD39" s="2110"/>
      <c r="AE39" s="2110"/>
      <c r="AF39" s="2111"/>
      <c r="AG39" s="2098"/>
      <c r="AH39" s="2098"/>
      <c r="AI39" s="584" t="s">
        <v>653</v>
      </c>
      <c r="AJ39" s="2071"/>
      <c r="AK39" s="2071"/>
      <c r="AL39" s="2071"/>
      <c r="AM39" s="2071"/>
      <c r="AN39" s="2071"/>
      <c r="AO39" s="2071"/>
      <c r="AP39" s="2071"/>
      <c r="AQ39" s="84"/>
      <c r="AR39" s="107"/>
      <c r="AS39" s="107"/>
      <c r="AT39" s="1703">
        <v>10</v>
      </c>
      <c r="AU39" s="1703"/>
      <c r="AV39" s="1703"/>
      <c r="AW39" s="1703"/>
      <c r="AX39" s="1806"/>
      <c r="AY39" s="1806"/>
      <c r="AZ39" s="1806"/>
      <c r="BA39" s="432" t="s">
        <v>533</v>
      </c>
      <c r="BB39" s="434"/>
      <c r="BC39" s="435"/>
      <c r="BD39" s="447"/>
      <c r="BE39" s="445"/>
      <c r="BF39" s="1703">
        <v>10</v>
      </c>
      <c r="BG39" s="1703"/>
      <c r="BH39" s="1703"/>
      <c r="BI39" s="1703"/>
      <c r="BJ39" s="1806"/>
      <c r="BK39" s="1806"/>
      <c r="BL39" s="1806"/>
      <c r="BM39" s="432" t="s">
        <v>533</v>
      </c>
      <c r="BN39" s="434"/>
      <c r="BO39" s="435"/>
      <c r="BP39" s="107"/>
      <c r="BQ39" s="107"/>
      <c r="BR39" s="107"/>
      <c r="BS39" s="107"/>
      <c r="BT39" s="107"/>
      <c r="BU39" s="107"/>
      <c r="BV39" s="107"/>
      <c r="BW39" s="107"/>
      <c r="BX39" s="107"/>
      <c r="BY39" s="107"/>
      <c r="BZ39" s="107"/>
      <c r="CA39" s="107"/>
      <c r="CB39" s="107"/>
      <c r="CC39" s="107"/>
      <c r="CD39" s="107"/>
      <c r="CE39" s="107"/>
      <c r="CF39" s="107"/>
    </row>
    <row r="40" spans="1:84" ht="12.6" customHeight="1">
      <c r="A40" s="372"/>
      <c r="B40" s="504"/>
      <c r="C40" s="502"/>
      <c r="D40" s="1752"/>
      <c r="E40" s="1752"/>
      <c r="F40" s="1752"/>
      <c r="G40" s="1752"/>
      <c r="H40" s="1752"/>
      <c r="I40" s="2113"/>
      <c r="J40" s="2113"/>
      <c r="K40" s="2113"/>
      <c r="L40" s="2114"/>
      <c r="M40" s="2114"/>
      <c r="N40" s="2115"/>
      <c r="O40" s="2115"/>
      <c r="P40" s="2115"/>
      <c r="Q40" s="2115"/>
      <c r="R40" s="2115"/>
      <c r="S40" s="2115"/>
      <c r="T40" s="2115"/>
      <c r="U40" s="2115"/>
      <c r="V40" s="2116"/>
      <c r="W40" s="2116"/>
      <c r="X40" s="2075"/>
      <c r="Y40" s="2075"/>
      <c r="Z40" s="2095"/>
      <c r="AA40" s="2095"/>
      <c r="AB40" s="2095"/>
      <c r="AC40" s="2110"/>
      <c r="AD40" s="2110"/>
      <c r="AE40" s="2110"/>
      <c r="AF40" s="2111"/>
      <c r="AG40" s="2112">
        <v>0</v>
      </c>
      <c r="AH40" s="2112"/>
      <c r="AI40" s="589"/>
      <c r="AJ40" s="2073"/>
      <c r="AK40" s="2073"/>
      <c r="AL40" s="2073"/>
      <c r="AM40" s="2073"/>
      <c r="AN40" s="2073"/>
      <c r="AO40" s="2073"/>
      <c r="AP40" s="2073"/>
      <c r="AQ40" s="84"/>
      <c r="AR40" s="107"/>
      <c r="AS40" s="107"/>
      <c r="AT40" s="1703">
        <v>11</v>
      </c>
      <c r="AU40" s="1703"/>
      <c r="AV40" s="1703"/>
      <c r="AW40" s="1703"/>
      <c r="AX40" s="1806"/>
      <c r="AY40" s="1806"/>
      <c r="AZ40" s="1806"/>
      <c r="BA40" s="432" t="s">
        <v>533</v>
      </c>
      <c r="BB40" s="433"/>
      <c r="BC40" s="422"/>
      <c r="BD40" s="447"/>
      <c r="BE40" s="445"/>
      <c r="BF40" s="1703">
        <v>11</v>
      </c>
      <c r="BG40" s="1703"/>
      <c r="BH40" s="1703"/>
      <c r="BI40" s="1703"/>
      <c r="BJ40" s="1806"/>
      <c r="BK40" s="1806"/>
      <c r="BL40" s="1806"/>
      <c r="BM40" s="432" t="s">
        <v>533</v>
      </c>
      <c r="BN40" s="433"/>
      <c r="BO40" s="422"/>
      <c r="BP40" s="107"/>
      <c r="BQ40" s="107"/>
      <c r="BR40" s="107"/>
      <c r="BS40" s="107"/>
      <c r="BT40" s="107"/>
      <c r="BU40" s="107"/>
      <c r="BV40" s="107"/>
      <c r="BW40" s="107"/>
      <c r="BX40" s="107"/>
      <c r="BY40" s="107"/>
      <c r="BZ40" s="107"/>
      <c r="CA40" s="107"/>
      <c r="CB40" s="107"/>
      <c r="CC40" s="107"/>
      <c r="CD40" s="107"/>
      <c r="CE40" s="107"/>
      <c r="CF40" s="107"/>
    </row>
    <row r="41" spans="1:84" ht="12.6" customHeight="1">
      <c r="A41" s="372"/>
      <c r="B41" s="575"/>
      <c r="C41" s="576"/>
      <c r="D41" s="1752"/>
      <c r="E41" s="1752"/>
      <c r="F41" s="1752"/>
      <c r="G41" s="1752"/>
      <c r="H41" s="1752"/>
      <c r="I41" s="2113"/>
      <c r="J41" s="2113"/>
      <c r="K41" s="2113"/>
      <c r="L41" s="2106">
        <v>0</v>
      </c>
      <c r="M41" s="2106"/>
      <c r="N41" s="2107">
        <v>0</v>
      </c>
      <c r="O41" s="2107"/>
      <c r="P41" s="2107">
        <v>0</v>
      </c>
      <c r="Q41" s="2107"/>
      <c r="R41" s="2107">
        <v>0</v>
      </c>
      <c r="S41" s="2107"/>
      <c r="T41" s="2107">
        <v>0</v>
      </c>
      <c r="U41" s="2107"/>
      <c r="V41" s="2108">
        <v>0</v>
      </c>
      <c r="W41" s="2108"/>
      <c r="X41" s="2109">
        <f>SUM(L41:W41)</f>
        <v>0</v>
      </c>
      <c r="Y41" s="2109"/>
      <c r="Z41" s="2095" t="str">
        <f>IF(X42=0,"",ROUNDDOWN(L42/3,1)+ROUNDDOWN((N42+P42)/6,1)+ROUNDDOWN(R42/20,1)+ROUNDDOWN((T42+V42)/25,1))</f>
        <v/>
      </c>
      <c r="AA41" s="2095"/>
      <c r="AB41" s="2095"/>
      <c r="AC41" s="2110" t="str">
        <f>IF(AF41+AG43=0,"",AF41+AG43)</f>
        <v/>
      </c>
      <c r="AD41" s="2110"/>
      <c r="AE41" s="2110"/>
      <c r="AF41" s="2111"/>
      <c r="AG41" s="2098"/>
      <c r="AH41" s="2098"/>
      <c r="AI41" s="583" t="s">
        <v>652</v>
      </c>
      <c r="AJ41" s="2099"/>
      <c r="AK41" s="2099"/>
      <c r="AL41" s="2099"/>
      <c r="AM41" s="2099"/>
      <c r="AN41" s="2099"/>
      <c r="AO41" s="2099"/>
      <c r="AP41" s="2099"/>
      <c r="AQ41" s="84"/>
      <c r="AR41" s="107"/>
      <c r="AS41" s="107"/>
      <c r="AT41" s="1703">
        <v>12</v>
      </c>
      <c r="AU41" s="1703"/>
      <c r="AV41" s="1703"/>
      <c r="AW41" s="1703"/>
      <c r="AX41" s="1806"/>
      <c r="AY41" s="1806"/>
      <c r="AZ41" s="1806"/>
      <c r="BA41" s="432" t="s">
        <v>533</v>
      </c>
      <c r="BB41" s="434"/>
      <c r="BC41" s="435"/>
      <c r="BD41" s="447"/>
      <c r="BE41" s="445"/>
      <c r="BF41" s="1703">
        <v>12</v>
      </c>
      <c r="BG41" s="1703"/>
      <c r="BH41" s="1703"/>
      <c r="BI41" s="1703"/>
      <c r="BJ41" s="1806"/>
      <c r="BK41" s="1806"/>
      <c r="BL41" s="1806"/>
      <c r="BM41" s="432" t="s">
        <v>533</v>
      </c>
      <c r="BN41" s="434"/>
      <c r="BO41" s="435"/>
      <c r="BP41" s="107"/>
      <c r="BQ41" s="107"/>
      <c r="BR41" s="107"/>
      <c r="BS41" s="107"/>
      <c r="BT41" s="107"/>
      <c r="BU41" s="107"/>
      <c r="BV41" s="107"/>
      <c r="BW41" s="107"/>
      <c r="BX41" s="107"/>
      <c r="BY41" s="107"/>
      <c r="BZ41" s="107"/>
      <c r="CA41" s="107"/>
      <c r="CB41" s="107"/>
      <c r="CC41" s="107"/>
      <c r="CD41" s="107"/>
      <c r="CE41" s="107"/>
      <c r="CF41" s="107"/>
    </row>
    <row r="42" spans="1:84" ht="12.6" customHeight="1">
      <c r="A42" s="372"/>
      <c r="B42" s="504"/>
      <c r="C42" s="502"/>
      <c r="D42" s="1752"/>
      <c r="E42" s="1752"/>
      <c r="F42" s="1752"/>
      <c r="G42" s="1752"/>
      <c r="H42" s="1752"/>
      <c r="I42" s="2113"/>
      <c r="J42" s="2113"/>
      <c r="K42" s="2113"/>
      <c r="L42" s="2114"/>
      <c r="M42" s="2114"/>
      <c r="N42" s="2115"/>
      <c r="O42" s="2115"/>
      <c r="P42" s="2115"/>
      <c r="Q42" s="2115"/>
      <c r="R42" s="2115"/>
      <c r="S42" s="2115"/>
      <c r="T42" s="2115"/>
      <c r="U42" s="2115"/>
      <c r="V42" s="2116"/>
      <c r="W42" s="2116"/>
      <c r="X42" s="2075">
        <f>SUM(L42:W43)</f>
        <v>0</v>
      </c>
      <c r="Y42" s="2075"/>
      <c r="Z42" s="2095"/>
      <c r="AA42" s="2095"/>
      <c r="AB42" s="2095"/>
      <c r="AC42" s="2110"/>
      <c r="AD42" s="2110"/>
      <c r="AE42" s="2110"/>
      <c r="AF42" s="2111"/>
      <c r="AG42" s="2098"/>
      <c r="AH42" s="2098"/>
      <c r="AI42" s="584" t="s">
        <v>653</v>
      </c>
      <c r="AJ42" s="2071"/>
      <c r="AK42" s="2071"/>
      <c r="AL42" s="2071"/>
      <c r="AM42" s="2071"/>
      <c r="AN42" s="2071"/>
      <c r="AO42" s="2071"/>
      <c r="AP42" s="2071"/>
      <c r="AQ42" s="84"/>
      <c r="AR42" s="107"/>
      <c r="AS42" s="107"/>
      <c r="AT42" s="1703">
        <v>13</v>
      </c>
      <c r="AU42" s="1703"/>
      <c r="AV42" s="1703"/>
      <c r="AW42" s="1703"/>
      <c r="AX42" s="1806"/>
      <c r="AY42" s="1806"/>
      <c r="AZ42" s="1806"/>
      <c r="BA42" s="432" t="s">
        <v>533</v>
      </c>
      <c r="BB42" s="434"/>
      <c r="BC42" s="435"/>
      <c r="BD42" s="447"/>
      <c r="BE42" s="445"/>
      <c r="BF42" s="1703">
        <v>13</v>
      </c>
      <c r="BG42" s="1703"/>
      <c r="BH42" s="1703"/>
      <c r="BI42" s="1703"/>
      <c r="BJ42" s="1806"/>
      <c r="BK42" s="1806"/>
      <c r="BL42" s="1806"/>
      <c r="BM42" s="432" t="s">
        <v>533</v>
      </c>
      <c r="BN42" s="434"/>
      <c r="BO42" s="435"/>
      <c r="BP42" s="107"/>
      <c r="BQ42" s="107"/>
      <c r="BR42" s="107"/>
      <c r="BS42" s="107"/>
      <c r="BT42" s="107"/>
      <c r="BU42" s="107"/>
      <c r="BV42" s="107"/>
      <c r="BW42" s="107"/>
      <c r="BX42" s="107"/>
      <c r="BY42" s="107"/>
      <c r="BZ42" s="107"/>
      <c r="CA42" s="107"/>
      <c r="CB42" s="107"/>
      <c r="CC42" s="107"/>
      <c r="CD42" s="107"/>
      <c r="CE42" s="107"/>
      <c r="CF42" s="107"/>
    </row>
    <row r="43" spans="1:84" ht="12.6" customHeight="1">
      <c r="A43" s="372"/>
      <c r="B43" s="504"/>
      <c r="C43" s="502"/>
      <c r="D43" s="1752"/>
      <c r="E43" s="1752"/>
      <c r="F43" s="1752"/>
      <c r="G43" s="1752"/>
      <c r="H43" s="1752"/>
      <c r="I43" s="2113"/>
      <c r="J43" s="2113"/>
      <c r="K43" s="2113"/>
      <c r="L43" s="2114"/>
      <c r="M43" s="2114"/>
      <c r="N43" s="2115"/>
      <c r="O43" s="2115"/>
      <c r="P43" s="2115"/>
      <c r="Q43" s="2115"/>
      <c r="R43" s="2115"/>
      <c r="S43" s="2115"/>
      <c r="T43" s="2115"/>
      <c r="U43" s="2115"/>
      <c r="V43" s="2116"/>
      <c r="W43" s="2116"/>
      <c r="X43" s="2075"/>
      <c r="Y43" s="2075"/>
      <c r="Z43" s="2095"/>
      <c r="AA43" s="2095"/>
      <c r="AB43" s="2095"/>
      <c r="AC43" s="2110"/>
      <c r="AD43" s="2110"/>
      <c r="AE43" s="2110"/>
      <c r="AF43" s="2111"/>
      <c r="AG43" s="2112">
        <v>0</v>
      </c>
      <c r="AH43" s="2112"/>
      <c r="AI43" s="589"/>
      <c r="AJ43" s="2073"/>
      <c r="AK43" s="2073"/>
      <c r="AL43" s="2073"/>
      <c r="AM43" s="2073"/>
      <c r="AN43" s="2073"/>
      <c r="AO43" s="2073"/>
      <c r="AP43" s="2073"/>
      <c r="AQ43" s="84"/>
      <c r="AR43" s="107"/>
      <c r="AS43" s="107"/>
      <c r="AT43" s="1703">
        <v>14</v>
      </c>
      <c r="AU43" s="1703"/>
      <c r="AV43" s="1703"/>
      <c r="AW43" s="1703"/>
      <c r="AX43" s="1806"/>
      <c r="AY43" s="1806"/>
      <c r="AZ43" s="1806"/>
      <c r="BA43" s="432" t="s">
        <v>533</v>
      </c>
      <c r="BB43" s="434"/>
      <c r="BC43" s="435"/>
      <c r="BD43" s="447"/>
      <c r="BE43" s="445"/>
      <c r="BF43" s="1703">
        <v>14</v>
      </c>
      <c r="BG43" s="1703"/>
      <c r="BH43" s="1703"/>
      <c r="BI43" s="1703"/>
      <c r="BJ43" s="1806"/>
      <c r="BK43" s="1806"/>
      <c r="BL43" s="1806"/>
      <c r="BM43" s="432" t="s">
        <v>533</v>
      </c>
      <c r="BN43" s="434"/>
      <c r="BO43" s="435"/>
      <c r="BP43" s="107"/>
      <c r="BQ43" s="107"/>
      <c r="BR43" s="107"/>
      <c r="BS43" s="107"/>
      <c r="BT43" s="107"/>
      <c r="BU43" s="107"/>
      <c r="BV43" s="107"/>
      <c r="BW43" s="107"/>
      <c r="BX43" s="107"/>
      <c r="BY43" s="107"/>
      <c r="BZ43" s="107"/>
      <c r="CA43" s="107"/>
      <c r="CB43" s="107"/>
      <c r="CC43" s="107"/>
      <c r="CD43" s="107"/>
      <c r="CE43" s="107"/>
      <c r="CF43" s="107"/>
    </row>
    <row r="44" spans="1:84" ht="12.6" customHeight="1">
      <c r="A44" s="372"/>
      <c r="B44" s="575"/>
      <c r="C44" s="576"/>
      <c r="D44" s="1752"/>
      <c r="E44" s="1752"/>
      <c r="F44" s="1752"/>
      <c r="G44" s="1752"/>
      <c r="H44" s="1752"/>
      <c r="I44" s="2113"/>
      <c r="J44" s="2113"/>
      <c r="K44" s="2113"/>
      <c r="L44" s="2106">
        <v>0</v>
      </c>
      <c r="M44" s="2106"/>
      <c r="N44" s="2107">
        <v>0</v>
      </c>
      <c r="O44" s="2107"/>
      <c r="P44" s="2107">
        <v>0</v>
      </c>
      <c r="Q44" s="2107"/>
      <c r="R44" s="2107">
        <v>0</v>
      </c>
      <c r="S44" s="2107"/>
      <c r="T44" s="2107">
        <v>0</v>
      </c>
      <c r="U44" s="2107"/>
      <c r="V44" s="2108">
        <v>0</v>
      </c>
      <c r="W44" s="2108"/>
      <c r="X44" s="2109">
        <f>SUM(L44:W44)</f>
        <v>0</v>
      </c>
      <c r="Y44" s="2109"/>
      <c r="Z44" s="2095" t="str">
        <f>IF(X45=0,"",ROUNDDOWN(L45/3,1)+ROUNDDOWN((N45+P45)/6,1)+ROUNDDOWN(R45/20,1)+ROUNDDOWN((T45+V45)/25,1))</f>
        <v/>
      </c>
      <c r="AA44" s="2095"/>
      <c r="AB44" s="2095"/>
      <c r="AC44" s="2110" t="str">
        <f>IF(AF44+AG46=0,"",AF44+AG46)</f>
        <v/>
      </c>
      <c r="AD44" s="2110"/>
      <c r="AE44" s="2110"/>
      <c r="AF44" s="2111"/>
      <c r="AG44" s="2098"/>
      <c r="AH44" s="2098"/>
      <c r="AI44" s="583" t="s">
        <v>652</v>
      </c>
      <c r="AJ44" s="2099"/>
      <c r="AK44" s="2099"/>
      <c r="AL44" s="2099"/>
      <c r="AM44" s="2099"/>
      <c r="AN44" s="2099"/>
      <c r="AO44" s="2099"/>
      <c r="AP44" s="2099"/>
      <c r="AQ44" s="84"/>
      <c r="AR44" s="107"/>
      <c r="AS44" s="107"/>
      <c r="AT44" s="1703">
        <v>15</v>
      </c>
      <c r="AU44" s="1703"/>
      <c r="AV44" s="1703"/>
      <c r="AW44" s="1703"/>
      <c r="AX44" s="1806"/>
      <c r="AY44" s="1806"/>
      <c r="AZ44" s="1806"/>
      <c r="BA44" s="432" t="s">
        <v>533</v>
      </c>
      <c r="BB44" s="434"/>
      <c r="BC44" s="435"/>
      <c r="BD44" s="447"/>
      <c r="BE44" s="445"/>
      <c r="BF44" s="1703">
        <v>15</v>
      </c>
      <c r="BG44" s="1703"/>
      <c r="BH44" s="1703"/>
      <c r="BI44" s="1703"/>
      <c r="BJ44" s="1806"/>
      <c r="BK44" s="1806"/>
      <c r="BL44" s="1806"/>
      <c r="BM44" s="432" t="s">
        <v>533</v>
      </c>
      <c r="BN44" s="434"/>
      <c r="BO44" s="435"/>
      <c r="BP44" s="107"/>
      <c r="BQ44" s="107"/>
      <c r="BR44" s="107"/>
      <c r="BS44" s="107"/>
      <c r="BT44" s="107"/>
      <c r="BU44" s="107"/>
      <c r="BV44" s="107"/>
      <c r="BW44" s="107"/>
      <c r="BX44" s="107"/>
      <c r="BY44" s="107"/>
      <c r="BZ44" s="107"/>
      <c r="CA44" s="107"/>
      <c r="CB44" s="107"/>
      <c r="CC44" s="107"/>
      <c r="CD44" s="107"/>
      <c r="CE44" s="107"/>
      <c r="CF44" s="107"/>
    </row>
    <row r="45" spans="1:84" ht="12.6" customHeight="1">
      <c r="A45" s="372"/>
      <c r="B45" s="504"/>
      <c r="C45" s="502"/>
      <c r="D45" s="1752"/>
      <c r="E45" s="1752"/>
      <c r="F45" s="1752"/>
      <c r="G45" s="1752"/>
      <c r="H45" s="1752"/>
      <c r="I45" s="2113"/>
      <c r="J45" s="2113"/>
      <c r="K45" s="2113"/>
      <c r="L45" s="2114"/>
      <c r="M45" s="2114"/>
      <c r="N45" s="2115"/>
      <c r="O45" s="2115"/>
      <c r="P45" s="2115"/>
      <c r="Q45" s="2115"/>
      <c r="R45" s="2115"/>
      <c r="S45" s="2115"/>
      <c r="T45" s="2115"/>
      <c r="U45" s="2115"/>
      <c r="V45" s="2116"/>
      <c r="W45" s="2116"/>
      <c r="X45" s="2075">
        <f>SUM(L45:W46)</f>
        <v>0</v>
      </c>
      <c r="Y45" s="2075"/>
      <c r="Z45" s="2095"/>
      <c r="AA45" s="2095"/>
      <c r="AB45" s="2095"/>
      <c r="AC45" s="2110"/>
      <c r="AD45" s="2110"/>
      <c r="AE45" s="2110"/>
      <c r="AF45" s="2111"/>
      <c r="AG45" s="2098"/>
      <c r="AH45" s="2098"/>
      <c r="AI45" s="584" t="s">
        <v>653</v>
      </c>
      <c r="AJ45" s="2071"/>
      <c r="AK45" s="2071"/>
      <c r="AL45" s="2071"/>
      <c r="AM45" s="2071"/>
      <c r="AN45" s="2071"/>
      <c r="AO45" s="2071"/>
      <c r="AP45" s="2071"/>
      <c r="AQ45" s="84"/>
      <c r="AR45" s="107"/>
      <c r="AS45" s="107"/>
      <c r="AT45" s="107"/>
      <c r="AU45" s="107"/>
      <c r="AV45" s="107"/>
      <c r="AW45" s="107"/>
      <c r="AX45" s="107"/>
      <c r="AY45" s="107"/>
      <c r="AZ45" s="107"/>
      <c r="BA45" s="107"/>
      <c r="BB45" s="107"/>
      <c r="BC45" s="107"/>
      <c r="BD45" s="419"/>
      <c r="BE45" s="420"/>
      <c r="BF45" s="107"/>
      <c r="BG45" s="107"/>
      <c r="BH45" s="107"/>
      <c r="BI45" s="107"/>
      <c r="BJ45" s="107"/>
      <c r="BK45" s="107"/>
      <c r="BL45" s="626"/>
      <c r="BM45" s="407"/>
      <c r="BN45" s="407"/>
      <c r="BO45" s="407"/>
      <c r="BP45" s="107"/>
      <c r="BQ45" s="107"/>
      <c r="BR45" s="107"/>
      <c r="BS45" s="107"/>
      <c r="BT45" s="107"/>
      <c r="BU45" s="107"/>
      <c r="BV45" s="107"/>
      <c r="BW45" s="107"/>
      <c r="BX45" s="107"/>
      <c r="BY45" s="107"/>
      <c r="BZ45" s="107"/>
      <c r="CA45" s="107"/>
      <c r="CB45" s="107"/>
      <c r="CC45" s="107"/>
      <c r="CD45" s="107"/>
      <c r="CE45" s="107"/>
      <c r="CF45" s="107"/>
    </row>
    <row r="46" spans="1:84" ht="12.6" customHeight="1">
      <c r="A46" s="372"/>
      <c r="B46" s="504"/>
      <c r="C46" s="502"/>
      <c r="D46" s="1752"/>
      <c r="E46" s="1752"/>
      <c r="F46" s="1752"/>
      <c r="G46" s="1752"/>
      <c r="H46" s="1752"/>
      <c r="I46" s="2113"/>
      <c r="J46" s="2113"/>
      <c r="K46" s="2113"/>
      <c r="L46" s="2114"/>
      <c r="M46" s="2114"/>
      <c r="N46" s="2115"/>
      <c r="O46" s="2115"/>
      <c r="P46" s="2115"/>
      <c r="Q46" s="2115"/>
      <c r="R46" s="2115"/>
      <c r="S46" s="2115"/>
      <c r="T46" s="2115"/>
      <c r="U46" s="2115"/>
      <c r="V46" s="2116"/>
      <c r="W46" s="2116"/>
      <c r="X46" s="2075"/>
      <c r="Y46" s="2075"/>
      <c r="Z46" s="2095"/>
      <c r="AA46" s="2095"/>
      <c r="AB46" s="2095"/>
      <c r="AC46" s="2110"/>
      <c r="AD46" s="2110"/>
      <c r="AE46" s="2110"/>
      <c r="AF46" s="2111"/>
      <c r="AG46" s="2112">
        <v>0</v>
      </c>
      <c r="AH46" s="2112"/>
      <c r="AI46" s="589"/>
      <c r="AJ46" s="2073"/>
      <c r="AK46" s="2073"/>
      <c r="AL46" s="2073"/>
      <c r="AM46" s="2073"/>
      <c r="AN46" s="2073"/>
      <c r="AO46" s="2073"/>
      <c r="AP46" s="2073"/>
      <c r="AQ46" s="84"/>
      <c r="AR46" s="107"/>
      <c r="AS46" s="107"/>
    </row>
    <row r="47" spans="1:84" ht="12.6" customHeight="1">
      <c r="A47" s="372"/>
      <c r="B47" s="575"/>
      <c r="C47" s="576"/>
      <c r="D47" s="2104"/>
      <c r="E47" s="2104"/>
      <c r="F47" s="2104"/>
      <c r="G47" s="2104"/>
      <c r="H47" s="2104"/>
      <c r="I47" s="2105"/>
      <c r="J47" s="2105"/>
      <c r="K47" s="2105"/>
      <c r="L47" s="2106">
        <v>0</v>
      </c>
      <c r="M47" s="2106"/>
      <c r="N47" s="2107">
        <v>0</v>
      </c>
      <c r="O47" s="2107"/>
      <c r="P47" s="2107">
        <v>0</v>
      </c>
      <c r="Q47" s="2107"/>
      <c r="R47" s="2107">
        <v>0</v>
      </c>
      <c r="S47" s="2107"/>
      <c r="T47" s="2107">
        <v>0</v>
      </c>
      <c r="U47" s="2107"/>
      <c r="V47" s="2108">
        <v>0</v>
      </c>
      <c r="W47" s="2108"/>
      <c r="X47" s="2109">
        <f>SUM(L47:W47)</f>
        <v>0</v>
      </c>
      <c r="Y47" s="2109"/>
      <c r="Z47" s="2095" t="str">
        <f>IF(X48=0,"",ROUNDDOWN(L48/3,1)+ROUNDDOWN((N48+P48)/6,1)+ROUNDDOWN(R48/20,1)+ROUNDDOWN((T48+V48)/25,1))</f>
        <v/>
      </c>
      <c r="AA47" s="2095"/>
      <c r="AB47" s="2095"/>
      <c r="AC47" s="2096" t="str">
        <f>IF(AF47+AG49=0,"",AF47+AG49)</f>
        <v/>
      </c>
      <c r="AD47" s="2096"/>
      <c r="AE47" s="2096"/>
      <c r="AF47" s="2097"/>
      <c r="AG47" s="2098"/>
      <c r="AH47" s="2098"/>
      <c r="AI47" s="583" t="s">
        <v>652</v>
      </c>
      <c r="AJ47" s="2099"/>
      <c r="AK47" s="2099"/>
      <c r="AL47" s="2099"/>
      <c r="AM47" s="2099"/>
      <c r="AN47" s="2099"/>
      <c r="AO47" s="2099"/>
      <c r="AP47" s="2099"/>
      <c r="AQ47" s="84"/>
      <c r="AR47" s="107"/>
      <c r="AS47" s="107"/>
      <c r="AT47" s="590" t="s">
        <v>674</v>
      </c>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row>
    <row r="48" spans="1:84" ht="12.6" customHeight="1">
      <c r="A48" s="372"/>
      <c r="B48" s="504"/>
      <c r="C48" s="502"/>
      <c r="D48" s="2104"/>
      <c r="E48" s="2104"/>
      <c r="F48" s="2104"/>
      <c r="G48" s="2104"/>
      <c r="H48" s="2104"/>
      <c r="I48" s="2105"/>
      <c r="J48" s="2105"/>
      <c r="K48" s="2105"/>
      <c r="L48" s="2100"/>
      <c r="M48" s="2100"/>
      <c r="N48" s="2101"/>
      <c r="O48" s="2101"/>
      <c r="P48" s="2101"/>
      <c r="Q48" s="2101"/>
      <c r="R48" s="2101"/>
      <c r="S48" s="2101"/>
      <c r="T48" s="2101"/>
      <c r="U48" s="2101"/>
      <c r="V48" s="2102"/>
      <c r="W48" s="2102"/>
      <c r="X48" s="2103">
        <f>SUM(L48:W49)</f>
        <v>0</v>
      </c>
      <c r="Y48" s="2103"/>
      <c r="Z48" s="2095"/>
      <c r="AA48" s="2095"/>
      <c r="AB48" s="2095"/>
      <c r="AC48" s="2096"/>
      <c r="AD48" s="2096"/>
      <c r="AE48" s="2096"/>
      <c r="AF48" s="2097"/>
      <c r="AG48" s="2098"/>
      <c r="AH48" s="2098"/>
      <c r="AI48" s="584" t="s">
        <v>653</v>
      </c>
      <c r="AJ48" s="2071"/>
      <c r="AK48" s="2071"/>
      <c r="AL48" s="2071"/>
      <c r="AM48" s="2071"/>
      <c r="AN48" s="2071"/>
      <c r="AO48" s="2071"/>
      <c r="AP48" s="2071"/>
      <c r="AQ48" s="84"/>
      <c r="AR48" s="107"/>
      <c r="AS48" s="478"/>
      <c r="AT48" s="2082" t="s">
        <v>675</v>
      </c>
      <c r="AU48" s="2082"/>
      <c r="AV48" s="2082"/>
      <c r="AW48" s="2082"/>
      <c r="AX48" s="2082"/>
      <c r="AY48" s="2082"/>
      <c r="AZ48" s="2082"/>
      <c r="BA48" s="2082"/>
      <c r="BB48" s="2082"/>
      <c r="BC48" s="2082"/>
      <c r="BD48" s="2082"/>
      <c r="BE48" s="2082"/>
      <c r="BF48" s="2082"/>
      <c r="BG48" s="2082"/>
      <c r="BH48" s="2082"/>
      <c r="BI48" s="2082"/>
      <c r="BJ48" s="2082"/>
      <c r="BK48" s="2082"/>
      <c r="BL48" s="2082"/>
      <c r="BM48" s="2082"/>
      <c r="BN48" s="2082"/>
      <c r="BO48" s="2082"/>
      <c r="BP48" s="2082"/>
      <c r="BQ48" s="2082"/>
      <c r="BR48" s="2082"/>
      <c r="BS48" s="2082"/>
      <c r="BT48" s="2082"/>
      <c r="BU48" s="2082"/>
      <c r="BV48" s="2082"/>
      <c r="BW48" s="2082"/>
      <c r="BX48" s="2082"/>
      <c r="BY48" s="592"/>
      <c r="BZ48" s="592"/>
      <c r="CA48" s="592"/>
      <c r="CB48" s="593"/>
    </row>
    <row r="49" spans="1:80" ht="12.6" customHeight="1">
      <c r="A49" s="372"/>
      <c r="B49" s="504"/>
      <c r="C49" s="502"/>
      <c r="D49" s="2104"/>
      <c r="E49" s="2104"/>
      <c r="F49" s="2104"/>
      <c r="G49" s="2104"/>
      <c r="H49" s="2104"/>
      <c r="I49" s="2105"/>
      <c r="J49" s="2105"/>
      <c r="K49" s="2105"/>
      <c r="L49" s="2100"/>
      <c r="M49" s="2100"/>
      <c r="N49" s="2101"/>
      <c r="O49" s="2101"/>
      <c r="P49" s="2101"/>
      <c r="Q49" s="2101"/>
      <c r="R49" s="2101"/>
      <c r="S49" s="2101"/>
      <c r="T49" s="2101"/>
      <c r="U49" s="2101"/>
      <c r="V49" s="2102"/>
      <c r="W49" s="2102"/>
      <c r="X49" s="2103"/>
      <c r="Y49" s="2103"/>
      <c r="Z49" s="2095"/>
      <c r="AA49" s="2095"/>
      <c r="AB49" s="2095"/>
      <c r="AC49" s="2096"/>
      <c r="AD49" s="2096"/>
      <c r="AE49" s="2096"/>
      <c r="AF49" s="2097"/>
      <c r="AG49" s="2080">
        <v>0</v>
      </c>
      <c r="AH49" s="2080"/>
      <c r="AI49" s="594"/>
      <c r="AJ49" s="2081"/>
      <c r="AK49" s="2081"/>
      <c r="AL49" s="2081"/>
      <c r="AM49" s="2081"/>
      <c r="AN49" s="2081"/>
      <c r="AO49" s="2081"/>
      <c r="AP49" s="2081"/>
      <c r="AQ49" s="84"/>
      <c r="AR49" s="107"/>
      <c r="AS49" s="478"/>
      <c r="AT49" s="595"/>
      <c r="AU49" s="2083" t="s">
        <v>546</v>
      </c>
      <c r="AV49" s="2084" t="s">
        <v>676</v>
      </c>
      <c r="AW49" s="2084"/>
      <c r="AX49" s="2084"/>
      <c r="AY49" s="2084"/>
      <c r="AZ49" s="2084"/>
      <c r="BA49" s="2084"/>
      <c r="BB49" s="2084"/>
      <c r="BC49" s="2084"/>
      <c r="BD49" s="2084"/>
      <c r="BE49" s="2084"/>
      <c r="BF49" s="2084"/>
      <c r="BG49" s="2084"/>
      <c r="BH49" s="2084"/>
      <c r="BI49" s="2084"/>
      <c r="BJ49" s="2084"/>
      <c r="BK49" s="2084"/>
      <c r="BL49" s="2084"/>
      <c r="BM49" s="2084"/>
      <c r="BN49" s="2084"/>
      <c r="BO49" s="2084"/>
      <c r="BP49" s="2084"/>
      <c r="BQ49" s="2084"/>
      <c r="BR49" s="2084"/>
      <c r="BS49" s="2084"/>
      <c r="BT49" s="2084"/>
      <c r="BU49" s="2084"/>
      <c r="BV49" s="2084"/>
      <c r="BW49" s="2084"/>
      <c r="BX49" s="2084"/>
      <c r="BY49" s="2084"/>
      <c r="BZ49" s="2084"/>
      <c r="CA49" s="2084"/>
      <c r="CB49" s="2084"/>
    </row>
    <row r="50" spans="1:80" ht="12.6" customHeight="1">
      <c r="A50" s="372"/>
      <c r="B50" s="575"/>
      <c r="C50" s="576"/>
      <c r="D50" s="2085" t="s">
        <v>296</v>
      </c>
      <c r="E50" s="2085"/>
      <c r="F50" s="2085"/>
      <c r="G50" s="2085"/>
      <c r="H50" s="2085"/>
      <c r="I50" s="2086" t="str">
        <f>IF(SUM(I26:K49)=0,"",SUM(I26:K49))</f>
        <v/>
      </c>
      <c r="J50" s="2086"/>
      <c r="K50" s="2086"/>
      <c r="L50" s="2087">
        <f>SUM(L26,L29,L32,L35,L38,L41,L44,L47)</f>
        <v>0</v>
      </c>
      <c r="M50" s="2087"/>
      <c r="N50" s="2088">
        <f>SUM(N26,N29,N32,N35,N38,N41,N44,N47)</f>
        <v>0</v>
      </c>
      <c r="O50" s="2088"/>
      <c r="P50" s="2088">
        <f>SUM(P26,P29,P32,P35,P38,P41,P44,P47)</f>
        <v>0</v>
      </c>
      <c r="Q50" s="2088"/>
      <c r="R50" s="2088">
        <f>SUM(R26,R29,R32,R35,R38,R41,R44,R47)</f>
        <v>0</v>
      </c>
      <c r="S50" s="2088"/>
      <c r="T50" s="2088">
        <f>SUM(T26,T29,T32,T35,T38,T41,T44,T47)</f>
        <v>0</v>
      </c>
      <c r="U50" s="2088"/>
      <c r="V50" s="2088">
        <f>SUM(V26,V29,V32,V35,V38,V41,V44,V47)</f>
        <v>0</v>
      </c>
      <c r="W50" s="2088"/>
      <c r="X50" s="2089">
        <f>SUM(L50:W50)</f>
        <v>0</v>
      </c>
      <c r="Y50" s="2089"/>
      <c r="Z50" s="2090">
        <f>ROUND(SUM(Z26:AB49),0)</f>
        <v>0</v>
      </c>
      <c r="AA50" s="2090"/>
      <c r="AB50" s="2090"/>
      <c r="AC50" s="2091" t="str">
        <f>IF(AF50+AG52=0,"",AF50+AG52)</f>
        <v/>
      </c>
      <c r="AD50" s="2091"/>
      <c r="AE50" s="2091"/>
      <c r="AF50" s="2092">
        <f>SUM(AF26:AF49)</f>
        <v>0</v>
      </c>
      <c r="AG50" s="2093">
        <f>SUM(AG26,AG29,AG32,AG35,AG38,AG41,AG44,AG47)</f>
        <v>0</v>
      </c>
      <c r="AH50" s="2093"/>
      <c r="AI50" s="596"/>
      <c r="AJ50" s="2070"/>
      <c r="AK50" s="2070"/>
      <c r="AL50" s="2070"/>
      <c r="AM50" s="2070"/>
      <c r="AN50" s="2070"/>
      <c r="AO50" s="2070"/>
      <c r="AP50" s="2070"/>
      <c r="AQ50" s="84"/>
      <c r="AR50" s="107"/>
      <c r="AS50" s="478"/>
      <c r="AT50" s="597"/>
      <c r="AU50" s="2083"/>
      <c r="AV50" s="2084"/>
      <c r="AW50" s="2084"/>
      <c r="AX50" s="2084"/>
      <c r="AY50" s="2084"/>
      <c r="AZ50" s="2084"/>
      <c r="BA50" s="2084"/>
      <c r="BB50" s="2084"/>
      <c r="BC50" s="2084"/>
      <c r="BD50" s="2084"/>
      <c r="BE50" s="2084"/>
      <c r="BF50" s="2084"/>
      <c r="BG50" s="2084"/>
      <c r="BH50" s="2084"/>
      <c r="BI50" s="2084"/>
      <c r="BJ50" s="2084"/>
      <c r="BK50" s="2084"/>
      <c r="BL50" s="2084"/>
      <c r="BM50" s="2084"/>
      <c r="BN50" s="2084"/>
      <c r="BO50" s="2084"/>
      <c r="BP50" s="2084"/>
      <c r="BQ50" s="2084"/>
      <c r="BR50" s="2084"/>
      <c r="BS50" s="2084"/>
      <c r="BT50" s="2084"/>
      <c r="BU50" s="2084"/>
      <c r="BV50" s="2084"/>
      <c r="BW50" s="2084"/>
      <c r="BX50" s="2084"/>
      <c r="BY50" s="2084"/>
      <c r="BZ50" s="2084"/>
      <c r="CA50" s="2084"/>
      <c r="CB50" s="2084"/>
    </row>
    <row r="51" spans="1:80" ht="12.6" customHeight="1">
      <c r="A51" s="372"/>
      <c r="B51" s="504"/>
      <c r="C51" s="502"/>
      <c r="D51" s="2085"/>
      <c r="E51" s="2085"/>
      <c r="F51" s="2085"/>
      <c r="G51" s="2085"/>
      <c r="H51" s="2085"/>
      <c r="I51" s="2086"/>
      <c r="J51" s="2086"/>
      <c r="K51" s="2086"/>
      <c r="L51" s="2094">
        <f>SUM(L27,L30,L33,L36,L39,L42,L45,L48)</f>
        <v>0</v>
      </c>
      <c r="M51" s="2094"/>
      <c r="N51" s="2074">
        <f>SUM(N27,N30,N33,N36,N39,N42,N45,N48)</f>
        <v>0</v>
      </c>
      <c r="O51" s="2074"/>
      <c r="P51" s="2074">
        <f>SUM(P27,P30,P33,P36,P39,P42,P45,P48)</f>
        <v>0</v>
      </c>
      <c r="Q51" s="2074"/>
      <c r="R51" s="2074">
        <f>SUM(R27,R30,R33,R36,R39,R42,R45,R48)</f>
        <v>0</v>
      </c>
      <c r="S51" s="2074"/>
      <c r="T51" s="2074">
        <f>SUM(T27,T30,T33,T36,T39,T42,T45,T48)</f>
        <v>0</v>
      </c>
      <c r="U51" s="2074"/>
      <c r="V51" s="2074">
        <f>SUM(V27,V30,V33,V36,V39,V42,V45,V48)</f>
        <v>0</v>
      </c>
      <c r="W51" s="2074"/>
      <c r="X51" s="2075">
        <f>SUM(L51:W52)</f>
        <v>0</v>
      </c>
      <c r="Y51" s="2075"/>
      <c r="Z51" s="2090"/>
      <c r="AA51" s="2090"/>
      <c r="AB51" s="2090"/>
      <c r="AC51" s="2091"/>
      <c r="AD51" s="2091"/>
      <c r="AE51" s="2091"/>
      <c r="AF51" s="2092"/>
      <c r="AG51" s="2093"/>
      <c r="AH51" s="2093"/>
      <c r="AI51" s="584"/>
      <c r="AJ51" s="2071"/>
      <c r="AK51" s="2071"/>
      <c r="AL51" s="2071"/>
      <c r="AM51" s="2071"/>
      <c r="AN51" s="2071"/>
      <c r="AO51" s="2071"/>
      <c r="AP51" s="2071"/>
      <c r="AQ51" s="84"/>
      <c r="AR51" s="107"/>
      <c r="AS51" s="478"/>
      <c r="AT51" s="597"/>
      <c r="AU51" s="591"/>
      <c r="AV51" s="2084"/>
      <c r="AW51" s="2084"/>
      <c r="AX51" s="2084"/>
      <c r="AY51" s="2084"/>
      <c r="AZ51" s="2084"/>
      <c r="BA51" s="2084"/>
      <c r="BB51" s="2084"/>
      <c r="BC51" s="2084"/>
      <c r="BD51" s="2084"/>
      <c r="BE51" s="2084"/>
      <c r="BF51" s="2084"/>
      <c r="BG51" s="2084"/>
      <c r="BH51" s="2084"/>
      <c r="BI51" s="2084"/>
      <c r="BJ51" s="2084"/>
      <c r="BK51" s="2084"/>
      <c r="BL51" s="2084"/>
      <c r="BM51" s="2084"/>
      <c r="BN51" s="2084"/>
      <c r="BO51" s="2084"/>
      <c r="BP51" s="2084"/>
      <c r="BQ51" s="2084"/>
      <c r="BR51" s="2084"/>
      <c r="BS51" s="2084"/>
      <c r="BT51" s="2084"/>
      <c r="BU51" s="2084"/>
      <c r="BV51" s="2084"/>
      <c r="BW51" s="2084"/>
      <c r="BX51" s="2084"/>
      <c r="BY51" s="2084"/>
      <c r="BZ51" s="2084"/>
      <c r="CA51" s="2084"/>
      <c r="CB51" s="2084"/>
    </row>
    <row r="52" spans="1:80" ht="12.6" customHeight="1">
      <c r="A52" s="372"/>
      <c r="B52" s="504"/>
      <c r="C52" s="502"/>
      <c r="D52" s="2085"/>
      <c r="E52" s="2085"/>
      <c r="F52" s="2085"/>
      <c r="G52" s="2085"/>
      <c r="H52" s="2085"/>
      <c r="I52" s="2086"/>
      <c r="J52" s="2086"/>
      <c r="K52" s="2086"/>
      <c r="L52" s="2094"/>
      <c r="M52" s="2094"/>
      <c r="N52" s="2074"/>
      <c r="O52" s="2074"/>
      <c r="P52" s="2074"/>
      <c r="Q52" s="2074"/>
      <c r="R52" s="2074"/>
      <c r="S52" s="2074"/>
      <c r="T52" s="2074"/>
      <c r="U52" s="2074"/>
      <c r="V52" s="2074"/>
      <c r="W52" s="2074"/>
      <c r="X52" s="2075"/>
      <c r="Y52" s="2075"/>
      <c r="Z52" s="2090"/>
      <c r="AA52" s="2090"/>
      <c r="AB52" s="2090"/>
      <c r="AC52" s="2091"/>
      <c r="AD52" s="2091"/>
      <c r="AE52" s="2091"/>
      <c r="AF52" s="2092"/>
      <c r="AG52" s="2076">
        <f>SUM(AG28,AG31,AG34,AG37,AG40,AG43,AG46,AG49)</f>
        <v>0</v>
      </c>
      <c r="AH52" s="2076"/>
      <c r="AI52" s="589"/>
      <c r="AJ52" s="2073"/>
      <c r="AK52" s="2073"/>
      <c r="AL52" s="2073"/>
      <c r="AM52" s="2073"/>
      <c r="AN52" s="2073"/>
      <c r="AO52" s="2073"/>
      <c r="AP52" s="2073"/>
      <c r="AQ52" s="84"/>
      <c r="AR52" s="107"/>
      <c r="AS52" s="478"/>
      <c r="AT52" s="597"/>
      <c r="AU52" s="591"/>
      <c r="AV52" s="2084"/>
      <c r="AW52" s="2084"/>
      <c r="AX52" s="2084"/>
      <c r="AY52" s="2084"/>
      <c r="AZ52" s="2084"/>
      <c r="BA52" s="2084"/>
      <c r="BB52" s="2084"/>
      <c r="BC52" s="2084"/>
      <c r="BD52" s="2084"/>
      <c r="BE52" s="2084"/>
      <c r="BF52" s="2084"/>
      <c r="BG52" s="2084"/>
      <c r="BH52" s="2084"/>
      <c r="BI52" s="2084"/>
      <c r="BJ52" s="2084"/>
      <c r="BK52" s="2084"/>
      <c r="BL52" s="2084"/>
      <c r="BM52" s="2084"/>
      <c r="BN52" s="2084"/>
      <c r="BO52" s="2084"/>
      <c r="BP52" s="2084"/>
      <c r="BQ52" s="2084"/>
      <c r="BR52" s="2084"/>
      <c r="BS52" s="2084"/>
      <c r="BT52" s="2084"/>
      <c r="BU52" s="2084"/>
      <c r="BV52" s="2084"/>
      <c r="BW52" s="2084"/>
      <c r="BX52" s="2084"/>
      <c r="BY52" s="2084"/>
      <c r="BZ52" s="2084"/>
      <c r="CA52" s="2084"/>
      <c r="CB52" s="2084"/>
    </row>
    <row r="53" spans="1:80" ht="12.6" customHeight="1">
      <c r="A53" s="372"/>
      <c r="B53" s="575"/>
      <c r="C53" s="576"/>
      <c r="D53" s="2077" t="s">
        <v>677</v>
      </c>
      <c r="E53" s="2077"/>
      <c r="F53" s="2077"/>
      <c r="G53" s="2077"/>
      <c r="H53" s="2077"/>
      <c r="I53" s="2077"/>
      <c r="J53" s="2077"/>
      <c r="K53" s="2077"/>
      <c r="L53" s="2077"/>
      <c r="M53" s="2077"/>
      <c r="N53" s="2077"/>
      <c r="O53" s="2077"/>
      <c r="P53" s="2077"/>
      <c r="Q53" s="2077"/>
      <c r="R53" s="2077"/>
      <c r="S53" s="2077"/>
      <c r="T53" s="2077"/>
      <c r="U53" s="2077"/>
      <c r="V53" s="2077"/>
      <c r="W53" s="2077"/>
      <c r="X53" s="2077"/>
      <c r="Y53" s="2077"/>
      <c r="Z53" s="2077"/>
      <c r="AA53" s="2077"/>
      <c r="AB53" s="2077"/>
      <c r="AC53" s="2078" t="str">
        <f>IF(AF53+AG55=0,"",AF53+AG55)</f>
        <v/>
      </c>
      <c r="AD53" s="2078"/>
      <c r="AE53" s="2078"/>
      <c r="AF53" s="2079"/>
      <c r="AG53" s="2069"/>
      <c r="AH53" s="2069"/>
      <c r="AI53" s="596" t="s">
        <v>652</v>
      </c>
      <c r="AJ53" s="2070"/>
      <c r="AK53" s="2070"/>
      <c r="AL53" s="2070"/>
      <c r="AM53" s="2070"/>
      <c r="AN53" s="2070"/>
      <c r="AO53" s="2070"/>
      <c r="AP53" s="2070"/>
      <c r="AQ53" s="84"/>
      <c r="AR53" s="107"/>
      <c r="AS53" s="478"/>
      <c r="AT53" s="595"/>
      <c r="AU53" s="591"/>
      <c r="AV53" s="2084"/>
      <c r="AW53" s="2084"/>
      <c r="AX53" s="2084"/>
      <c r="AY53" s="2084"/>
      <c r="AZ53" s="2084"/>
      <c r="BA53" s="2084"/>
      <c r="BB53" s="2084"/>
      <c r="BC53" s="2084"/>
      <c r="BD53" s="2084"/>
      <c r="BE53" s="2084"/>
      <c r="BF53" s="2084"/>
      <c r="BG53" s="2084"/>
      <c r="BH53" s="2084"/>
      <c r="BI53" s="2084"/>
      <c r="BJ53" s="2084"/>
      <c r="BK53" s="2084"/>
      <c r="BL53" s="2084"/>
      <c r="BM53" s="2084"/>
      <c r="BN53" s="2084"/>
      <c r="BO53" s="2084"/>
      <c r="BP53" s="2084"/>
      <c r="BQ53" s="2084"/>
      <c r="BR53" s="2084"/>
      <c r="BS53" s="2084"/>
      <c r="BT53" s="2084"/>
      <c r="BU53" s="2084"/>
      <c r="BV53" s="2084"/>
      <c r="BW53" s="2084"/>
      <c r="BX53" s="2084"/>
      <c r="BY53" s="2084"/>
      <c r="BZ53" s="2084"/>
      <c r="CA53" s="2084"/>
      <c r="CB53" s="2084"/>
    </row>
    <row r="54" spans="1:80" ht="12.6" customHeight="1">
      <c r="A54" s="372"/>
      <c r="B54" s="504"/>
      <c r="C54" s="502"/>
      <c r="D54" s="2077"/>
      <c r="E54" s="2077"/>
      <c r="F54" s="2077"/>
      <c r="G54" s="2077"/>
      <c r="H54" s="2077"/>
      <c r="I54" s="2077"/>
      <c r="J54" s="2077"/>
      <c r="K54" s="2077"/>
      <c r="L54" s="2077"/>
      <c r="M54" s="2077"/>
      <c r="N54" s="2077"/>
      <c r="O54" s="2077"/>
      <c r="P54" s="2077"/>
      <c r="Q54" s="2077"/>
      <c r="R54" s="2077"/>
      <c r="S54" s="2077"/>
      <c r="T54" s="2077"/>
      <c r="U54" s="2077"/>
      <c r="V54" s="2077"/>
      <c r="W54" s="2077"/>
      <c r="X54" s="2077"/>
      <c r="Y54" s="2077"/>
      <c r="Z54" s="2077"/>
      <c r="AA54" s="2077"/>
      <c r="AB54" s="2077"/>
      <c r="AC54" s="2078"/>
      <c r="AD54" s="2078"/>
      <c r="AE54" s="2078"/>
      <c r="AF54" s="2079"/>
      <c r="AG54" s="2069"/>
      <c r="AH54" s="2069"/>
      <c r="AI54" s="584" t="s">
        <v>653</v>
      </c>
      <c r="AJ54" s="2071"/>
      <c r="AK54" s="2071"/>
      <c r="AL54" s="2071"/>
      <c r="AM54" s="2071"/>
      <c r="AN54" s="2071"/>
      <c r="AO54" s="2071"/>
      <c r="AP54" s="2071"/>
      <c r="AQ54" s="84"/>
      <c r="AR54" s="107"/>
      <c r="AS54" s="478"/>
      <c r="AT54" s="595"/>
      <c r="AU54" s="598"/>
      <c r="AV54" s="2084"/>
      <c r="AW54" s="2084"/>
      <c r="AX54" s="2084"/>
      <c r="AY54" s="2084"/>
      <c r="AZ54" s="2084"/>
      <c r="BA54" s="2084"/>
      <c r="BB54" s="2084"/>
      <c r="BC54" s="2084"/>
      <c r="BD54" s="2084"/>
      <c r="BE54" s="2084"/>
      <c r="BF54" s="2084"/>
      <c r="BG54" s="2084"/>
      <c r="BH54" s="2084"/>
      <c r="BI54" s="2084"/>
      <c r="BJ54" s="2084"/>
      <c r="BK54" s="2084"/>
      <c r="BL54" s="2084"/>
      <c r="BM54" s="2084"/>
      <c r="BN54" s="2084"/>
      <c r="BO54" s="2084"/>
      <c r="BP54" s="2084"/>
      <c r="BQ54" s="2084"/>
      <c r="BR54" s="2084"/>
      <c r="BS54" s="2084"/>
      <c r="BT54" s="2084"/>
      <c r="BU54" s="2084"/>
      <c r="BV54" s="2084"/>
      <c r="BW54" s="2084"/>
      <c r="BX54" s="2084"/>
      <c r="BY54" s="2084"/>
      <c r="BZ54" s="2084"/>
      <c r="CA54" s="2084"/>
      <c r="CB54" s="2084"/>
    </row>
    <row r="55" spans="1:80" ht="12.6" customHeight="1">
      <c r="A55" s="372"/>
      <c r="B55" s="504"/>
      <c r="C55" s="502"/>
      <c r="D55" s="2077"/>
      <c r="E55" s="2077"/>
      <c r="F55" s="2077"/>
      <c r="G55" s="2077"/>
      <c r="H55" s="2077"/>
      <c r="I55" s="2077"/>
      <c r="J55" s="2077"/>
      <c r="K55" s="2077"/>
      <c r="L55" s="2077"/>
      <c r="M55" s="2077"/>
      <c r="N55" s="2077"/>
      <c r="O55" s="2077"/>
      <c r="P55" s="2077"/>
      <c r="Q55" s="2077"/>
      <c r="R55" s="2077"/>
      <c r="S55" s="2077"/>
      <c r="T55" s="2077"/>
      <c r="U55" s="2077"/>
      <c r="V55" s="2077"/>
      <c r="W55" s="2077"/>
      <c r="X55" s="2077"/>
      <c r="Y55" s="2077"/>
      <c r="Z55" s="2077"/>
      <c r="AA55" s="2077"/>
      <c r="AB55" s="2077"/>
      <c r="AC55" s="2078"/>
      <c r="AD55" s="2078"/>
      <c r="AE55" s="2078"/>
      <c r="AF55" s="2079"/>
      <c r="AG55" s="2080">
        <v>0</v>
      </c>
      <c r="AH55" s="2080"/>
      <c r="AI55" s="594"/>
      <c r="AJ55" s="2081"/>
      <c r="AK55" s="2081"/>
      <c r="AL55" s="2081"/>
      <c r="AM55" s="2081"/>
      <c r="AN55" s="2081"/>
      <c r="AO55" s="2081"/>
      <c r="AP55" s="2081"/>
      <c r="AQ55" s="84"/>
      <c r="AR55" s="107"/>
      <c r="AS55" s="478"/>
      <c r="AT55" s="599"/>
      <c r="AU55" s="598"/>
      <c r="AV55" s="2084"/>
      <c r="AW55" s="2084"/>
      <c r="AX55" s="2084"/>
      <c r="AY55" s="2084"/>
      <c r="AZ55" s="2084"/>
      <c r="BA55" s="2084"/>
      <c r="BB55" s="2084"/>
      <c r="BC55" s="2084"/>
      <c r="BD55" s="2084"/>
      <c r="BE55" s="2084"/>
      <c r="BF55" s="2084"/>
      <c r="BG55" s="2084"/>
      <c r="BH55" s="2084"/>
      <c r="BI55" s="2084"/>
      <c r="BJ55" s="2084"/>
      <c r="BK55" s="2084"/>
      <c r="BL55" s="2084"/>
      <c r="BM55" s="2084"/>
      <c r="BN55" s="2084"/>
      <c r="BO55" s="2084"/>
      <c r="BP55" s="2084"/>
      <c r="BQ55" s="2084"/>
      <c r="BR55" s="2084"/>
      <c r="BS55" s="2084"/>
      <c r="BT55" s="2084"/>
      <c r="BU55" s="2084"/>
      <c r="BV55" s="2084"/>
      <c r="BW55" s="2084"/>
      <c r="BX55" s="2084"/>
      <c r="BY55" s="2084"/>
      <c r="BZ55" s="2084"/>
      <c r="CA55" s="2084"/>
      <c r="CB55" s="2084"/>
    </row>
    <row r="56" spans="1:80" ht="12" customHeight="1">
      <c r="A56" s="372"/>
      <c r="B56" s="575"/>
      <c r="C56" s="518"/>
      <c r="D56" s="2066" t="s">
        <v>678</v>
      </c>
      <c r="E56" s="2066"/>
      <c r="F56" s="2066"/>
      <c r="G56" s="2066"/>
      <c r="H56" s="2066"/>
      <c r="I56" s="2066"/>
      <c r="J56" s="2066"/>
      <c r="K56" s="2066"/>
      <c r="L56" s="2066"/>
      <c r="M56" s="2066"/>
      <c r="N56" s="2066"/>
      <c r="O56" s="2066"/>
      <c r="P56" s="2066"/>
      <c r="Q56" s="2066"/>
      <c r="R56" s="2066"/>
      <c r="S56" s="2066"/>
      <c r="T56" s="2066"/>
      <c r="U56" s="2066"/>
      <c r="V56" s="2066"/>
      <c r="W56" s="2066"/>
      <c r="X56" s="2066"/>
      <c r="Y56" s="2066"/>
      <c r="Z56" s="2066"/>
      <c r="AA56" s="2066"/>
      <c r="AB56" s="2066"/>
      <c r="AC56" s="2067" t="str">
        <f>IF(AF56+AG58=0,"",ROUND(AF56+AG58,1))</f>
        <v/>
      </c>
      <c r="AD56" s="2067"/>
      <c r="AE56" s="2067"/>
      <c r="AF56" s="2068"/>
      <c r="AG56" s="2069"/>
      <c r="AH56" s="2069"/>
      <c r="AI56" s="596" t="s">
        <v>652</v>
      </c>
      <c r="AJ56" s="2070"/>
      <c r="AK56" s="2070"/>
      <c r="AL56" s="2070"/>
      <c r="AM56" s="2070"/>
      <c r="AN56" s="2070"/>
      <c r="AO56" s="2070"/>
      <c r="AP56" s="2070"/>
      <c r="AQ56" s="84"/>
      <c r="AR56" s="639"/>
      <c r="AS56" s="600"/>
      <c r="AT56" s="599"/>
      <c r="AU56" s="598"/>
      <c r="AV56" s="2084"/>
      <c r="AW56" s="2084"/>
      <c r="AX56" s="2084"/>
      <c r="AY56" s="2084"/>
      <c r="AZ56" s="2084"/>
      <c r="BA56" s="2084"/>
      <c r="BB56" s="2084"/>
      <c r="BC56" s="2084"/>
      <c r="BD56" s="2084"/>
      <c r="BE56" s="2084"/>
      <c r="BF56" s="2084"/>
      <c r="BG56" s="2084"/>
      <c r="BH56" s="2084"/>
      <c r="BI56" s="2084"/>
      <c r="BJ56" s="2084"/>
      <c r="BK56" s="2084"/>
      <c r="BL56" s="2084"/>
      <c r="BM56" s="2084"/>
      <c r="BN56" s="2084"/>
      <c r="BO56" s="2084"/>
      <c r="BP56" s="2084"/>
      <c r="BQ56" s="2084"/>
      <c r="BR56" s="2084"/>
      <c r="BS56" s="2084"/>
      <c r="BT56" s="2084"/>
      <c r="BU56" s="2084"/>
      <c r="BV56" s="2084"/>
      <c r="BW56" s="2084"/>
      <c r="BX56" s="2084"/>
      <c r="BY56" s="2084"/>
      <c r="BZ56" s="2084"/>
      <c r="CA56" s="2084"/>
      <c r="CB56" s="2084"/>
    </row>
    <row r="57" spans="1:80" ht="12" customHeight="1">
      <c r="A57" s="372"/>
      <c r="B57" s="504"/>
      <c r="C57" s="502"/>
      <c r="D57" s="2066"/>
      <c r="E57" s="2066"/>
      <c r="F57" s="2066"/>
      <c r="G57" s="2066"/>
      <c r="H57" s="2066"/>
      <c r="I57" s="2066"/>
      <c r="J57" s="2066"/>
      <c r="K57" s="2066"/>
      <c r="L57" s="2066"/>
      <c r="M57" s="2066"/>
      <c r="N57" s="2066"/>
      <c r="O57" s="2066"/>
      <c r="P57" s="2066"/>
      <c r="Q57" s="2066"/>
      <c r="R57" s="2066"/>
      <c r="S57" s="2066"/>
      <c r="T57" s="2066"/>
      <c r="U57" s="2066"/>
      <c r="V57" s="2066"/>
      <c r="W57" s="2066"/>
      <c r="X57" s="2066"/>
      <c r="Y57" s="2066"/>
      <c r="Z57" s="2066"/>
      <c r="AA57" s="2066"/>
      <c r="AB57" s="2066"/>
      <c r="AC57" s="2067"/>
      <c r="AD57" s="2067"/>
      <c r="AE57" s="2067"/>
      <c r="AF57" s="2068"/>
      <c r="AG57" s="2069"/>
      <c r="AH57" s="2069"/>
      <c r="AI57" s="584" t="s">
        <v>653</v>
      </c>
      <c r="AJ57" s="2071"/>
      <c r="AK57" s="2071"/>
      <c r="AL57" s="2071"/>
      <c r="AM57" s="2071"/>
      <c r="AN57" s="2071"/>
      <c r="AO57" s="2071"/>
      <c r="AP57" s="2071"/>
      <c r="AQ57" s="84"/>
      <c r="AR57" s="639"/>
      <c r="AS57" s="600"/>
      <c r="AT57" s="599"/>
      <c r="AU57" s="598"/>
      <c r="AV57" s="2084"/>
      <c r="AW57" s="2084"/>
      <c r="AX57" s="2084"/>
      <c r="AY57" s="2084"/>
      <c r="AZ57" s="2084"/>
      <c r="BA57" s="2084"/>
      <c r="BB57" s="2084"/>
      <c r="BC57" s="2084"/>
      <c r="BD57" s="2084"/>
      <c r="BE57" s="2084"/>
      <c r="BF57" s="2084"/>
      <c r="BG57" s="2084"/>
      <c r="BH57" s="2084"/>
      <c r="BI57" s="2084"/>
      <c r="BJ57" s="2084"/>
      <c r="BK57" s="2084"/>
      <c r="BL57" s="2084"/>
      <c r="BM57" s="2084"/>
      <c r="BN57" s="2084"/>
      <c r="BO57" s="2084"/>
      <c r="BP57" s="2084"/>
      <c r="BQ57" s="2084"/>
      <c r="BR57" s="2084"/>
      <c r="BS57" s="2084"/>
      <c r="BT57" s="2084"/>
      <c r="BU57" s="2084"/>
      <c r="BV57" s="2084"/>
      <c r="BW57" s="2084"/>
      <c r="BX57" s="2084"/>
      <c r="BY57" s="2084"/>
      <c r="BZ57" s="2084"/>
      <c r="CA57" s="2084"/>
      <c r="CB57" s="2084"/>
    </row>
    <row r="58" spans="1:80" ht="12" customHeight="1">
      <c r="A58" s="372"/>
      <c r="B58" s="504"/>
      <c r="C58" s="502"/>
      <c r="D58" s="2066"/>
      <c r="E58" s="2066"/>
      <c r="F58" s="2066"/>
      <c r="G58" s="2066"/>
      <c r="H58" s="2066"/>
      <c r="I58" s="2066"/>
      <c r="J58" s="2066"/>
      <c r="K58" s="2066"/>
      <c r="L58" s="2066"/>
      <c r="M58" s="2066"/>
      <c r="N58" s="2066"/>
      <c r="O58" s="2066"/>
      <c r="P58" s="2066"/>
      <c r="Q58" s="2066"/>
      <c r="R58" s="2066"/>
      <c r="S58" s="2066"/>
      <c r="T58" s="2066"/>
      <c r="U58" s="2066"/>
      <c r="V58" s="2066"/>
      <c r="W58" s="2066"/>
      <c r="X58" s="2066"/>
      <c r="Y58" s="2066"/>
      <c r="Z58" s="2066"/>
      <c r="AA58" s="2066"/>
      <c r="AB58" s="2066"/>
      <c r="AC58" s="2067"/>
      <c r="AD58" s="2067"/>
      <c r="AE58" s="2067"/>
      <c r="AF58" s="2068"/>
      <c r="AG58" s="2072">
        <v>0</v>
      </c>
      <c r="AH58" s="2072"/>
      <c r="AI58" s="589"/>
      <c r="AJ58" s="2073"/>
      <c r="AK58" s="2073"/>
      <c r="AL58" s="2073"/>
      <c r="AM58" s="2073"/>
      <c r="AN58" s="2073"/>
      <c r="AO58" s="2073"/>
      <c r="AP58" s="2073"/>
      <c r="AQ58" s="84"/>
      <c r="AR58" s="107"/>
      <c r="AS58" s="478"/>
      <c r="AT58" s="599"/>
      <c r="AU58" s="598"/>
      <c r="AV58" s="2084"/>
      <c r="AW58" s="2084"/>
      <c r="AX58" s="2084"/>
      <c r="AY58" s="2084"/>
      <c r="AZ58" s="2084"/>
      <c r="BA58" s="2084"/>
      <c r="BB58" s="2084"/>
      <c r="BC58" s="2084"/>
      <c r="BD58" s="2084"/>
      <c r="BE58" s="2084"/>
      <c r="BF58" s="2084"/>
      <c r="BG58" s="2084"/>
      <c r="BH58" s="2084"/>
      <c r="BI58" s="2084"/>
      <c r="BJ58" s="2084"/>
      <c r="BK58" s="2084"/>
      <c r="BL58" s="2084"/>
      <c r="BM58" s="2084"/>
      <c r="BN58" s="2084"/>
      <c r="BO58" s="2084"/>
      <c r="BP58" s="2084"/>
      <c r="BQ58" s="2084"/>
      <c r="BR58" s="2084"/>
      <c r="BS58" s="2084"/>
      <c r="BT58" s="2084"/>
      <c r="BU58" s="2084"/>
      <c r="BV58" s="2084"/>
      <c r="BW58" s="2084"/>
      <c r="BX58" s="2084"/>
      <c r="BY58" s="2084"/>
      <c r="BZ58" s="2084"/>
      <c r="CA58" s="2084"/>
      <c r="CB58" s="2084"/>
    </row>
    <row r="59" spans="1:80" ht="12" customHeight="1">
      <c r="A59" s="372"/>
      <c r="B59" s="504"/>
      <c r="E59" s="601"/>
      <c r="F59" s="108" t="s">
        <v>510</v>
      </c>
      <c r="G59" s="602"/>
      <c r="H59" s="602"/>
      <c r="J59" s="602"/>
      <c r="K59" s="602"/>
      <c r="L59" s="603"/>
      <c r="M59" s="604"/>
      <c r="N59" s="604"/>
      <c r="O59" s="601" t="s">
        <v>679</v>
      </c>
      <c r="P59" s="601"/>
      <c r="Q59" s="108"/>
      <c r="R59" s="605"/>
      <c r="S59" s="606"/>
      <c r="T59" s="606"/>
      <c r="U59" s="108"/>
      <c r="V59" s="601"/>
      <c r="W59" s="601"/>
      <c r="X59" s="601"/>
      <c r="Y59" s="601"/>
      <c r="Z59" s="601"/>
      <c r="AA59" s="601"/>
      <c r="AB59" s="601"/>
      <c r="AC59" s="601"/>
      <c r="AD59" s="601"/>
      <c r="AE59" s="601"/>
      <c r="AF59" s="601"/>
      <c r="AG59" s="601"/>
      <c r="AH59" s="601"/>
      <c r="AI59" s="601"/>
      <c r="AJ59" s="601"/>
      <c r="AK59" s="601"/>
      <c r="AL59" s="601"/>
      <c r="AM59" s="108"/>
      <c r="AN59" s="607"/>
      <c r="AO59" s="601"/>
      <c r="AQ59" s="84"/>
      <c r="AR59" s="107"/>
      <c r="AS59" s="478"/>
      <c r="AT59" s="599"/>
      <c r="AU59" s="598"/>
      <c r="AV59" s="2084"/>
      <c r="AW59" s="2084"/>
      <c r="AX59" s="2084"/>
      <c r="AY59" s="2084"/>
      <c r="AZ59" s="2084"/>
      <c r="BA59" s="2084"/>
      <c r="BB59" s="2084"/>
      <c r="BC59" s="2084"/>
      <c r="BD59" s="2084"/>
      <c r="BE59" s="2084"/>
      <c r="BF59" s="2084"/>
      <c r="BG59" s="2084"/>
      <c r="BH59" s="2084"/>
      <c r="BI59" s="2084"/>
      <c r="BJ59" s="2084"/>
      <c r="BK59" s="2084"/>
      <c r="BL59" s="2084"/>
      <c r="BM59" s="2084"/>
      <c r="BN59" s="2084"/>
      <c r="BO59" s="2084"/>
      <c r="BP59" s="2084"/>
      <c r="BQ59" s="2084"/>
      <c r="BR59" s="2084"/>
      <c r="BS59" s="2084"/>
      <c r="BT59" s="2084"/>
      <c r="BU59" s="2084"/>
      <c r="BV59" s="2084"/>
      <c r="BW59" s="2084"/>
      <c r="BX59" s="2084"/>
      <c r="BY59" s="2084"/>
      <c r="BZ59" s="2084"/>
      <c r="CA59" s="2084"/>
      <c r="CB59" s="2084"/>
    </row>
    <row r="60" spans="1:80" ht="12" customHeight="1">
      <c r="A60" s="372"/>
      <c r="B60" s="504"/>
      <c r="E60" s="2059" t="s">
        <v>522</v>
      </c>
      <c r="F60" s="2059"/>
      <c r="G60" s="601" t="s">
        <v>680</v>
      </c>
      <c r="H60" s="602"/>
      <c r="J60" s="602"/>
      <c r="K60" s="602"/>
      <c r="L60" s="603"/>
      <c r="M60" s="604"/>
      <c r="N60" s="604"/>
      <c r="O60" s="601"/>
      <c r="P60" s="601"/>
      <c r="Q60" s="108"/>
      <c r="R60" s="605"/>
      <c r="S60" s="606"/>
      <c r="T60" s="606"/>
      <c r="U60" s="108"/>
      <c r="V60" s="601"/>
      <c r="W60" s="601"/>
      <c r="X60" s="601"/>
      <c r="Y60" s="601"/>
      <c r="Z60" s="601"/>
      <c r="AA60" s="601"/>
      <c r="AB60" s="601"/>
      <c r="AC60" s="601"/>
      <c r="AD60" s="601"/>
      <c r="AE60" s="601"/>
      <c r="AF60" s="601"/>
      <c r="AG60" s="601"/>
      <c r="AH60" s="601"/>
      <c r="AI60" s="601"/>
      <c r="AJ60" s="601"/>
      <c r="AK60" s="601"/>
      <c r="AL60" s="601"/>
      <c r="AM60" s="108"/>
      <c r="AN60" s="607"/>
      <c r="AO60" s="601"/>
      <c r="AQ60" s="84"/>
      <c r="AR60" s="107"/>
      <c r="AS60" s="478"/>
      <c r="AT60" s="599"/>
      <c r="AU60" s="591"/>
      <c r="AV60" s="2084"/>
      <c r="AW60" s="2084"/>
      <c r="AX60" s="2084"/>
      <c r="AY60" s="2084"/>
      <c r="AZ60" s="2084"/>
      <c r="BA60" s="2084"/>
      <c r="BB60" s="2084"/>
      <c r="BC60" s="2084"/>
      <c r="BD60" s="2084"/>
      <c r="BE60" s="2084"/>
      <c r="BF60" s="2084"/>
      <c r="BG60" s="2084"/>
      <c r="BH60" s="2084"/>
      <c r="BI60" s="2084"/>
      <c r="BJ60" s="2084"/>
      <c r="BK60" s="2084"/>
      <c r="BL60" s="2084"/>
      <c r="BM60" s="2084"/>
      <c r="BN60" s="2084"/>
      <c r="BO60" s="2084"/>
      <c r="BP60" s="2084"/>
      <c r="BQ60" s="2084"/>
      <c r="BR60" s="2084"/>
      <c r="BS60" s="2084"/>
      <c r="BT60" s="2084"/>
      <c r="BU60" s="2084"/>
      <c r="BV60" s="2084"/>
      <c r="BW60" s="2084"/>
      <c r="BX60" s="2084"/>
      <c r="BY60" s="2084"/>
      <c r="BZ60" s="2084"/>
      <c r="CA60" s="2084"/>
      <c r="CB60" s="2084"/>
    </row>
    <row r="61" spans="1:80" ht="12" customHeight="1">
      <c r="A61" s="372"/>
      <c r="B61" s="504"/>
      <c r="E61" s="2059" t="s">
        <v>524</v>
      </c>
      <c r="F61" s="2059"/>
      <c r="G61" s="244" t="s">
        <v>698</v>
      </c>
      <c r="H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Q61" s="84"/>
      <c r="AR61" s="491"/>
      <c r="AS61" s="478"/>
      <c r="AT61" s="599"/>
      <c r="AU61" s="591"/>
      <c r="AV61" s="2084"/>
      <c r="AW61" s="2084"/>
      <c r="AX61" s="2084"/>
      <c r="AY61" s="2084"/>
      <c r="AZ61" s="2084"/>
      <c r="BA61" s="2084"/>
      <c r="BB61" s="2084"/>
      <c r="BC61" s="2084"/>
      <c r="BD61" s="2084"/>
      <c r="BE61" s="2084"/>
      <c r="BF61" s="2084"/>
      <c r="BG61" s="2084"/>
      <c r="BH61" s="2084"/>
      <c r="BI61" s="2084"/>
      <c r="BJ61" s="2084"/>
      <c r="BK61" s="2084"/>
      <c r="BL61" s="2084"/>
      <c r="BM61" s="2084"/>
      <c r="BN61" s="2084"/>
      <c r="BO61" s="2084"/>
      <c r="BP61" s="2084"/>
      <c r="BQ61" s="2084"/>
      <c r="BR61" s="2084"/>
      <c r="BS61" s="2084"/>
      <c r="BT61" s="2084"/>
      <c r="BU61" s="2084"/>
      <c r="BV61" s="2084"/>
      <c r="BW61" s="2084"/>
      <c r="BX61" s="2084"/>
      <c r="BY61" s="2084"/>
      <c r="BZ61" s="2084"/>
      <c r="CA61" s="2084"/>
      <c r="CB61" s="2084"/>
    </row>
    <row r="62" spans="1:80" ht="12" customHeight="1">
      <c r="A62" s="372"/>
      <c r="B62" s="504"/>
      <c r="G62" s="609" t="s">
        <v>682</v>
      </c>
      <c r="H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Q62" s="84"/>
      <c r="AR62" s="491"/>
      <c r="AS62" s="478"/>
      <c r="AT62" s="599"/>
      <c r="AU62" s="591"/>
      <c r="AV62" s="2084"/>
      <c r="AW62" s="2084"/>
      <c r="AX62" s="2084"/>
      <c r="AY62" s="2084"/>
      <c r="AZ62" s="2084"/>
      <c r="BA62" s="2084"/>
      <c r="BB62" s="2084"/>
      <c r="BC62" s="2084"/>
      <c r="BD62" s="2084"/>
      <c r="BE62" s="2084"/>
      <c r="BF62" s="2084"/>
      <c r="BG62" s="2084"/>
      <c r="BH62" s="2084"/>
      <c r="BI62" s="2084"/>
      <c r="BJ62" s="2084"/>
      <c r="BK62" s="2084"/>
      <c r="BL62" s="2084"/>
      <c r="BM62" s="2084"/>
      <c r="BN62" s="2084"/>
      <c r="BO62" s="2084"/>
      <c r="BP62" s="2084"/>
      <c r="BQ62" s="2084"/>
      <c r="BR62" s="2084"/>
      <c r="BS62" s="2084"/>
      <c r="BT62" s="2084"/>
      <c r="BU62" s="2084"/>
      <c r="BV62" s="2084"/>
      <c r="BW62" s="2084"/>
      <c r="BX62" s="2084"/>
      <c r="BY62" s="2084"/>
      <c r="BZ62" s="2084"/>
      <c r="CA62" s="2084"/>
      <c r="CB62" s="2084"/>
    </row>
    <row r="63" spans="1:80" ht="14.1" customHeight="1">
      <c r="A63" s="372"/>
      <c r="B63" s="504"/>
      <c r="G63" s="609" t="s">
        <v>683</v>
      </c>
      <c r="H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Q63" s="84"/>
      <c r="AR63" s="491"/>
      <c r="AS63" s="478"/>
      <c r="AT63" s="599"/>
      <c r="AV63" s="2084"/>
      <c r="AW63" s="2084"/>
      <c r="AX63" s="2084"/>
      <c r="AY63" s="2084"/>
      <c r="AZ63" s="2084"/>
      <c r="BA63" s="2084"/>
      <c r="BB63" s="2084"/>
      <c r="BC63" s="2084"/>
      <c r="BD63" s="2084"/>
      <c r="BE63" s="2084"/>
      <c r="BF63" s="2084"/>
      <c r="BG63" s="2084"/>
      <c r="BH63" s="2084"/>
      <c r="BI63" s="2084"/>
      <c r="BJ63" s="2084"/>
      <c r="BK63" s="2084"/>
      <c r="BL63" s="2084"/>
      <c r="BM63" s="2084"/>
      <c r="BN63" s="2084"/>
      <c r="BO63" s="2084"/>
      <c r="BP63" s="2084"/>
      <c r="BQ63" s="2084"/>
      <c r="BR63" s="2084"/>
      <c r="BS63" s="2084"/>
      <c r="BT63" s="2084"/>
      <c r="BU63" s="2084"/>
      <c r="BV63" s="2084"/>
      <c r="BW63" s="2084"/>
      <c r="BX63" s="2084"/>
      <c r="BY63" s="2084"/>
      <c r="BZ63" s="2084"/>
      <c r="CA63" s="2084"/>
      <c r="CB63" s="2084"/>
    </row>
    <row r="64" spans="1:80" ht="14.1" customHeight="1">
      <c r="A64" s="372"/>
      <c r="B64" s="504"/>
      <c r="G64" s="609" t="s">
        <v>684</v>
      </c>
      <c r="H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Q64" s="84"/>
      <c r="AR64" s="491"/>
      <c r="AS64" s="478"/>
      <c r="AT64" s="599"/>
      <c r="AU64" s="598"/>
      <c r="AV64" s="2084"/>
      <c r="AW64" s="2084"/>
      <c r="AX64" s="2084"/>
      <c r="AY64" s="2084"/>
      <c r="AZ64" s="2084"/>
      <c r="BA64" s="2084"/>
      <c r="BB64" s="2084"/>
      <c r="BC64" s="2084"/>
      <c r="BD64" s="2084"/>
      <c r="BE64" s="2084"/>
      <c r="BF64" s="2084"/>
      <c r="BG64" s="2084"/>
      <c r="BH64" s="2084"/>
      <c r="BI64" s="2084"/>
      <c r="BJ64" s="2084"/>
      <c r="BK64" s="2084"/>
      <c r="BL64" s="2084"/>
      <c r="BM64" s="2084"/>
      <c r="BN64" s="2084"/>
      <c r="BO64" s="2084"/>
      <c r="BP64" s="2084"/>
      <c r="BQ64" s="2084"/>
      <c r="BR64" s="2084"/>
      <c r="BS64" s="2084"/>
      <c r="BT64" s="2084"/>
      <c r="BU64" s="2084"/>
      <c r="BV64" s="2084"/>
      <c r="BW64" s="2084"/>
      <c r="BX64" s="2084"/>
      <c r="BY64" s="2084"/>
      <c r="BZ64" s="2084"/>
      <c r="CA64" s="2084"/>
      <c r="CB64" s="2084"/>
    </row>
    <row r="65" spans="1:80" ht="14.1" customHeight="1">
      <c r="A65" s="372"/>
      <c r="B65" s="504"/>
      <c r="G65" s="609" t="s">
        <v>685</v>
      </c>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3"/>
      <c r="AR65" s="491"/>
      <c r="AS65" s="478"/>
      <c r="AT65" s="599"/>
      <c r="AU65" s="614" t="s">
        <v>551</v>
      </c>
      <c r="AV65" s="2193" t="s">
        <v>686</v>
      </c>
      <c r="AW65" s="2193"/>
      <c r="AX65" s="2193"/>
      <c r="AY65" s="2193"/>
      <c r="AZ65" s="2193"/>
      <c r="BA65" s="2193"/>
      <c r="BB65" s="2193"/>
      <c r="BC65" s="2193"/>
      <c r="BD65" s="2193"/>
      <c r="BE65" s="2193"/>
      <c r="BF65" s="2193"/>
      <c r="BG65" s="2193"/>
      <c r="BH65" s="2193"/>
      <c r="BI65" s="2193"/>
      <c r="BJ65" s="2193"/>
      <c r="BK65" s="2193"/>
      <c r="BL65" s="2193"/>
      <c r="BM65" s="2193"/>
      <c r="BN65" s="2193"/>
      <c r="BO65" s="2193"/>
      <c r="BP65" s="2193"/>
      <c r="BQ65" s="2193"/>
      <c r="BR65" s="2193"/>
      <c r="BS65" s="2193"/>
      <c r="BT65" s="2193"/>
      <c r="BU65" s="2193"/>
      <c r="BV65" s="2193"/>
      <c r="BW65" s="2193"/>
      <c r="BX65" s="2193"/>
      <c r="BY65" s="2193"/>
      <c r="BZ65" s="2193"/>
      <c r="CA65" s="2193"/>
      <c r="CB65" s="2193"/>
    </row>
    <row r="66" spans="1:80" ht="14.1" customHeight="1">
      <c r="A66" s="372"/>
      <c r="B66" s="504"/>
      <c r="E66" s="2059" t="s">
        <v>527</v>
      </c>
      <c r="F66" s="2059"/>
      <c r="G66" s="244" t="s">
        <v>687</v>
      </c>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3"/>
      <c r="AR66" s="491"/>
      <c r="AS66" s="478"/>
      <c r="AV66" s="2193"/>
      <c r="AW66" s="2193"/>
      <c r="AX66" s="2193"/>
      <c r="AY66" s="2193"/>
      <c r="AZ66" s="2193"/>
      <c r="BA66" s="2193"/>
      <c r="BB66" s="2193"/>
      <c r="BC66" s="2193"/>
      <c r="BD66" s="2193"/>
      <c r="BE66" s="2193"/>
      <c r="BF66" s="2193"/>
      <c r="BG66" s="2193"/>
      <c r="BH66" s="2193"/>
      <c r="BI66" s="2193"/>
      <c r="BJ66" s="2193"/>
      <c r="BK66" s="2193"/>
      <c r="BL66" s="2193"/>
      <c r="BM66" s="2193"/>
      <c r="BN66" s="2193"/>
      <c r="BO66" s="2193"/>
      <c r="BP66" s="2193"/>
      <c r="BQ66" s="2193"/>
      <c r="BR66" s="2193"/>
      <c r="BS66" s="2193"/>
      <c r="BT66" s="2193"/>
      <c r="BU66" s="2193"/>
      <c r="BV66" s="2193"/>
      <c r="BW66" s="2193"/>
      <c r="BX66" s="2193"/>
      <c r="BY66" s="2193"/>
      <c r="BZ66" s="2193"/>
      <c r="CA66" s="2193"/>
      <c r="CB66" s="2193"/>
    </row>
    <row r="67" spans="1:80" ht="14.1" customHeight="1">
      <c r="A67" s="372"/>
      <c r="B67" s="504"/>
      <c r="C67" s="615"/>
      <c r="D67" s="615"/>
      <c r="E67" s="2061" t="s">
        <v>688</v>
      </c>
      <c r="F67" s="2061"/>
      <c r="G67" s="286" t="s">
        <v>689</v>
      </c>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627"/>
      <c r="AI67" s="616"/>
      <c r="AJ67" s="502"/>
      <c r="AK67" s="502"/>
      <c r="AL67" s="616"/>
      <c r="AM67" s="502"/>
      <c r="AN67" s="617"/>
      <c r="AO67" s="618"/>
      <c r="AQ67" s="84"/>
      <c r="AR67" s="491"/>
      <c r="AS67" s="478"/>
      <c r="AT67" s="2062" t="s">
        <v>690</v>
      </c>
      <c r="AU67" s="2062"/>
      <c r="AV67" s="2062"/>
      <c r="AW67" s="2062"/>
      <c r="AX67" s="2062"/>
      <c r="AY67" s="2062"/>
      <c r="AZ67" s="2062"/>
      <c r="BA67" s="2062"/>
      <c r="BB67" s="2062"/>
      <c r="BC67" s="2062"/>
      <c r="BD67" s="2062"/>
      <c r="BE67" s="2062"/>
      <c r="BF67" s="2062"/>
      <c r="BG67" s="2062"/>
      <c r="BH67" s="2062"/>
      <c r="BI67" s="2062"/>
      <c r="BJ67" s="2062"/>
      <c r="BK67" s="2062"/>
      <c r="BL67" s="2062"/>
      <c r="BM67" s="2062"/>
      <c r="BN67" s="2062"/>
      <c r="BO67" s="2062"/>
      <c r="BP67" s="2062"/>
      <c r="BQ67" s="2062"/>
      <c r="BR67" s="2062"/>
      <c r="BS67" s="2062"/>
      <c r="BT67" s="2062"/>
      <c r="BU67" s="2062"/>
      <c r="BV67" s="2062"/>
      <c r="BW67" s="2062"/>
      <c r="BX67" s="2062"/>
      <c r="BY67" s="2062"/>
      <c r="BZ67" s="2062"/>
      <c r="CA67" s="2062"/>
      <c r="CB67" s="2062"/>
    </row>
    <row r="68" spans="1:80" ht="14.1" customHeight="1">
      <c r="A68" s="372"/>
      <c r="B68" s="504"/>
      <c r="D68" s="518"/>
      <c r="E68" s="2063" t="s">
        <v>691</v>
      </c>
      <c r="F68" s="2063"/>
      <c r="G68" s="306" t="s">
        <v>692</v>
      </c>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628"/>
      <c r="AH68" s="186" t="s">
        <v>278</v>
      </c>
      <c r="AI68" s="2198" t="s">
        <v>693</v>
      </c>
      <c r="AJ68" s="2198"/>
      <c r="AK68" s="2198"/>
      <c r="AL68" s="2198"/>
      <c r="AM68" s="2198"/>
      <c r="AN68" s="2198"/>
      <c r="AO68" s="2198"/>
      <c r="AP68" s="2198"/>
      <c r="AQ68" s="2198"/>
      <c r="AR68" s="491"/>
      <c r="AS68" s="478"/>
      <c r="AT68" s="2062"/>
      <c r="AU68" s="2062"/>
      <c r="AV68" s="2062"/>
      <c r="AW68" s="2062"/>
      <c r="AX68" s="2062"/>
      <c r="AY68" s="2062"/>
      <c r="AZ68" s="2062"/>
      <c r="BA68" s="2062"/>
      <c r="BB68" s="2062"/>
      <c r="BC68" s="2062"/>
      <c r="BD68" s="2062"/>
      <c r="BE68" s="2062"/>
      <c r="BF68" s="2062"/>
      <c r="BG68" s="2062"/>
      <c r="BH68" s="2062"/>
      <c r="BI68" s="2062"/>
      <c r="BJ68" s="2062"/>
      <c r="BK68" s="2062"/>
      <c r="BL68" s="2062"/>
      <c r="BM68" s="2062"/>
      <c r="BN68" s="2062"/>
      <c r="BO68" s="2062"/>
      <c r="BP68" s="2062"/>
      <c r="BQ68" s="2062"/>
      <c r="BR68" s="2062"/>
      <c r="BS68" s="2062"/>
      <c r="BT68" s="2062"/>
      <c r="BU68" s="2062"/>
      <c r="BV68" s="2062"/>
      <c r="BW68" s="2062"/>
      <c r="BX68" s="2062"/>
      <c r="BY68" s="2062"/>
      <c r="BZ68" s="2062"/>
      <c r="CA68" s="2062"/>
      <c r="CB68" s="2062"/>
    </row>
    <row r="69" spans="1:80" ht="14.1" customHeight="1">
      <c r="A69" s="107"/>
      <c r="B69" s="504"/>
      <c r="C69" s="502"/>
      <c r="D69" s="518"/>
      <c r="E69" s="620"/>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454"/>
      <c r="AI69" s="2198"/>
      <c r="AJ69" s="2198"/>
      <c r="AK69" s="2198"/>
      <c r="AL69" s="2198"/>
      <c r="AM69" s="2198"/>
      <c r="AN69" s="2198"/>
      <c r="AO69" s="2198"/>
      <c r="AP69" s="2198"/>
      <c r="AQ69" s="2198"/>
      <c r="AR69" s="491"/>
      <c r="AS69" s="478"/>
      <c r="AT69" s="2062"/>
      <c r="AU69" s="2062"/>
      <c r="AV69" s="2062"/>
      <c r="AW69" s="2062"/>
      <c r="AX69" s="2062"/>
      <c r="AY69" s="2062"/>
      <c r="AZ69" s="2062"/>
      <c r="BA69" s="2062"/>
      <c r="BB69" s="2062"/>
      <c r="BC69" s="2062"/>
      <c r="BD69" s="2062"/>
      <c r="BE69" s="2062"/>
      <c r="BF69" s="2062"/>
      <c r="BG69" s="2062"/>
      <c r="BH69" s="2062"/>
      <c r="BI69" s="2062"/>
      <c r="BJ69" s="2062"/>
      <c r="BK69" s="2062"/>
      <c r="BL69" s="2062"/>
      <c r="BM69" s="2062"/>
      <c r="BN69" s="2062"/>
      <c r="BO69" s="2062"/>
      <c r="BP69" s="2062"/>
      <c r="BQ69" s="2062"/>
      <c r="BR69" s="2062"/>
      <c r="BS69" s="2062"/>
      <c r="BT69" s="2062"/>
      <c r="BU69" s="2062"/>
      <c r="BV69" s="2062"/>
      <c r="BW69" s="2062"/>
      <c r="BX69" s="2062"/>
      <c r="BY69" s="2062"/>
      <c r="BZ69" s="2062"/>
      <c r="CA69" s="2062"/>
      <c r="CB69" s="2062"/>
    </row>
    <row r="70" spans="1:80" ht="14.1" customHeight="1">
      <c r="A70" s="107"/>
      <c r="B70" s="504"/>
      <c r="C70" s="502" t="s">
        <v>694</v>
      </c>
      <c r="D70" s="518"/>
      <c r="E70" s="620"/>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516"/>
      <c r="AI70" s="2198"/>
      <c r="AJ70" s="2198"/>
      <c r="AK70" s="2198"/>
      <c r="AL70" s="2198"/>
      <c r="AM70" s="2198"/>
      <c r="AN70" s="2198"/>
      <c r="AO70" s="2198"/>
      <c r="AP70" s="2198"/>
      <c r="AQ70" s="2198"/>
      <c r="AR70" s="107"/>
      <c r="AS70" s="478"/>
      <c r="AT70" s="2062"/>
      <c r="AU70" s="2062"/>
      <c r="AV70" s="2062"/>
      <c r="AW70" s="2062"/>
      <c r="AX70" s="2062"/>
      <c r="AY70" s="2062"/>
      <c r="AZ70" s="2062"/>
      <c r="BA70" s="2062"/>
      <c r="BB70" s="2062"/>
      <c r="BC70" s="2062"/>
      <c r="BD70" s="2062"/>
      <c r="BE70" s="2062"/>
      <c r="BF70" s="2062"/>
      <c r="BG70" s="2062"/>
      <c r="BH70" s="2062"/>
      <c r="BI70" s="2062"/>
      <c r="BJ70" s="2062"/>
      <c r="BK70" s="2062"/>
      <c r="BL70" s="2062"/>
      <c r="BM70" s="2062"/>
      <c r="BN70" s="2062"/>
      <c r="BO70" s="2062"/>
      <c r="BP70" s="2062"/>
      <c r="BQ70" s="2062"/>
      <c r="BR70" s="2062"/>
      <c r="BS70" s="2062"/>
      <c r="BT70" s="2062"/>
      <c r="BU70" s="2062"/>
      <c r="BV70" s="2062"/>
      <c r="BW70" s="2062"/>
      <c r="BX70" s="2062"/>
      <c r="BY70" s="2062"/>
      <c r="BZ70" s="2062"/>
      <c r="CA70" s="2062"/>
      <c r="CB70" s="2062"/>
    </row>
    <row r="71" spans="1:80" ht="14.1" customHeight="1">
      <c r="A71" s="107"/>
      <c r="B71" s="504"/>
      <c r="AH71" s="516"/>
      <c r="AI71" s="2198"/>
      <c r="AJ71" s="2198"/>
      <c r="AK71" s="2198"/>
      <c r="AL71" s="2198"/>
      <c r="AM71" s="2198"/>
      <c r="AN71" s="2198"/>
      <c r="AO71" s="2198"/>
      <c r="AP71" s="2198"/>
      <c r="AQ71" s="2198"/>
      <c r="AR71" s="107"/>
      <c r="AS71" s="478"/>
      <c r="AT71" s="2062"/>
      <c r="AU71" s="2062"/>
      <c r="AV71" s="2062"/>
      <c r="AW71" s="2062"/>
      <c r="AX71" s="2062"/>
      <c r="AY71" s="2062"/>
      <c r="AZ71" s="2062"/>
      <c r="BA71" s="2062"/>
      <c r="BB71" s="2062"/>
      <c r="BC71" s="2062"/>
      <c r="BD71" s="2062"/>
      <c r="BE71" s="2062"/>
      <c r="BF71" s="2062"/>
      <c r="BG71" s="2062"/>
      <c r="BH71" s="2062"/>
      <c r="BI71" s="2062"/>
      <c r="BJ71" s="2062"/>
      <c r="BK71" s="2062"/>
      <c r="BL71" s="2062"/>
      <c r="BM71" s="2062"/>
      <c r="BN71" s="2062"/>
      <c r="BO71" s="2062"/>
      <c r="BP71" s="2062"/>
      <c r="BQ71" s="2062"/>
      <c r="BR71" s="2062"/>
      <c r="BS71" s="2062"/>
      <c r="BT71" s="2062"/>
      <c r="BU71" s="2062"/>
      <c r="BV71" s="2062"/>
      <c r="BW71" s="2062"/>
      <c r="BX71" s="2062"/>
      <c r="BY71" s="2062"/>
      <c r="BZ71" s="2062"/>
      <c r="CA71" s="2062"/>
      <c r="CB71" s="2062"/>
    </row>
    <row r="72" spans="1:80" ht="14.1" customHeight="1">
      <c r="A72" s="107"/>
      <c r="B72" s="504"/>
      <c r="C72" s="2065" t="s">
        <v>695</v>
      </c>
      <c r="D72" s="2065"/>
      <c r="E72" s="2065"/>
      <c r="F72" s="2065"/>
      <c r="G72" s="2065"/>
      <c r="H72" s="2065"/>
      <c r="I72" s="2065"/>
      <c r="J72" s="2065"/>
      <c r="K72" s="2065"/>
      <c r="L72" s="2065"/>
      <c r="M72" s="2065"/>
      <c r="N72" s="2065"/>
      <c r="O72" s="2065"/>
      <c r="P72" s="2065"/>
      <c r="Q72" s="2065"/>
      <c r="R72" s="2065"/>
      <c r="S72" s="2065"/>
      <c r="T72" s="2065"/>
      <c r="U72" s="2065"/>
      <c r="V72" s="2065"/>
      <c r="W72" s="2065"/>
      <c r="X72" s="2065"/>
      <c r="Y72" s="2065"/>
      <c r="Z72" s="2065"/>
      <c r="AA72" s="2065"/>
      <c r="AB72" s="2065"/>
      <c r="AC72" s="2065"/>
      <c r="AD72" s="2065"/>
      <c r="AE72" s="2065"/>
      <c r="AF72" s="2065"/>
      <c r="AG72" s="2065"/>
      <c r="AH72" s="454" t="s">
        <v>278</v>
      </c>
      <c r="AI72" s="1960" t="s">
        <v>696</v>
      </c>
      <c r="AJ72" s="1960"/>
      <c r="AK72" s="1960"/>
      <c r="AL72" s="1960"/>
      <c r="AM72" s="1960"/>
      <c r="AN72" s="1960"/>
      <c r="AO72" s="1960"/>
      <c r="AP72" s="1960"/>
      <c r="AQ72" s="1960"/>
      <c r="AR72" s="107"/>
      <c r="AS72" s="478"/>
      <c r="AT72" s="2062"/>
      <c r="AU72" s="2062"/>
      <c r="AV72" s="2062"/>
      <c r="AW72" s="2062"/>
      <c r="AX72" s="2062"/>
      <c r="AY72" s="2062"/>
      <c r="AZ72" s="2062"/>
      <c r="BA72" s="2062"/>
      <c r="BB72" s="2062"/>
      <c r="BC72" s="2062"/>
      <c r="BD72" s="2062"/>
      <c r="BE72" s="2062"/>
      <c r="BF72" s="2062"/>
      <c r="BG72" s="2062"/>
      <c r="BH72" s="2062"/>
      <c r="BI72" s="2062"/>
      <c r="BJ72" s="2062"/>
      <c r="BK72" s="2062"/>
      <c r="BL72" s="2062"/>
      <c r="BM72" s="2062"/>
      <c r="BN72" s="2062"/>
      <c r="BO72" s="2062"/>
      <c r="BP72" s="2062"/>
      <c r="BQ72" s="2062"/>
      <c r="BR72" s="2062"/>
      <c r="BS72" s="2062"/>
      <c r="BT72" s="2062"/>
      <c r="BU72" s="2062"/>
      <c r="BV72" s="2062"/>
      <c r="BW72" s="2062"/>
      <c r="BX72" s="2062"/>
      <c r="BY72" s="2062"/>
      <c r="BZ72" s="2062"/>
      <c r="CA72" s="2062"/>
      <c r="CB72" s="2062"/>
    </row>
    <row r="73" spans="1:80" ht="13.05" customHeight="1">
      <c r="A73" s="107"/>
      <c r="B73" s="504"/>
      <c r="C73" s="502"/>
      <c r="D73" s="393" t="s">
        <v>697</v>
      </c>
      <c r="E73" s="620"/>
      <c r="F73" s="244"/>
      <c r="G73" s="244"/>
      <c r="H73" s="244"/>
      <c r="I73" s="244"/>
      <c r="J73" s="244"/>
      <c r="K73" s="244"/>
      <c r="L73" s="244"/>
      <c r="M73" s="244"/>
      <c r="N73" s="244"/>
      <c r="O73" s="244"/>
      <c r="P73" s="244"/>
      <c r="Q73" s="244"/>
      <c r="R73" s="244"/>
      <c r="S73" s="244"/>
      <c r="T73" s="244"/>
      <c r="U73" s="244"/>
      <c r="V73" s="244"/>
      <c r="W73" s="244"/>
      <c r="X73" s="244"/>
      <c r="AE73" s="411"/>
      <c r="AF73" s="411"/>
      <c r="AG73" s="411"/>
      <c r="AH73" s="516"/>
      <c r="AI73" s="1960"/>
      <c r="AJ73" s="1960"/>
      <c r="AK73" s="1960"/>
      <c r="AL73" s="1960"/>
      <c r="AM73" s="1960"/>
      <c r="AN73" s="1960"/>
      <c r="AO73" s="1960"/>
      <c r="AP73" s="1960"/>
      <c r="AQ73" s="1960"/>
      <c r="AR73" s="107"/>
      <c r="AS73" s="478"/>
      <c r="AT73" s="2062"/>
      <c r="AU73" s="2062"/>
      <c r="AV73" s="2062"/>
      <c r="AW73" s="2062"/>
      <c r="AX73" s="2062"/>
      <c r="AY73" s="2062"/>
      <c r="AZ73" s="2062"/>
      <c r="BA73" s="2062"/>
      <c r="BB73" s="2062"/>
      <c r="BC73" s="2062"/>
      <c r="BD73" s="2062"/>
      <c r="BE73" s="2062"/>
      <c r="BF73" s="2062"/>
      <c r="BG73" s="2062"/>
      <c r="BH73" s="2062"/>
      <c r="BI73" s="2062"/>
      <c r="BJ73" s="2062"/>
      <c r="BK73" s="2062"/>
      <c r="BL73" s="2062"/>
      <c r="BM73" s="2062"/>
      <c r="BN73" s="2062"/>
      <c r="BO73" s="2062"/>
      <c r="BP73" s="2062"/>
      <c r="BQ73" s="2062"/>
      <c r="BR73" s="2062"/>
      <c r="BS73" s="2062"/>
      <c r="BT73" s="2062"/>
      <c r="BU73" s="2062"/>
      <c r="BV73" s="2062"/>
      <c r="BW73" s="2062"/>
      <c r="BX73" s="2062"/>
      <c r="BY73" s="2062"/>
      <c r="BZ73" s="2062"/>
      <c r="CA73" s="2062"/>
      <c r="CB73" s="2062"/>
    </row>
    <row r="74" spans="1:80" ht="13.5" customHeight="1">
      <c r="A74" s="107"/>
      <c r="B74" s="546"/>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621"/>
      <c r="AI74" s="1960"/>
      <c r="AJ74" s="1960"/>
      <c r="AK74" s="1960"/>
      <c r="AL74" s="1960"/>
      <c r="AM74" s="1960"/>
      <c r="AN74" s="1960"/>
      <c r="AO74" s="1960"/>
      <c r="AP74" s="1960"/>
      <c r="AQ74" s="1960"/>
      <c r="AR74" s="107"/>
      <c r="AS74" s="107"/>
    </row>
    <row r="75" spans="1:80">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391"/>
      <c r="AJ75" s="107"/>
      <c r="AK75" s="107"/>
      <c r="AL75" s="391"/>
      <c r="AM75" s="107"/>
      <c r="AN75" s="622"/>
      <c r="AO75" s="623"/>
      <c r="AP75" s="107"/>
      <c r="AQ75" s="107"/>
      <c r="AR75" s="107"/>
      <c r="AS75" s="107"/>
    </row>
    <row r="76" spans="1:80">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391"/>
      <c r="AJ76" s="107"/>
      <c r="AK76" s="107"/>
      <c r="AL76" s="391"/>
      <c r="AM76" s="107"/>
      <c r="AN76" s="622"/>
      <c r="AO76" s="623"/>
      <c r="AP76" s="107"/>
      <c r="AQ76" s="107"/>
      <c r="AR76" s="107"/>
      <c r="AS76" s="107"/>
    </row>
    <row r="77" spans="1:80">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391"/>
      <c r="AJ77" s="107"/>
      <c r="AK77" s="107"/>
      <c r="AL77" s="391"/>
      <c r="AM77" s="107"/>
      <c r="AN77" s="622"/>
      <c r="AO77" s="623"/>
      <c r="AP77" s="107"/>
      <c r="AQ77" s="107"/>
      <c r="AS77" s="107"/>
    </row>
    <row r="78" spans="1:80">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391"/>
      <c r="AJ78" s="107"/>
      <c r="AK78" s="107"/>
      <c r="AL78" s="391"/>
      <c r="AM78" s="107"/>
      <c r="AN78" s="622"/>
      <c r="AO78" s="623"/>
      <c r="AP78" s="107"/>
      <c r="AQ78" s="107"/>
      <c r="AS78" s="107"/>
    </row>
    <row r="79" spans="1:80">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622"/>
      <c r="AO79" s="623"/>
      <c r="AP79" s="107"/>
      <c r="AQ79" s="107"/>
      <c r="AS79" s="107"/>
    </row>
    <row r="80" spans="1:80">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622"/>
      <c r="AO80" s="623"/>
      <c r="AP80" s="107"/>
      <c r="AQ80" s="107"/>
      <c r="AS80" s="107"/>
    </row>
    <row r="81" spans="35:45">
      <c r="AI81" s="66"/>
      <c r="AL81" s="66"/>
      <c r="AS81" s="107"/>
    </row>
    <row r="82" spans="35:45">
      <c r="AI82" s="66"/>
      <c r="AL82" s="66"/>
    </row>
    <row r="83" spans="35:45">
      <c r="AI83" s="66"/>
      <c r="AL83" s="66"/>
    </row>
    <row r="84" spans="35:45">
      <c r="AI84" s="66"/>
      <c r="AL84" s="66"/>
    </row>
    <row r="85" spans="35:45">
      <c r="AI85" s="66"/>
      <c r="AL85" s="66"/>
    </row>
    <row r="86" spans="35:45">
      <c r="AI86" s="66"/>
      <c r="AL86" s="66"/>
    </row>
    <row r="87" spans="35:45">
      <c r="AI87" s="66"/>
      <c r="AL87" s="66"/>
    </row>
    <row r="88" spans="35:45">
      <c r="AI88" s="66"/>
      <c r="AL88" s="66"/>
    </row>
  </sheetData>
  <mergeCells count="432">
    <mergeCell ref="A1:AQ1"/>
    <mergeCell ref="AS1:AV1"/>
    <mergeCell ref="U2:AQ2"/>
    <mergeCell ref="B3:AG3"/>
    <mergeCell ref="AH3:AQ3"/>
    <mergeCell ref="C4:AG4"/>
    <mergeCell ref="AT4:BL9"/>
    <mergeCell ref="AH5:AQ7"/>
    <mergeCell ref="D8:M8"/>
    <mergeCell ref="N8:U8"/>
    <mergeCell ref="V8:AI8"/>
    <mergeCell ref="AJ8:AP8"/>
    <mergeCell ref="D9:E9"/>
    <mergeCell ref="F9:M9"/>
    <mergeCell ref="N9:U9"/>
    <mergeCell ref="V9:W9"/>
    <mergeCell ref="X9:AI9"/>
    <mergeCell ref="AJ9:AP9"/>
    <mergeCell ref="D10:E10"/>
    <mergeCell ref="F10:M10"/>
    <mergeCell ref="N10:U10"/>
    <mergeCell ref="V10:W10"/>
    <mergeCell ref="X10:AC10"/>
    <mergeCell ref="AD10:AH10"/>
    <mergeCell ref="AJ10:AP10"/>
    <mergeCell ref="D11:E11"/>
    <mergeCell ref="F11:M11"/>
    <mergeCell ref="N11:U11"/>
    <mergeCell ref="V11:W11"/>
    <mergeCell ref="X11:AI11"/>
    <mergeCell ref="AJ11:AP11"/>
    <mergeCell ref="D12:E12"/>
    <mergeCell ref="F12:M12"/>
    <mergeCell ref="N12:U12"/>
    <mergeCell ref="V12:W12"/>
    <mergeCell ref="X12:AC12"/>
    <mergeCell ref="AD12:AH12"/>
    <mergeCell ref="AJ12:AP12"/>
    <mergeCell ref="D13:E13"/>
    <mergeCell ref="F13:M13"/>
    <mergeCell ref="N13:U13"/>
    <mergeCell ref="V13:W13"/>
    <mergeCell ref="X13:AI13"/>
    <mergeCell ref="AJ13:AP13"/>
    <mergeCell ref="D14:E14"/>
    <mergeCell ref="F14:L14"/>
    <mergeCell ref="N14:U14"/>
    <mergeCell ref="V14:W14"/>
    <mergeCell ref="X14:Z14"/>
    <mergeCell ref="AA14:AH14"/>
    <mergeCell ref="AJ14:AP14"/>
    <mergeCell ref="AU14:BD15"/>
    <mergeCell ref="BH14:BQ15"/>
    <mergeCell ref="D19:H22"/>
    <mergeCell ref="I19:K22"/>
    <mergeCell ref="L19:Y19"/>
    <mergeCell ref="Z19:AB22"/>
    <mergeCell ref="AC19:AH19"/>
    <mergeCell ref="AI19:AP22"/>
    <mergeCell ref="L20:M22"/>
    <mergeCell ref="N20:O22"/>
    <mergeCell ref="P20:Q22"/>
    <mergeCell ref="R20:S22"/>
    <mergeCell ref="T20:U22"/>
    <mergeCell ref="V20:W22"/>
    <mergeCell ref="X20:Y22"/>
    <mergeCell ref="AC20:AE22"/>
    <mergeCell ref="AG20:AH20"/>
    <mergeCell ref="AT20:AW21"/>
    <mergeCell ref="AX20:AZ21"/>
    <mergeCell ref="BA20:BC21"/>
    <mergeCell ref="BF20:BI21"/>
    <mergeCell ref="BJ20:BL21"/>
    <mergeCell ref="BM20:BO21"/>
    <mergeCell ref="AG21:AH21"/>
    <mergeCell ref="AG22:AH22"/>
    <mergeCell ref="AT22:AW23"/>
    <mergeCell ref="AX22:AZ23"/>
    <mergeCell ref="BA22:BC23"/>
    <mergeCell ref="BF22:BI23"/>
    <mergeCell ref="BJ22:BL23"/>
    <mergeCell ref="BM22:BO23"/>
    <mergeCell ref="B23:C23"/>
    <mergeCell ref="I23:K23"/>
    <mergeCell ref="L23:M23"/>
    <mergeCell ref="N23:O23"/>
    <mergeCell ref="P23:Q23"/>
    <mergeCell ref="R23:S23"/>
    <mergeCell ref="T23:U23"/>
    <mergeCell ref="V23:W23"/>
    <mergeCell ref="X23:Y23"/>
    <mergeCell ref="Z23:AB23"/>
    <mergeCell ref="AC23:AE23"/>
    <mergeCell ref="AG23:AH23"/>
    <mergeCell ref="AJ23:AP23"/>
    <mergeCell ref="D24:H25"/>
    <mergeCell ref="I24:K25"/>
    <mergeCell ref="L24:M25"/>
    <mergeCell ref="N24:O25"/>
    <mergeCell ref="P24:Q25"/>
    <mergeCell ref="R24:S25"/>
    <mergeCell ref="T24:U25"/>
    <mergeCell ref="V24:W25"/>
    <mergeCell ref="X24:Y25"/>
    <mergeCell ref="Z24:AB25"/>
    <mergeCell ref="AC24:AE25"/>
    <mergeCell ref="AF24:AF25"/>
    <mergeCell ref="AG24:AH24"/>
    <mergeCell ref="AJ24:AP24"/>
    <mergeCell ref="AT24:AW25"/>
    <mergeCell ref="AX24:AZ25"/>
    <mergeCell ref="BA24:BC25"/>
    <mergeCell ref="BF24:BI25"/>
    <mergeCell ref="BJ24:BL25"/>
    <mergeCell ref="BM24:BO25"/>
    <mergeCell ref="AG25:AH25"/>
    <mergeCell ref="AJ25:AP25"/>
    <mergeCell ref="D26:H28"/>
    <mergeCell ref="I26:K28"/>
    <mergeCell ref="L26:M26"/>
    <mergeCell ref="N26:O26"/>
    <mergeCell ref="P26:Q26"/>
    <mergeCell ref="R26:S26"/>
    <mergeCell ref="T26:U26"/>
    <mergeCell ref="V26:W26"/>
    <mergeCell ref="X26:Y26"/>
    <mergeCell ref="Z26:AB28"/>
    <mergeCell ref="AC26:AE28"/>
    <mergeCell ref="AF26:AF28"/>
    <mergeCell ref="AG26:AH27"/>
    <mergeCell ref="AJ26:AP26"/>
    <mergeCell ref="AT26:BC27"/>
    <mergeCell ref="BF26:BO27"/>
    <mergeCell ref="L27:M28"/>
    <mergeCell ref="N27:O28"/>
    <mergeCell ref="P27:Q28"/>
    <mergeCell ref="R27:S28"/>
    <mergeCell ref="T27:U28"/>
    <mergeCell ref="V27:W28"/>
    <mergeCell ref="X27:Y28"/>
    <mergeCell ref="AJ27:AP27"/>
    <mergeCell ref="AG28:AH28"/>
    <mergeCell ref="AJ28:AP28"/>
    <mergeCell ref="AT28:AW28"/>
    <mergeCell ref="AX28:BC28"/>
    <mergeCell ref="BF28:BI28"/>
    <mergeCell ref="BJ28:BO28"/>
    <mergeCell ref="D29:H31"/>
    <mergeCell ref="I29:K31"/>
    <mergeCell ref="L29:M29"/>
    <mergeCell ref="N29:O29"/>
    <mergeCell ref="P29:Q29"/>
    <mergeCell ref="R29:S29"/>
    <mergeCell ref="T29:U29"/>
    <mergeCell ref="V29:W29"/>
    <mergeCell ref="X29:Y29"/>
    <mergeCell ref="Z29:AB31"/>
    <mergeCell ref="AC29:AE31"/>
    <mergeCell ref="AF29:AF31"/>
    <mergeCell ref="AG29:AH30"/>
    <mergeCell ref="AJ29:AP29"/>
    <mergeCell ref="AT29:AW29"/>
    <mergeCell ref="AX29:AZ29"/>
    <mergeCell ref="BF29:BI29"/>
    <mergeCell ref="BJ29:BL29"/>
    <mergeCell ref="L30:M31"/>
    <mergeCell ref="N30:O31"/>
    <mergeCell ref="P30:Q31"/>
    <mergeCell ref="R30:S31"/>
    <mergeCell ref="T30:U31"/>
    <mergeCell ref="V30:W31"/>
    <mergeCell ref="X30:Y31"/>
    <mergeCell ref="AJ30:AP30"/>
    <mergeCell ref="AT30:AW30"/>
    <mergeCell ref="AX30:AZ30"/>
    <mergeCell ref="BF30:BI30"/>
    <mergeCell ref="BJ30:BL30"/>
    <mergeCell ref="AG31:AH31"/>
    <mergeCell ref="AJ31:AP31"/>
    <mergeCell ref="AT31:AW31"/>
    <mergeCell ref="AX31:AZ31"/>
    <mergeCell ref="BF31:BI31"/>
    <mergeCell ref="BJ31:BL31"/>
    <mergeCell ref="D32:H34"/>
    <mergeCell ref="I32:K34"/>
    <mergeCell ref="L32:M32"/>
    <mergeCell ref="N32:O32"/>
    <mergeCell ref="P32:Q32"/>
    <mergeCell ref="R32:S32"/>
    <mergeCell ref="T32:U32"/>
    <mergeCell ref="V32:W32"/>
    <mergeCell ref="X32:Y32"/>
    <mergeCell ref="Z32:AB34"/>
    <mergeCell ref="AC32:AE34"/>
    <mergeCell ref="AF32:AF34"/>
    <mergeCell ref="AG32:AH33"/>
    <mergeCell ref="AJ32:AP32"/>
    <mergeCell ref="AT32:AW32"/>
    <mergeCell ref="AX32:AZ32"/>
    <mergeCell ref="BF32:BI32"/>
    <mergeCell ref="BJ32:BL32"/>
    <mergeCell ref="L33:M34"/>
    <mergeCell ref="N33:O34"/>
    <mergeCell ref="P33:Q34"/>
    <mergeCell ref="R33:S34"/>
    <mergeCell ref="T33:U34"/>
    <mergeCell ref="V33:W34"/>
    <mergeCell ref="X33:Y34"/>
    <mergeCell ref="AJ33:AP33"/>
    <mergeCell ref="AT33:AW33"/>
    <mergeCell ref="AX33:AZ33"/>
    <mergeCell ref="BF33:BI33"/>
    <mergeCell ref="BJ33:BL33"/>
    <mergeCell ref="AG34:AH34"/>
    <mergeCell ref="AJ34:AP34"/>
    <mergeCell ref="AT34:AW34"/>
    <mergeCell ref="AX34:AZ34"/>
    <mergeCell ref="BF34:BI34"/>
    <mergeCell ref="BJ34:BL34"/>
    <mergeCell ref="D35:H37"/>
    <mergeCell ref="I35:K37"/>
    <mergeCell ref="L35:M35"/>
    <mergeCell ref="N35:O35"/>
    <mergeCell ref="P35:Q35"/>
    <mergeCell ref="R35:S35"/>
    <mergeCell ref="T35:U35"/>
    <mergeCell ref="V35:W35"/>
    <mergeCell ref="X35:Y35"/>
    <mergeCell ref="L36:M37"/>
    <mergeCell ref="N36:O37"/>
    <mergeCell ref="P36:Q37"/>
    <mergeCell ref="R36:S37"/>
    <mergeCell ref="T36:U37"/>
    <mergeCell ref="V36:W37"/>
    <mergeCell ref="X36:Y37"/>
    <mergeCell ref="Z35:AB37"/>
    <mergeCell ref="AC35:AE37"/>
    <mergeCell ref="AF35:AF37"/>
    <mergeCell ref="AG35:AH36"/>
    <mergeCell ref="AJ35:AP35"/>
    <mergeCell ref="AT35:AW35"/>
    <mergeCell ref="AX35:AZ35"/>
    <mergeCell ref="BF35:BI35"/>
    <mergeCell ref="BJ35:BL35"/>
    <mergeCell ref="AJ36:AP36"/>
    <mergeCell ref="AT36:AW36"/>
    <mergeCell ref="AX36:AZ36"/>
    <mergeCell ref="BF36:BI36"/>
    <mergeCell ref="BJ36:BL36"/>
    <mergeCell ref="AG37:AH37"/>
    <mergeCell ref="AJ37:AP37"/>
    <mergeCell ref="AT37:AW37"/>
    <mergeCell ref="AX37:AZ37"/>
    <mergeCell ref="BF37:BI37"/>
    <mergeCell ref="BJ37:BL37"/>
    <mergeCell ref="D38:H40"/>
    <mergeCell ref="I38:K40"/>
    <mergeCell ref="L38:M38"/>
    <mergeCell ref="N38:O38"/>
    <mergeCell ref="P38:Q38"/>
    <mergeCell ref="R38:S38"/>
    <mergeCell ref="T38:U38"/>
    <mergeCell ref="V38:W38"/>
    <mergeCell ref="X38:Y38"/>
    <mergeCell ref="L39:M40"/>
    <mergeCell ref="N39:O40"/>
    <mergeCell ref="P39:Q40"/>
    <mergeCell ref="R39:S40"/>
    <mergeCell ref="T39:U40"/>
    <mergeCell ref="V39:W40"/>
    <mergeCell ref="X39:Y40"/>
    <mergeCell ref="Z38:AB40"/>
    <mergeCell ref="AC38:AE40"/>
    <mergeCell ref="AF38:AF40"/>
    <mergeCell ref="AG38:AH39"/>
    <mergeCell ref="AJ38:AP38"/>
    <mergeCell ref="AT38:AW38"/>
    <mergeCell ref="AX38:AZ38"/>
    <mergeCell ref="BF38:BI38"/>
    <mergeCell ref="BJ38:BL38"/>
    <mergeCell ref="AJ39:AP39"/>
    <mergeCell ref="AT39:AW39"/>
    <mergeCell ref="AX39:AZ39"/>
    <mergeCell ref="BF39:BI39"/>
    <mergeCell ref="BJ39:BL39"/>
    <mergeCell ref="AG40:AH40"/>
    <mergeCell ref="AJ40:AP40"/>
    <mergeCell ref="AT40:AW40"/>
    <mergeCell ref="AX40:AZ40"/>
    <mergeCell ref="BF40:BI40"/>
    <mergeCell ref="BJ40:BL40"/>
    <mergeCell ref="D41:H43"/>
    <mergeCell ref="I41:K43"/>
    <mergeCell ref="L41:M41"/>
    <mergeCell ref="N41:O41"/>
    <mergeCell ref="P41:Q41"/>
    <mergeCell ref="R41:S41"/>
    <mergeCell ref="T41:U41"/>
    <mergeCell ref="V41:W41"/>
    <mergeCell ref="X41:Y41"/>
    <mergeCell ref="L42:M43"/>
    <mergeCell ref="N42:O43"/>
    <mergeCell ref="P42:Q43"/>
    <mergeCell ref="R42:S43"/>
    <mergeCell ref="T42:U43"/>
    <mergeCell ref="V42:W43"/>
    <mergeCell ref="X42:Y43"/>
    <mergeCell ref="Z41:AB43"/>
    <mergeCell ref="AC41:AE43"/>
    <mergeCell ref="AF41:AF43"/>
    <mergeCell ref="AG41:AH42"/>
    <mergeCell ref="AJ41:AP41"/>
    <mergeCell ref="AT41:AW41"/>
    <mergeCell ref="AX41:AZ41"/>
    <mergeCell ref="BF41:BI41"/>
    <mergeCell ref="BJ41:BL41"/>
    <mergeCell ref="AJ42:AP42"/>
    <mergeCell ref="AT42:AW42"/>
    <mergeCell ref="AX42:AZ42"/>
    <mergeCell ref="BF42:BI42"/>
    <mergeCell ref="BJ42:BL42"/>
    <mergeCell ref="AG43:AH43"/>
    <mergeCell ref="AJ43:AP43"/>
    <mergeCell ref="AT43:AW43"/>
    <mergeCell ref="AX43:AZ43"/>
    <mergeCell ref="BF43:BI43"/>
    <mergeCell ref="BJ43:BL43"/>
    <mergeCell ref="D44:H46"/>
    <mergeCell ref="I44:K46"/>
    <mergeCell ref="L44:M44"/>
    <mergeCell ref="N44:O44"/>
    <mergeCell ref="P44:Q44"/>
    <mergeCell ref="R44:S44"/>
    <mergeCell ref="T44:U44"/>
    <mergeCell ref="V44:W44"/>
    <mergeCell ref="X44:Y44"/>
    <mergeCell ref="L45:M46"/>
    <mergeCell ref="N45:O46"/>
    <mergeCell ref="P45:Q46"/>
    <mergeCell ref="R45:S46"/>
    <mergeCell ref="T45:U46"/>
    <mergeCell ref="V45:W46"/>
    <mergeCell ref="X45:Y46"/>
    <mergeCell ref="Z44:AB46"/>
    <mergeCell ref="AC44:AE46"/>
    <mergeCell ref="AF44:AF46"/>
    <mergeCell ref="AG44:AH45"/>
    <mergeCell ref="AJ44:AP44"/>
    <mergeCell ref="AT44:AW44"/>
    <mergeCell ref="AX44:AZ44"/>
    <mergeCell ref="BF44:BI44"/>
    <mergeCell ref="BJ44:BL44"/>
    <mergeCell ref="AJ45:AP45"/>
    <mergeCell ref="AG46:AH46"/>
    <mergeCell ref="AJ46:AP46"/>
    <mergeCell ref="D47:H49"/>
    <mergeCell ref="I47:K49"/>
    <mergeCell ref="L47:M47"/>
    <mergeCell ref="N47:O47"/>
    <mergeCell ref="P47:Q47"/>
    <mergeCell ref="R47:S47"/>
    <mergeCell ref="T47:U47"/>
    <mergeCell ref="V47:W47"/>
    <mergeCell ref="X47:Y47"/>
    <mergeCell ref="Z47:AB49"/>
    <mergeCell ref="AC47:AE49"/>
    <mergeCell ref="AF47:AF49"/>
    <mergeCell ref="AG47:AH48"/>
    <mergeCell ref="AJ47:AP47"/>
    <mergeCell ref="L48:M49"/>
    <mergeCell ref="N48:O49"/>
    <mergeCell ref="P48:Q49"/>
    <mergeCell ref="R48:S49"/>
    <mergeCell ref="T48:U49"/>
    <mergeCell ref="V48:W49"/>
    <mergeCell ref="X48:Y49"/>
    <mergeCell ref="AJ48:AP48"/>
    <mergeCell ref="AT48:BX48"/>
    <mergeCell ref="AG49:AH49"/>
    <mergeCell ref="AJ49:AP49"/>
    <mergeCell ref="AU49:AU50"/>
    <mergeCell ref="AV49:CB64"/>
    <mergeCell ref="D50:H52"/>
    <mergeCell ref="I50:K52"/>
    <mergeCell ref="L50:M50"/>
    <mergeCell ref="N50:O50"/>
    <mergeCell ref="P50:Q50"/>
    <mergeCell ref="R50:S50"/>
    <mergeCell ref="T50:U50"/>
    <mergeCell ref="V50:W50"/>
    <mergeCell ref="X50:Y50"/>
    <mergeCell ref="Z50:AB52"/>
    <mergeCell ref="AC50:AE52"/>
    <mergeCell ref="AF50:AF52"/>
    <mergeCell ref="AG50:AH51"/>
    <mergeCell ref="AJ50:AP50"/>
    <mergeCell ref="L51:M52"/>
    <mergeCell ref="N51:O52"/>
    <mergeCell ref="P51:Q52"/>
    <mergeCell ref="R51:S52"/>
    <mergeCell ref="T51:U52"/>
    <mergeCell ref="V51:W52"/>
    <mergeCell ref="X51:Y52"/>
    <mergeCell ref="AJ51:AP51"/>
    <mergeCell ref="AG52:AH52"/>
    <mergeCell ref="AJ52:AP52"/>
    <mergeCell ref="D53:AB55"/>
    <mergeCell ref="AC53:AE55"/>
    <mergeCell ref="AF53:AF55"/>
    <mergeCell ref="AG53:AH54"/>
    <mergeCell ref="AJ53:AP53"/>
    <mergeCell ref="AJ54:AP54"/>
    <mergeCell ref="AG55:AH55"/>
    <mergeCell ref="AJ55:AP55"/>
    <mergeCell ref="D56:AB58"/>
    <mergeCell ref="AC56:AE58"/>
    <mergeCell ref="AF56:AF58"/>
    <mergeCell ref="AG56:AH57"/>
    <mergeCell ref="AJ56:AP56"/>
    <mergeCell ref="AJ57:AP57"/>
    <mergeCell ref="AG58:AH58"/>
    <mergeCell ref="AJ58:AP58"/>
    <mergeCell ref="E60:F60"/>
    <mergeCell ref="E61:F61"/>
    <mergeCell ref="AV65:CB66"/>
    <mergeCell ref="E66:F66"/>
    <mergeCell ref="E67:F67"/>
    <mergeCell ref="AT67:CB73"/>
    <mergeCell ref="E68:F68"/>
    <mergeCell ref="AI68:AQ71"/>
    <mergeCell ref="C72:AG72"/>
    <mergeCell ref="AI72:AQ74"/>
  </mergeCells>
  <phoneticPr fontId="109"/>
  <dataValidations count="2">
    <dataValidation type="list" allowBlank="1" showInputMessage="1" showErrorMessage="1" sqref="AD12:AH12" xr:uid="{00000000-0002-0000-0B00-000000000000}">
      <formula1>"病児対応型,病後児対応型,,体調不良児対応型,訪問型"</formula1>
      <formula2>0</formula2>
    </dataValidation>
    <dataValidation type="list" allowBlank="1" showInputMessage="1" showErrorMessage="1" sqref="AD10:AH10" xr:uid="{00000000-0002-0000-0B00-000001000000}">
      <formula1>"一般型,余裕活用型"</formula1>
      <formula2>0</formula2>
    </dataValidation>
  </dataValidations>
  <hyperlinks>
    <hyperlink ref="AS1" location="'目次（保）'!A1" display="目次に戻る" xr:uid="{00000000-0004-0000-0B00-000000000000}"/>
  </hyperlinks>
  <printOptions horizontalCentered="1"/>
  <pageMargins left="0.70833333333333304" right="0.23611111111111099" top="0.39374999999999999" bottom="0.23611111111111099" header="0.51180555555555496" footer="0.51180555555555496"/>
  <pageSetup paperSize="9" scale="86" firstPageNumber="0" orientation="portrait" horizontalDpi="300" verticalDpi="300" r:id="rId1"/>
  <colBreaks count="1" manualBreakCount="1">
    <brk id="44"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MK88"/>
  <sheetViews>
    <sheetView showGridLines="0" view="pageBreakPreview" zoomScale="112" zoomScaleNormal="100" zoomScalePageLayoutView="112" workbookViewId="0">
      <selection activeCell="AH78" sqref="AH78"/>
    </sheetView>
  </sheetViews>
  <sheetFormatPr defaultRowHeight="13.2"/>
  <cols>
    <col min="1" max="1" width="1.44140625" style="66" customWidth="1"/>
    <col min="2" max="31" width="2" style="66" customWidth="1"/>
    <col min="32" max="32" width="4.33203125" style="66" customWidth="1"/>
    <col min="33" max="33" width="7.109375" style="66" customWidth="1"/>
    <col min="34" max="34" width="4.109375" style="66" customWidth="1"/>
    <col min="35" max="35" width="2.77734375" style="89" customWidth="1"/>
    <col min="36" max="37" width="2" style="66" customWidth="1"/>
    <col min="38" max="38" width="2" style="89" customWidth="1"/>
    <col min="39" max="39" width="2" style="66" customWidth="1"/>
    <col min="40" max="40" width="2" style="169" customWidth="1"/>
    <col min="41" max="41" width="2" style="554" customWidth="1"/>
    <col min="42" max="42" width="2" style="66" customWidth="1"/>
    <col min="43" max="43" width="6.33203125" style="66" customWidth="1"/>
    <col min="44" max="44" width="2.33203125" style="66" customWidth="1"/>
    <col min="45" max="45" width="5" style="66" customWidth="1"/>
    <col min="46" max="59" width="2.33203125" style="66" customWidth="1"/>
    <col min="60" max="69" width="2.6640625" style="66" customWidth="1"/>
    <col min="70" max="70" width="2.33203125" style="66" customWidth="1"/>
    <col min="71" max="71" width="4" style="66" customWidth="1"/>
    <col min="72" max="77" width="2.33203125" style="66" customWidth="1"/>
    <col min="78" max="78" width="8.44140625" style="66" customWidth="1"/>
    <col min="79" max="82" width="2.33203125" style="66" customWidth="1"/>
    <col min="83" max="1025" width="8" style="66" customWidth="1"/>
  </cols>
  <sheetData>
    <row r="1" spans="1:84" ht="14.1" customHeight="1">
      <c r="A1" s="1952" t="s">
        <v>608</v>
      </c>
      <c r="B1" s="1952"/>
      <c r="C1" s="1952"/>
      <c r="D1" s="1952"/>
      <c r="E1" s="1952"/>
      <c r="F1" s="1952"/>
      <c r="G1" s="1952"/>
      <c r="H1" s="1952"/>
      <c r="I1" s="1952"/>
      <c r="J1" s="1952"/>
      <c r="K1" s="1952"/>
      <c r="L1" s="1952"/>
      <c r="M1" s="1952"/>
      <c r="N1" s="1952"/>
      <c r="O1" s="1952"/>
      <c r="P1" s="1952"/>
      <c r="Q1" s="1952"/>
      <c r="R1" s="1952"/>
      <c r="S1" s="1952"/>
      <c r="T1" s="1952"/>
      <c r="U1" s="1952"/>
      <c r="V1" s="1952"/>
      <c r="W1" s="1952"/>
      <c r="X1" s="1952"/>
      <c r="Y1" s="1952"/>
      <c r="Z1" s="1952"/>
      <c r="AA1" s="1952"/>
      <c r="AB1" s="1952"/>
      <c r="AC1" s="1952"/>
      <c r="AD1" s="1952"/>
      <c r="AE1" s="1952"/>
      <c r="AF1" s="1952"/>
      <c r="AG1" s="1952"/>
      <c r="AH1" s="1952"/>
      <c r="AI1" s="1952"/>
      <c r="AJ1" s="1952"/>
      <c r="AK1" s="1952"/>
      <c r="AL1" s="1952"/>
      <c r="AM1" s="1952"/>
      <c r="AN1" s="1952"/>
      <c r="AO1" s="1952"/>
      <c r="AP1" s="1952"/>
      <c r="AQ1" s="1952"/>
      <c r="AR1" s="107"/>
      <c r="AS1" s="2052" t="s">
        <v>241</v>
      </c>
      <c r="AT1" s="2052"/>
      <c r="AU1" s="2052"/>
      <c r="AV1" s="2052"/>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row>
    <row r="2" spans="1:84" ht="14.1" customHeight="1">
      <c r="C2" s="107"/>
      <c r="D2" s="107"/>
      <c r="E2" s="107"/>
      <c r="F2" s="107"/>
      <c r="G2" s="107"/>
      <c r="H2" s="107"/>
      <c r="I2" s="107"/>
      <c r="J2" s="107"/>
      <c r="K2" s="107"/>
      <c r="L2" s="107"/>
      <c r="M2" s="107"/>
      <c r="N2" s="107"/>
      <c r="O2" s="107"/>
      <c r="P2" s="107"/>
      <c r="Q2" s="107"/>
      <c r="R2" s="556"/>
      <c r="S2" s="556"/>
      <c r="T2" s="556"/>
      <c r="U2" s="2197" t="s">
        <v>702</v>
      </c>
      <c r="V2" s="2197"/>
      <c r="W2" s="2197"/>
      <c r="X2" s="2197"/>
      <c r="Y2" s="2197"/>
      <c r="Z2" s="2197"/>
      <c r="AA2" s="2197"/>
      <c r="AB2" s="2197"/>
      <c r="AC2" s="2197"/>
      <c r="AD2" s="2197"/>
      <c r="AE2" s="2197"/>
      <c r="AF2" s="2197"/>
      <c r="AG2" s="2197"/>
      <c r="AH2" s="2197"/>
      <c r="AI2" s="2197"/>
      <c r="AJ2" s="2197"/>
      <c r="AK2" s="2197"/>
      <c r="AL2" s="2197"/>
      <c r="AM2" s="2197"/>
      <c r="AN2" s="2197"/>
      <c r="AO2" s="2197"/>
      <c r="AP2" s="2197"/>
      <c r="AQ2" s="219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row>
    <row r="3" spans="1:84" ht="14.1" customHeight="1">
      <c r="A3" s="107"/>
      <c r="B3" s="1749" t="s">
        <v>474</v>
      </c>
      <c r="C3" s="1749"/>
      <c r="D3" s="1749"/>
      <c r="E3" s="1749"/>
      <c r="F3" s="1749"/>
      <c r="G3" s="1749"/>
      <c r="H3" s="1749"/>
      <c r="I3" s="1749"/>
      <c r="J3" s="1749"/>
      <c r="K3" s="1749"/>
      <c r="L3" s="1749"/>
      <c r="M3" s="1749"/>
      <c r="N3" s="1749"/>
      <c r="O3" s="1749"/>
      <c r="P3" s="1749"/>
      <c r="Q3" s="1749"/>
      <c r="R3" s="1749"/>
      <c r="S3" s="1749"/>
      <c r="T3" s="1749"/>
      <c r="U3" s="1749"/>
      <c r="V3" s="1749"/>
      <c r="W3" s="1749"/>
      <c r="X3" s="1749"/>
      <c r="Y3" s="1749"/>
      <c r="Z3" s="1749"/>
      <c r="AA3" s="1749"/>
      <c r="AB3" s="1749"/>
      <c r="AC3" s="1749"/>
      <c r="AD3" s="1749"/>
      <c r="AE3" s="1749"/>
      <c r="AF3" s="1749"/>
      <c r="AG3" s="1749"/>
      <c r="AH3" s="1750" t="s">
        <v>243</v>
      </c>
      <c r="AI3" s="1750"/>
      <c r="AJ3" s="1750"/>
      <c r="AK3" s="1750"/>
      <c r="AL3" s="1750"/>
      <c r="AM3" s="1750"/>
      <c r="AN3" s="1750"/>
      <c r="AO3" s="1750"/>
      <c r="AP3" s="1750"/>
      <c r="AQ3" s="1750"/>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row>
    <row r="4" spans="1:84" ht="14.1" customHeight="1">
      <c r="A4" s="372"/>
      <c r="B4" s="504"/>
      <c r="C4" s="2211" t="s">
        <v>610</v>
      </c>
      <c r="D4" s="2211"/>
      <c r="E4" s="2211"/>
      <c r="F4" s="2211"/>
      <c r="G4" s="2211"/>
      <c r="H4" s="2211"/>
      <c r="I4" s="2211"/>
      <c r="J4" s="2211"/>
      <c r="K4" s="2211"/>
      <c r="L4" s="2211"/>
      <c r="M4" s="2211"/>
      <c r="N4" s="2211"/>
      <c r="O4" s="2211"/>
      <c r="P4" s="2211"/>
      <c r="Q4" s="2211"/>
      <c r="R4" s="2211"/>
      <c r="S4" s="2211"/>
      <c r="T4" s="2211"/>
      <c r="U4" s="2211"/>
      <c r="V4" s="2211"/>
      <c r="W4" s="2211"/>
      <c r="X4" s="2211"/>
      <c r="Y4" s="2211"/>
      <c r="Z4" s="2211"/>
      <c r="AA4" s="2211"/>
      <c r="AB4" s="2211"/>
      <c r="AC4" s="2211"/>
      <c r="AD4" s="2211"/>
      <c r="AE4" s="2211"/>
      <c r="AF4" s="2211"/>
      <c r="AG4" s="2211"/>
      <c r="AH4" s="629"/>
      <c r="AI4" s="630"/>
      <c r="AJ4" s="630"/>
      <c r="AK4" s="630"/>
      <c r="AL4" s="630"/>
      <c r="AM4" s="630"/>
      <c r="AN4" s="630"/>
      <c r="AO4" s="630"/>
      <c r="AP4" s="630"/>
      <c r="AQ4" s="631"/>
      <c r="AR4" s="107"/>
      <c r="AS4" s="107"/>
      <c r="AT4" s="2188" t="s">
        <v>611</v>
      </c>
      <c r="AU4" s="2188"/>
      <c r="AV4" s="2188"/>
      <c r="AW4" s="2188"/>
      <c r="AX4" s="2188"/>
      <c r="AY4" s="2188"/>
      <c r="AZ4" s="2188"/>
      <c r="BA4" s="2188"/>
      <c r="BB4" s="2188"/>
      <c r="BC4" s="2188"/>
      <c r="BD4" s="2188"/>
      <c r="BE4" s="2188"/>
      <c r="BF4" s="2188"/>
      <c r="BG4" s="2188"/>
      <c r="BH4" s="2188"/>
      <c r="BI4" s="2188"/>
      <c r="BJ4" s="2188"/>
      <c r="BK4" s="2188"/>
      <c r="BL4" s="2188"/>
      <c r="BM4" s="107"/>
      <c r="BN4" s="107"/>
      <c r="BO4" s="107"/>
      <c r="BP4" s="107"/>
      <c r="BQ4" s="107"/>
      <c r="BR4" s="107"/>
      <c r="BS4" s="107"/>
      <c r="BT4" s="107"/>
      <c r="BU4" s="107"/>
      <c r="BV4" s="107"/>
      <c r="BW4" s="107"/>
      <c r="BX4" s="107"/>
      <c r="BY4" s="107"/>
      <c r="BZ4" s="107"/>
      <c r="CA4" s="107"/>
      <c r="CB4" s="107"/>
      <c r="CC4" s="107"/>
      <c r="CD4" s="107"/>
      <c r="CE4" s="107"/>
      <c r="CF4" s="107"/>
    </row>
    <row r="5" spans="1:84" ht="14.1" customHeight="1">
      <c r="A5" s="372"/>
      <c r="B5" s="504"/>
      <c r="C5" s="393"/>
      <c r="D5" s="632" t="s">
        <v>612</v>
      </c>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2212" t="s">
        <v>613</v>
      </c>
      <c r="AI5" s="2212"/>
      <c r="AJ5" s="2212"/>
      <c r="AK5" s="2212"/>
      <c r="AL5" s="2212"/>
      <c r="AM5" s="2212"/>
      <c r="AN5" s="2212"/>
      <c r="AO5" s="2212"/>
      <c r="AP5" s="2212"/>
      <c r="AQ5" s="2212"/>
      <c r="AR5" s="107"/>
      <c r="AS5" s="107"/>
      <c r="AT5" s="2188"/>
      <c r="AU5" s="2188"/>
      <c r="AV5" s="2188"/>
      <c r="AW5" s="2188"/>
      <c r="AX5" s="2188"/>
      <c r="AY5" s="2188"/>
      <c r="AZ5" s="2188"/>
      <c r="BA5" s="2188"/>
      <c r="BB5" s="2188"/>
      <c r="BC5" s="2188"/>
      <c r="BD5" s="2188"/>
      <c r="BE5" s="2188"/>
      <c r="BF5" s="2188"/>
      <c r="BG5" s="2188"/>
      <c r="BH5" s="2188"/>
      <c r="BI5" s="2188"/>
      <c r="BJ5" s="2188"/>
      <c r="BK5" s="2188"/>
      <c r="BL5" s="2188"/>
      <c r="BM5" s="107"/>
      <c r="BN5" s="107"/>
      <c r="BO5" s="107"/>
      <c r="BP5" s="107"/>
      <c r="BQ5" s="107"/>
      <c r="BR5" s="107"/>
      <c r="BS5" s="107"/>
      <c r="BT5" s="107"/>
      <c r="BU5" s="107"/>
      <c r="BV5" s="107"/>
      <c r="BW5" s="107"/>
      <c r="BX5" s="107"/>
      <c r="BY5" s="107"/>
      <c r="BZ5" s="107"/>
      <c r="CA5" s="107"/>
      <c r="CB5" s="107"/>
      <c r="CC5" s="107"/>
      <c r="CD5" s="107"/>
      <c r="CE5" s="107"/>
      <c r="CF5" s="107"/>
    </row>
    <row r="6" spans="1:84" ht="14.1" customHeight="1">
      <c r="A6" s="372"/>
      <c r="B6" s="504"/>
      <c r="C6" s="502"/>
      <c r="E6" s="393"/>
      <c r="F6" s="393"/>
      <c r="G6" s="393"/>
      <c r="H6" s="393"/>
      <c r="I6" s="393"/>
      <c r="J6" s="393"/>
      <c r="K6" s="393"/>
      <c r="L6" s="393"/>
      <c r="M6" s="393"/>
      <c r="N6" s="393"/>
      <c r="O6" s="393"/>
      <c r="P6" s="393"/>
      <c r="Q6" s="393"/>
      <c r="R6" s="620"/>
      <c r="S6" s="393"/>
      <c r="T6" s="79"/>
      <c r="U6" s="79"/>
      <c r="AF6" s="411"/>
      <c r="AG6" s="411"/>
      <c r="AH6" s="2212"/>
      <c r="AI6" s="2212"/>
      <c r="AJ6" s="2212"/>
      <c r="AK6" s="2212"/>
      <c r="AL6" s="2212"/>
      <c r="AM6" s="2212"/>
      <c r="AN6" s="2212"/>
      <c r="AO6" s="2212"/>
      <c r="AP6" s="2212"/>
      <c r="AQ6" s="2212"/>
      <c r="AR6" s="107"/>
      <c r="AS6" s="107"/>
      <c r="AT6" s="2188"/>
      <c r="AU6" s="2188"/>
      <c r="AV6" s="2188"/>
      <c r="AW6" s="2188"/>
      <c r="AX6" s="2188"/>
      <c r="AY6" s="2188"/>
      <c r="AZ6" s="2188"/>
      <c r="BA6" s="2188"/>
      <c r="BB6" s="2188"/>
      <c r="BC6" s="2188"/>
      <c r="BD6" s="2188"/>
      <c r="BE6" s="2188"/>
      <c r="BF6" s="2188"/>
      <c r="BG6" s="2188"/>
      <c r="BH6" s="2188"/>
      <c r="BI6" s="2188"/>
      <c r="BJ6" s="2188"/>
      <c r="BK6" s="2188"/>
      <c r="BL6" s="2188"/>
      <c r="BM6" s="107"/>
      <c r="BN6" s="107"/>
      <c r="BO6" s="107"/>
      <c r="BP6" s="107"/>
      <c r="BQ6" s="107"/>
      <c r="BR6" s="107"/>
      <c r="BS6" s="107"/>
      <c r="BT6" s="107"/>
      <c r="BU6" s="107"/>
      <c r="BV6" s="107"/>
      <c r="BW6" s="107"/>
      <c r="BX6" s="107"/>
      <c r="BY6" s="107"/>
      <c r="BZ6" s="107"/>
      <c r="CA6" s="107"/>
      <c r="CB6" s="107"/>
      <c r="CC6" s="107"/>
      <c r="CD6" s="107"/>
      <c r="CE6" s="107"/>
      <c r="CF6" s="107"/>
    </row>
    <row r="7" spans="1:84" ht="14.1" customHeight="1">
      <c r="A7" s="372"/>
      <c r="B7" s="504"/>
      <c r="C7" s="393" t="s">
        <v>701</v>
      </c>
      <c r="D7" s="393"/>
      <c r="E7" s="393"/>
      <c r="F7" s="393"/>
      <c r="G7" s="393"/>
      <c r="H7" s="393"/>
      <c r="I7" s="393"/>
      <c r="J7" s="393"/>
      <c r="K7" s="393"/>
      <c r="L7" s="393"/>
      <c r="M7" s="393"/>
      <c r="N7" s="393"/>
      <c r="O7" s="393"/>
      <c r="P7" s="393"/>
      <c r="Q7" s="393"/>
      <c r="R7" s="620"/>
      <c r="S7" s="393"/>
      <c r="T7" s="79"/>
      <c r="U7" s="79"/>
      <c r="AD7" s="411"/>
      <c r="AE7" s="411"/>
      <c r="AF7" s="411"/>
      <c r="AG7" s="411"/>
      <c r="AH7" s="2212"/>
      <c r="AI7" s="2212"/>
      <c r="AJ7" s="2212"/>
      <c r="AK7" s="2212"/>
      <c r="AL7" s="2212"/>
      <c r="AM7" s="2212"/>
      <c r="AN7" s="2212"/>
      <c r="AO7" s="2212"/>
      <c r="AP7" s="2212"/>
      <c r="AQ7" s="2212"/>
      <c r="AR7" s="107"/>
      <c r="AS7" s="107"/>
      <c r="AT7" s="2188"/>
      <c r="AU7" s="2188"/>
      <c r="AV7" s="2188"/>
      <c r="AW7" s="2188"/>
      <c r="AX7" s="2188"/>
      <c r="AY7" s="2188"/>
      <c r="AZ7" s="2188"/>
      <c r="BA7" s="2188"/>
      <c r="BB7" s="2188"/>
      <c r="BC7" s="2188"/>
      <c r="BD7" s="2188"/>
      <c r="BE7" s="2188"/>
      <c r="BF7" s="2188"/>
      <c r="BG7" s="2188"/>
      <c r="BH7" s="2188"/>
      <c r="BI7" s="2188"/>
      <c r="BJ7" s="2188"/>
      <c r="BK7" s="2188"/>
      <c r="BL7" s="2188"/>
      <c r="BM7" s="107"/>
      <c r="BN7" s="107"/>
      <c r="BO7" s="107"/>
      <c r="BP7" s="107"/>
      <c r="BQ7" s="107"/>
      <c r="BR7" s="107"/>
      <c r="BS7" s="107"/>
      <c r="BT7" s="107"/>
      <c r="BU7" s="107"/>
      <c r="BV7" s="107"/>
      <c r="BW7" s="107"/>
      <c r="BX7" s="107"/>
      <c r="BY7" s="107"/>
      <c r="BZ7" s="107"/>
      <c r="CA7" s="107"/>
      <c r="CB7" s="107"/>
      <c r="CC7" s="107"/>
      <c r="CD7" s="107"/>
      <c r="CE7" s="107"/>
      <c r="CF7" s="107"/>
    </row>
    <row r="8" spans="1:84" ht="14.1" customHeight="1">
      <c r="A8" s="372"/>
      <c r="B8" s="504"/>
      <c r="C8" s="502"/>
      <c r="D8" s="1947" t="s">
        <v>615</v>
      </c>
      <c r="E8" s="1947"/>
      <c r="F8" s="1947"/>
      <c r="G8" s="1947"/>
      <c r="H8" s="1947"/>
      <c r="I8" s="1947"/>
      <c r="J8" s="1947"/>
      <c r="K8" s="1947"/>
      <c r="L8" s="1947"/>
      <c r="M8" s="1947"/>
      <c r="N8" s="1751" t="s">
        <v>616</v>
      </c>
      <c r="O8" s="1751"/>
      <c r="P8" s="1751"/>
      <c r="Q8" s="1751"/>
      <c r="R8" s="1751"/>
      <c r="S8" s="1751"/>
      <c r="T8" s="1751"/>
      <c r="U8" s="1751"/>
      <c r="V8" s="2213" t="s">
        <v>617</v>
      </c>
      <c r="W8" s="2213"/>
      <c r="X8" s="2213"/>
      <c r="Y8" s="2213"/>
      <c r="Z8" s="2213"/>
      <c r="AA8" s="2213"/>
      <c r="AB8" s="2213"/>
      <c r="AC8" s="2213"/>
      <c r="AD8" s="2213"/>
      <c r="AE8" s="2213"/>
      <c r="AF8" s="2213"/>
      <c r="AG8" s="2213"/>
      <c r="AH8" s="2213"/>
      <c r="AI8" s="2213"/>
      <c r="AJ8" s="2214" t="s">
        <v>616</v>
      </c>
      <c r="AK8" s="2214"/>
      <c r="AL8" s="2214"/>
      <c r="AM8" s="2214"/>
      <c r="AN8" s="2214"/>
      <c r="AO8" s="2214"/>
      <c r="AP8" s="2214"/>
      <c r="AQ8" s="84"/>
      <c r="AR8" s="107"/>
      <c r="AS8" s="107"/>
      <c r="AT8" s="2188"/>
      <c r="AU8" s="2188"/>
      <c r="AV8" s="2188"/>
      <c r="AW8" s="2188"/>
      <c r="AX8" s="2188"/>
      <c r="AY8" s="2188"/>
      <c r="AZ8" s="2188"/>
      <c r="BA8" s="2188"/>
      <c r="BB8" s="2188"/>
      <c r="BC8" s="2188"/>
      <c r="BD8" s="2188"/>
      <c r="BE8" s="2188"/>
      <c r="BF8" s="2188"/>
      <c r="BG8" s="2188"/>
      <c r="BH8" s="2188"/>
      <c r="BI8" s="2188"/>
      <c r="BJ8" s="2188"/>
      <c r="BK8" s="2188"/>
      <c r="BL8" s="2188"/>
      <c r="BM8" s="107"/>
      <c r="BN8" s="107"/>
      <c r="BO8" s="107"/>
      <c r="BP8" s="107"/>
      <c r="BQ8" s="107"/>
      <c r="BR8" s="107"/>
      <c r="BS8" s="107"/>
      <c r="BT8" s="107"/>
      <c r="BU8" s="107"/>
      <c r="BV8" s="107"/>
      <c r="BW8" s="107"/>
      <c r="BX8" s="107"/>
      <c r="BY8" s="107"/>
      <c r="BZ8" s="107"/>
      <c r="CA8" s="107"/>
      <c r="CB8" s="107"/>
      <c r="CC8" s="107"/>
      <c r="CD8" s="107"/>
      <c r="CE8" s="107"/>
      <c r="CF8" s="107"/>
    </row>
    <row r="9" spans="1:84" ht="14.1" customHeight="1">
      <c r="A9" s="372"/>
      <c r="B9" s="504"/>
      <c r="C9" s="502"/>
      <c r="D9" s="2201"/>
      <c r="E9" s="2201"/>
      <c r="F9" s="2207" t="s">
        <v>618</v>
      </c>
      <c r="G9" s="2207"/>
      <c r="H9" s="2207"/>
      <c r="I9" s="2207"/>
      <c r="J9" s="2207"/>
      <c r="K9" s="2207"/>
      <c r="L9" s="2207"/>
      <c r="M9" s="2207"/>
      <c r="N9" s="2208"/>
      <c r="O9" s="2208"/>
      <c r="P9" s="2208"/>
      <c r="Q9" s="2208"/>
      <c r="R9" s="2208"/>
      <c r="S9" s="2208"/>
      <c r="T9" s="2208"/>
      <c r="U9" s="2208"/>
      <c r="V9" s="2201"/>
      <c r="W9" s="2201"/>
      <c r="X9" s="2207" t="s">
        <v>619</v>
      </c>
      <c r="Y9" s="2207"/>
      <c r="Z9" s="2207"/>
      <c r="AA9" s="2207"/>
      <c r="AB9" s="2207"/>
      <c r="AC9" s="2207"/>
      <c r="AD9" s="2207"/>
      <c r="AE9" s="2207"/>
      <c r="AF9" s="2207"/>
      <c r="AG9" s="2207"/>
      <c r="AH9" s="2207"/>
      <c r="AI9" s="2207"/>
      <c r="AJ9" s="2206"/>
      <c r="AK9" s="2206"/>
      <c r="AL9" s="2206"/>
      <c r="AM9" s="2206"/>
      <c r="AN9" s="2206"/>
      <c r="AO9" s="2206"/>
      <c r="AP9" s="2206"/>
      <c r="AQ9" s="84"/>
      <c r="AR9" s="107"/>
      <c r="AS9" s="107"/>
      <c r="AT9" s="2188"/>
      <c r="AU9" s="2188"/>
      <c r="AV9" s="2188"/>
      <c r="AW9" s="2188"/>
      <c r="AX9" s="2188"/>
      <c r="AY9" s="2188"/>
      <c r="AZ9" s="2188"/>
      <c r="BA9" s="2188"/>
      <c r="BB9" s="2188"/>
      <c r="BC9" s="2188"/>
      <c r="BD9" s="2188"/>
      <c r="BE9" s="2188"/>
      <c r="BF9" s="2188"/>
      <c r="BG9" s="2188"/>
      <c r="BH9" s="2188"/>
      <c r="BI9" s="2188"/>
      <c r="BJ9" s="2188"/>
      <c r="BK9" s="2188"/>
      <c r="BL9" s="2188"/>
      <c r="BM9" s="107"/>
      <c r="BN9" s="107"/>
      <c r="BO9" s="107"/>
      <c r="BP9" s="107"/>
      <c r="BQ9" s="107"/>
      <c r="BR9" s="107"/>
      <c r="BS9" s="107"/>
      <c r="BT9" s="107"/>
      <c r="BU9" s="107"/>
      <c r="BV9" s="107"/>
      <c r="BW9" s="107"/>
      <c r="BX9" s="107"/>
      <c r="BY9" s="107"/>
      <c r="BZ9" s="107"/>
      <c r="CA9" s="107"/>
      <c r="CB9" s="107"/>
      <c r="CC9" s="107"/>
      <c r="CD9" s="107"/>
      <c r="CE9" s="107"/>
      <c r="CF9" s="107"/>
    </row>
    <row r="10" spans="1:84" ht="14.1" customHeight="1">
      <c r="A10" s="372"/>
      <c r="B10" s="504"/>
      <c r="C10" s="502"/>
      <c r="D10" s="2201"/>
      <c r="E10" s="2201"/>
      <c r="F10" s="2207" t="s">
        <v>620</v>
      </c>
      <c r="G10" s="2207"/>
      <c r="H10" s="2207"/>
      <c r="I10" s="2207"/>
      <c r="J10" s="2207"/>
      <c r="K10" s="2207"/>
      <c r="L10" s="2207"/>
      <c r="M10" s="2207"/>
      <c r="N10" s="2208"/>
      <c r="O10" s="2208"/>
      <c r="P10" s="2208"/>
      <c r="Q10" s="2208"/>
      <c r="R10" s="2208"/>
      <c r="S10" s="2208"/>
      <c r="T10" s="2208"/>
      <c r="U10" s="2208"/>
      <c r="V10" s="2201"/>
      <c r="W10" s="2201"/>
      <c r="X10" s="2204" t="s">
        <v>621</v>
      </c>
      <c r="Y10" s="2204"/>
      <c r="Z10" s="2204"/>
      <c r="AA10" s="2204"/>
      <c r="AB10" s="2204"/>
      <c r="AC10" s="2204"/>
      <c r="AD10" s="2209"/>
      <c r="AE10" s="2209"/>
      <c r="AF10" s="2209"/>
      <c r="AG10" s="2209"/>
      <c r="AH10" s="2209"/>
      <c r="AI10" s="633" t="s">
        <v>32</v>
      </c>
      <c r="AJ10" s="2206"/>
      <c r="AK10" s="2206"/>
      <c r="AL10" s="2206"/>
      <c r="AM10" s="2206"/>
      <c r="AN10" s="2206"/>
      <c r="AO10" s="2206"/>
      <c r="AP10" s="2206"/>
      <c r="AQ10" s="84"/>
      <c r="AR10" s="107"/>
      <c r="AS10" s="107"/>
      <c r="AT10" s="107" t="s">
        <v>622</v>
      </c>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row>
    <row r="11" spans="1:84" ht="14.1" customHeight="1">
      <c r="A11" s="372"/>
      <c r="B11" s="504"/>
      <c r="C11" s="502"/>
      <c r="D11" s="2201"/>
      <c r="E11" s="2201"/>
      <c r="F11" s="2207" t="s">
        <v>623</v>
      </c>
      <c r="G11" s="2207"/>
      <c r="H11" s="2207"/>
      <c r="I11" s="2207"/>
      <c r="J11" s="2207"/>
      <c r="K11" s="2207"/>
      <c r="L11" s="2207"/>
      <c r="M11" s="2207"/>
      <c r="N11" s="2208"/>
      <c r="O11" s="2208"/>
      <c r="P11" s="2208"/>
      <c r="Q11" s="2208"/>
      <c r="R11" s="2208"/>
      <c r="S11" s="2208"/>
      <c r="T11" s="2208"/>
      <c r="U11" s="2208"/>
      <c r="V11" s="2201"/>
      <c r="W11" s="2201"/>
      <c r="X11" s="2207" t="s">
        <v>624</v>
      </c>
      <c r="Y11" s="2207"/>
      <c r="Z11" s="2207"/>
      <c r="AA11" s="2207"/>
      <c r="AB11" s="2207"/>
      <c r="AC11" s="2207"/>
      <c r="AD11" s="2207"/>
      <c r="AE11" s="2207"/>
      <c r="AF11" s="2207"/>
      <c r="AG11" s="2207"/>
      <c r="AH11" s="2207"/>
      <c r="AI11" s="2207"/>
      <c r="AJ11" s="2206"/>
      <c r="AK11" s="2206"/>
      <c r="AL11" s="2206"/>
      <c r="AM11" s="2206"/>
      <c r="AN11" s="2206"/>
      <c r="AO11" s="2206"/>
      <c r="AP11" s="2206"/>
      <c r="AQ11" s="84"/>
      <c r="AR11" s="107"/>
      <c r="AS11" s="107"/>
      <c r="AT11" s="107"/>
      <c r="AU11" s="107" t="s">
        <v>507</v>
      </c>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row>
    <row r="12" spans="1:84" ht="14.1" customHeight="1">
      <c r="A12" s="372"/>
      <c r="B12" s="504"/>
      <c r="C12" s="502"/>
      <c r="D12" s="2201"/>
      <c r="E12" s="2201"/>
      <c r="F12" s="2207" t="s">
        <v>625</v>
      </c>
      <c r="G12" s="2207"/>
      <c r="H12" s="2207"/>
      <c r="I12" s="2207"/>
      <c r="J12" s="2207"/>
      <c r="K12" s="2207"/>
      <c r="L12" s="2207"/>
      <c r="M12" s="2207"/>
      <c r="N12" s="2208"/>
      <c r="O12" s="2208"/>
      <c r="P12" s="2208"/>
      <c r="Q12" s="2208"/>
      <c r="R12" s="2208"/>
      <c r="S12" s="2208"/>
      <c r="T12" s="2208"/>
      <c r="U12" s="2208"/>
      <c r="V12" s="2201"/>
      <c r="W12" s="2201"/>
      <c r="X12" s="2204" t="s">
        <v>626</v>
      </c>
      <c r="Y12" s="2204"/>
      <c r="Z12" s="2204"/>
      <c r="AA12" s="2204"/>
      <c r="AB12" s="2204"/>
      <c r="AC12" s="2204"/>
      <c r="AD12" s="2209"/>
      <c r="AE12" s="2209"/>
      <c r="AF12" s="2209"/>
      <c r="AG12" s="2209"/>
      <c r="AH12" s="2209"/>
      <c r="AI12" s="633" t="s">
        <v>32</v>
      </c>
      <c r="AJ12" s="2206"/>
      <c r="AK12" s="2206"/>
      <c r="AL12" s="2206"/>
      <c r="AM12" s="2206"/>
      <c r="AN12" s="2206"/>
      <c r="AO12" s="2206"/>
      <c r="AP12" s="2206"/>
      <c r="AQ12" s="84"/>
      <c r="AR12" s="107"/>
      <c r="AS12" s="107"/>
      <c r="AT12" s="107" t="s">
        <v>627</v>
      </c>
      <c r="AU12" s="107"/>
      <c r="AV12" s="107"/>
      <c r="AW12" s="107"/>
      <c r="AX12" s="107"/>
      <c r="AY12" s="107"/>
      <c r="AZ12" s="107"/>
      <c r="BA12" s="107"/>
      <c r="BB12" s="107"/>
      <c r="BC12" s="107"/>
      <c r="BD12" s="107"/>
      <c r="BE12" s="107"/>
      <c r="BF12" s="107"/>
      <c r="BG12" s="107" t="s">
        <v>628</v>
      </c>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row>
    <row r="13" spans="1:84" ht="14.1" customHeight="1">
      <c r="A13" s="372"/>
      <c r="B13" s="504"/>
      <c r="C13" s="502"/>
      <c r="D13" s="2201"/>
      <c r="E13" s="2201"/>
      <c r="F13" s="2210" t="s">
        <v>629</v>
      </c>
      <c r="G13" s="2210"/>
      <c r="H13" s="2210"/>
      <c r="I13" s="2210"/>
      <c r="J13" s="2210"/>
      <c r="K13" s="2210"/>
      <c r="L13" s="2210"/>
      <c r="M13" s="2210"/>
      <c r="N13" s="2208"/>
      <c r="O13" s="2208"/>
      <c r="P13" s="2208"/>
      <c r="Q13" s="2208"/>
      <c r="R13" s="2208"/>
      <c r="S13" s="2208"/>
      <c r="T13" s="2208"/>
      <c r="U13" s="2208"/>
      <c r="V13" s="2201"/>
      <c r="W13" s="2201"/>
      <c r="X13" s="2207" t="s">
        <v>630</v>
      </c>
      <c r="Y13" s="2207"/>
      <c r="Z13" s="2207"/>
      <c r="AA13" s="2207"/>
      <c r="AB13" s="2207"/>
      <c r="AC13" s="2207"/>
      <c r="AD13" s="2207"/>
      <c r="AE13" s="2207"/>
      <c r="AF13" s="2207"/>
      <c r="AG13" s="2207"/>
      <c r="AH13" s="2207"/>
      <c r="AI13" s="2207"/>
      <c r="AJ13" s="2206"/>
      <c r="AK13" s="2206"/>
      <c r="AL13" s="2206"/>
      <c r="AM13" s="2206"/>
      <c r="AN13" s="2206"/>
      <c r="AO13" s="2206"/>
      <c r="AP13" s="2206"/>
      <c r="AQ13" s="84"/>
      <c r="AR13" s="107"/>
      <c r="AS13" s="107"/>
      <c r="AT13" s="107"/>
      <c r="AU13" s="107" t="s">
        <v>508</v>
      </c>
      <c r="AV13" s="107"/>
      <c r="AW13" s="107"/>
      <c r="AX13" s="107"/>
      <c r="AY13" s="107"/>
      <c r="AZ13" s="107"/>
      <c r="BA13" s="107"/>
      <c r="BB13" s="107"/>
      <c r="BC13" s="107"/>
      <c r="BD13" s="107"/>
      <c r="BE13" s="107"/>
      <c r="BF13" s="107"/>
      <c r="BG13" s="107"/>
      <c r="BH13" s="107" t="s">
        <v>631</v>
      </c>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row>
    <row r="14" spans="1:84" ht="14.1" customHeight="1">
      <c r="A14" s="372"/>
      <c r="B14" s="504"/>
      <c r="C14" s="502"/>
      <c r="D14" s="2201"/>
      <c r="E14" s="2201"/>
      <c r="F14" s="2202" t="s">
        <v>632</v>
      </c>
      <c r="G14" s="2202"/>
      <c r="H14" s="2202"/>
      <c r="I14" s="2202"/>
      <c r="J14" s="2202"/>
      <c r="K14" s="2202"/>
      <c r="L14" s="2202"/>
      <c r="M14" s="634" t="s">
        <v>32</v>
      </c>
      <c r="N14" s="2203"/>
      <c r="O14" s="2203"/>
      <c r="P14" s="2203"/>
      <c r="Q14" s="2203"/>
      <c r="R14" s="2203"/>
      <c r="S14" s="2203"/>
      <c r="T14" s="2203"/>
      <c r="U14" s="2203"/>
      <c r="V14" s="2201"/>
      <c r="W14" s="2201"/>
      <c r="X14" s="2204" t="s">
        <v>633</v>
      </c>
      <c r="Y14" s="2204"/>
      <c r="Z14" s="2204"/>
      <c r="AA14" s="2205"/>
      <c r="AB14" s="2205"/>
      <c r="AC14" s="2205"/>
      <c r="AD14" s="2205"/>
      <c r="AE14" s="2205"/>
      <c r="AF14" s="2205"/>
      <c r="AG14" s="2205"/>
      <c r="AH14" s="2205"/>
      <c r="AI14" s="468" t="s">
        <v>32</v>
      </c>
      <c r="AJ14" s="2206"/>
      <c r="AK14" s="2206"/>
      <c r="AL14" s="2206"/>
      <c r="AM14" s="2206"/>
      <c r="AN14" s="2206"/>
      <c r="AO14" s="2206"/>
      <c r="AP14" s="2206"/>
      <c r="AQ14" s="84"/>
      <c r="AR14" s="107"/>
      <c r="AS14" s="107"/>
      <c r="AT14" s="107"/>
      <c r="AU14" s="2179" t="s">
        <v>509</v>
      </c>
      <c r="AV14" s="2179"/>
      <c r="AW14" s="2179"/>
      <c r="AX14" s="2179"/>
      <c r="AY14" s="2179"/>
      <c r="AZ14" s="2179"/>
      <c r="BA14" s="2179"/>
      <c r="BB14" s="2179"/>
      <c r="BC14" s="2179"/>
      <c r="BD14" s="2179"/>
      <c r="BE14" s="107"/>
      <c r="BF14" s="107"/>
      <c r="BG14" s="107"/>
      <c r="BH14" s="2179" t="s">
        <v>634</v>
      </c>
      <c r="BI14" s="2179"/>
      <c r="BJ14" s="2179"/>
      <c r="BK14" s="2179"/>
      <c r="BL14" s="2179"/>
      <c r="BM14" s="2179"/>
      <c r="BN14" s="2179"/>
      <c r="BO14" s="2179"/>
      <c r="BP14" s="2179"/>
      <c r="BQ14" s="2179"/>
      <c r="BR14" s="107"/>
      <c r="BS14" s="107"/>
      <c r="BT14" s="107"/>
      <c r="BU14" s="107"/>
      <c r="BV14" s="107"/>
      <c r="BW14" s="107"/>
      <c r="BX14" s="107"/>
      <c r="BY14" s="107"/>
      <c r="BZ14" s="107"/>
      <c r="CA14" s="107"/>
      <c r="CB14" s="107"/>
      <c r="CC14" s="107"/>
      <c r="CD14" s="107"/>
      <c r="CE14" s="107"/>
      <c r="CF14" s="107"/>
    </row>
    <row r="15" spans="1:84" ht="7.05" customHeight="1">
      <c r="A15" s="372"/>
      <c r="B15" s="504"/>
      <c r="C15" s="502"/>
      <c r="D15" s="393"/>
      <c r="E15" s="393"/>
      <c r="F15" s="393"/>
      <c r="G15" s="393"/>
      <c r="H15" s="393"/>
      <c r="I15" s="393"/>
      <c r="J15" s="393"/>
      <c r="K15" s="393"/>
      <c r="L15" s="393"/>
      <c r="M15" s="393"/>
      <c r="N15" s="393"/>
      <c r="O15" s="393"/>
      <c r="P15" s="393"/>
      <c r="Q15" s="393"/>
      <c r="R15" s="393"/>
      <c r="S15" s="393"/>
      <c r="T15" s="393"/>
      <c r="U15" s="393"/>
      <c r="V15" s="393"/>
      <c r="W15" s="393"/>
      <c r="X15" s="393"/>
      <c r="Y15" s="393"/>
      <c r="Z15" s="635"/>
      <c r="AA15" s="635"/>
      <c r="AB15" s="635"/>
      <c r="AC15" s="635"/>
      <c r="AD15" s="502"/>
      <c r="AE15" s="502"/>
      <c r="AF15" s="502"/>
      <c r="AG15" s="502"/>
      <c r="AH15" s="627"/>
      <c r="AI15" s="616"/>
      <c r="AJ15" s="502"/>
      <c r="AK15" s="502"/>
      <c r="AL15" s="616"/>
      <c r="AM15" s="502"/>
      <c r="AN15" s="617"/>
      <c r="AO15" s="618"/>
      <c r="AQ15" s="84"/>
      <c r="AR15" s="107"/>
      <c r="AS15" s="107"/>
      <c r="AT15" s="107"/>
      <c r="AU15" s="2179"/>
      <c r="AV15" s="2179"/>
      <c r="AW15" s="2179"/>
      <c r="AX15" s="2179"/>
      <c r="AY15" s="2179"/>
      <c r="AZ15" s="2179"/>
      <c r="BA15" s="2179"/>
      <c r="BB15" s="2179"/>
      <c r="BC15" s="2179"/>
      <c r="BD15" s="2179"/>
      <c r="BE15" s="107"/>
      <c r="BF15" s="107"/>
      <c r="BG15" s="107"/>
      <c r="BH15" s="2179"/>
      <c r="BI15" s="2179"/>
      <c r="BJ15" s="2179"/>
      <c r="BK15" s="2179"/>
      <c r="BL15" s="2179"/>
      <c r="BM15" s="2179"/>
      <c r="BN15" s="2179"/>
      <c r="BO15" s="2179"/>
      <c r="BP15" s="2179"/>
      <c r="BQ15" s="2179"/>
      <c r="BR15" s="107"/>
      <c r="BS15" s="107"/>
      <c r="BT15" s="107"/>
      <c r="BU15" s="107"/>
      <c r="BV15" s="107"/>
      <c r="BW15" s="107"/>
      <c r="BX15" s="107"/>
      <c r="BY15" s="107"/>
      <c r="BZ15" s="107"/>
      <c r="CA15" s="107"/>
      <c r="CB15" s="107"/>
      <c r="CC15" s="107"/>
      <c r="CD15" s="107"/>
      <c r="CE15" s="107"/>
      <c r="CF15" s="107"/>
    </row>
    <row r="16" spans="1:84" ht="14.1" customHeight="1">
      <c r="A16" s="372"/>
      <c r="B16" s="504"/>
      <c r="C16" s="502" t="s">
        <v>635</v>
      </c>
      <c r="D16" s="393"/>
      <c r="E16" s="393"/>
      <c r="F16" s="393"/>
      <c r="G16" s="393"/>
      <c r="H16" s="393"/>
      <c r="I16" s="393"/>
      <c r="J16" s="393"/>
      <c r="K16" s="393"/>
      <c r="L16" s="393"/>
      <c r="M16" s="393"/>
      <c r="N16" s="393"/>
      <c r="O16" s="393"/>
      <c r="P16" s="393"/>
      <c r="Q16" s="393"/>
      <c r="R16" s="393"/>
      <c r="S16" s="393"/>
      <c r="T16" s="393"/>
      <c r="U16" s="393"/>
      <c r="V16" s="393"/>
      <c r="W16" s="393"/>
      <c r="X16" s="393"/>
      <c r="Y16" s="393"/>
      <c r="Z16" s="635"/>
      <c r="AA16" s="635"/>
      <c r="AB16" s="635"/>
      <c r="AC16" s="635"/>
      <c r="AD16" s="502"/>
      <c r="AE16" s="502"/>
      <c r="AF16" s="502"/>
      <c r="AG16" s="502"/>
      <c r="AH16" s="627"/>
      <c r="AI16" s="616"/>
      <c r="AJ16" s="502"/>
      <c r="AK16" s="502"/>
      <c r="AL16" s="616"/>
      <c r="AM16" s="502"/>
      <c r="AN16" s="617"/>
      <c r="AO16" s="618"/>
      <c r="AQ16" s="84"/>
      <c r="AR16" s="107"/>
      <c r="AS16" s="107"/>
      <c r="AT16" s="107" t="s">
        <v>636</v>
      </c>
      <c r="AU16" s="95"/>
      <c r="AV16" s="95"/>
      <c r="AW16" s="95"/>
      <c r="AX16" s="95"/>
      <c r="AY16" s="571"/>
      <c r="AZ16" s="571"/>
      <c r="BA16" s="95"/>
      <c r="BB16" s="95"/>
      <c r="BC16" s="95"/>
      <c r="BD16" s="95"/>
      <c r="BE16" s="95"/>
      <c r="BF16" s="95"/>
      <c r="BG16" s="95"/>
      <c r="BH16" s="95"/>
      <c r="BI16" s="95"/>
      <c r="BJ16" s="95"/>
      <c r="BK16" s="95"/>
      <c r="BL16" s="95"/>
      <c r="BM16" s="107"/>
      <c r="BN16" s="107"/>
      <c r="BO16" s="107"/>
      <c r="BP16" s="107"/>
      <c r="BQ16" s="107"/>
      <c r="BR16" s="107"/>
      <c r="BS16" s="107"/>
      <c r="BT16" s="107"/>
      <c r="BU16" s="107"/>
      <c r="BV16" s="107"/>
      <c r="BW16" s="107"/>
      <c r="BX16" s="107"/>
      <c r="BY16" s="107"/>
      <c r="BZ16" s="107"/>
      <c r="CA16" s="107"/>
      <c r="CB16" s="107"/>
      <c r="CC16" s="107"/>
      <c r="CD16" s="107"/>
      <c r="CE16" s="107"/>
      <c r="CF16" s="107"/>
    </row>
    <row r="17" spans="1:84" ht="14.1" customHeight="1">
      <c r="A17" s="372"/>
      <c r="B17" s="504"/>
      <c r="C17" s="502"/>
      <c r="D17" s="393" t="s">
        <v>637</v>
      </c>
      <c r="E17" s="393"/>
      <c r="F17" s="393"/>
      <c r="G17" s="393"/>
      <c r="H17" s="393"/>
      <c r="I17" s="393"/>
      <c r="J17" s="393"/>
      <c r="K17" s="393"/>
      <c r="L17" s="393"/>
      <c r="M17" s="393"/>
      <c r="N17" s="393"/>
      <c r="O17" s="393"/>
      <c r="P17" s="393"/>
      <c r="Q17" s="393"/>
      <c r="R17" s="393"/>
      <c r="S17" s="393"/>
      <c r="T17" s="393"/>
      <c r="U17" s="393"/>
      <c r="V17" s="393"/>
      <c r="W17" s="393"/>
      <c r="X17" s="393"/>
      <c r="Y17" s="393"/>
      <c r="Z17" s="635"/>
      <c r="AA17" s="635"/>
      <c r="AB17" s="635"/>
      <c r="AC17" s="635"/>
      <c r="AD17" s="502"/>
      <c r="AE17" s="502"/>
      <c r="AF17" s="502"/>
      <c r="AG17" s="502"/>
      <c r="AH17" s="627"/>
      <c r="AI17" s="616"/>
      <c r="AJ17" s="502"/>
      <c r="AK17" s="502"/>
      <c r="AL17" s="616"/>
      <c r="AM17" s="502"/>
      <c r="AN17" s="617"/>
      <c r="AO17" s="618"/>
      <c r="AQ17" s="84"/>
      <c r="AR17" s="107"/>
      <c r="AS17" s="107"/>
      <c r="AT17" s="107"/>
      <c r="AU17" s="95"/>
      <c r="AV17" s="95"/>
      <c r="AW17" s="95"/>
      <c r="AX17" s="95"/>
      <c r="AY17" s="571"/>
      <c r="AZ17" s="571"/>
      <c r="BA17" s="95"/>
      <c r="BB17" s="95"/>
      <c r="BC17" s="95"/>
      <c r="BD17" s="95"/>
      <c r="BE17" s="95"/>
      <c r="BF17" s="95"/>
      <c r="BG17" s="95"/>
      <c r="BH17" s="95"/>
      <c r="BI17" s="95"/>
      <c r="BJ17" s="95"/>
      <c r="BK17" s="95"/>
      <c r="BL17" s="95"/>
      <c r="BM17" s="107"/>
      <c r="BN17" s="107"/>
      <c r="BO17" s="107"/>
      <c r="BP17" s="107"/>
      <c r="BQ17" s="107"/>
      <c r="BR17" s="107"/>
      <c r="BS17" s="107"/>
      <c r="BT17" s="107"/>
      <c r="BU17" s="107"/>
      <c r="BV17" s="107"/>
      <c r="BW17" s="107"/>
      <c r="BX17" s="107"/>
      <c r="BY17" s="107"/>
      <c r="BZ17" s="107"/>
      <c r="CA17" s="107"/>
      <c r="CB17" s="107"/>
      <c r="CC17" s="107"/>
      <c r="CD17" s="107"/>
      <c r="CE17" s="107"/>
      <c r="CF17" s="107"/>
    </row>
    <row r="18" spans="1:84" ht="14.1" customHeight="1">
      <c r="A18" s="372"/>
      <c r="B18" s="504"/>
      <c r="C18" s="502" t="s">
        <v>638</v>
      </c>
      <c r="E18" s="636"/>
      <c r="F18" s="502"/>
      <c r="G18" s="502"/>
      <c r="H18" s="636"/>
      <c r="I18" s="636"/>
      <c r="J18" s="636"/>
      <c r="K18" s="636"/>
      <c r="L18" s="636"/>
      <c r="M18" s="636"/>
      <c r="N18" s="636"/>
      <c r="O18" s="636"/>
      <c r="P18" s="636"/>
      <c r="Q18" s="636"/>
      <c r="R18" s="636"/>
      <c r="S18" s="636"/>
      <c r="T18" s="636"/>
      <c r="U18" s="393"/>
      <c r="V18" s="393"/>
      <c r="W18" s="393"/>
      <c r="X18" s="393"/>
      <c r="Y18" s="393"/>
      <c r="Z18" s="393"/>
      <c r="AA18" s="393"/>
      <c r="AB18" s="393"/>
      <c r="AC18" s="393"/>
      <c r="AD18" s="502"/>
      <c r="AE18" s="502"/>
      <c r="AF18" s="637"/>
      <c r="AG18" s="637"/>
      <c r="AH18" s="637"/>
      <c r="AI18" s="638"/>
      <c r="AJ18" s="502"/>
      <c r="AK18" s="502"/>
      <c r="AL18" s="616"/>
      <c r="AM18" s="502"/>
      <c r="AN18" s="617"/>
      <c r="AO18" s="618"/>
      <c r="AQ18" s="84"/>
      <c r="AR18" s="107"/>
      <c r="AS18" s="107"/>
      <c r="AT18" s="107"/>
      <c r="AU18" s="107"/>
      <c r="AV18" s="107"/>
      <c r="AW18" s="107"/>
      <c r="AX18" s="107"/>
      <c r="AY18" s="107"/>
      <c r="AZ18" s="107"/>
      <c r="BA18" s="107"/>
      <c r="BB18" s="107"/>
      <c r="BC18" s="107"/>
      <c r="BD18" s="107"/>
      <c r="BE18" s="107" t="s">
        <v>513</v>
      </c>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row>
    <row r="19" spans="1:84" ht="14.1" customHeight="1">
      <c r="A19" s="372"/>
      <c r="B19" s="575"/>
      <c r="C19" s="576"/>
      <c r="D19" s="1947" t="s">
        <v>283</v>
      </c>
      <c r="E19" s="1947"/>
      <c r="F19" s="1947"/>
      <c r="G19" s="1947"/>
      <c r="H19" s="1947"/>
      <c r="I19" s="2051" t="s">
        <v>639</v>
      </c>
      <c r="J19" s="2051"/>
      <c r="K19" s="2051"/>
      <c r="L19" s="1947" t="s">
        <v>640</v>
      </c>
      <c r="M19" s="1947"/>
      <c r="N19" s="1947"/>
      <c r="O19" s="1947"/>
      <c r="P19" s="1947"/>
      <c r="Q19" s="1947"/>
      <c r="R19" s="1947"/>
      <c r="S19" s="1947"/>
      <c r="T19" s="1947"/>
      <c r="U19" s="1947"/>
      <c r="V19" s="1947"/>
      <c r="W19" s="1947"/>
      <c r="X19" s="1947"/>
      <c r="Y19" s="1947"/>
      <c r="Z19" s="2166" t="s">
        <v>641</v>
      </c>
      <c r="AA19" s="2166"/>
      <c r="AB19" s="2166"/>
      <c r="AC19" s="1947" t="s">
        <v>642</v>
      </c>
      <c r="AD19" s="1947"/>
      <c r="AE19" s="1947"/>
      <c r="AF19" s="1947"/>
      <c r="AG19" s="1947"/>
      <c r="AH19" s="1947"/>
      <c r="AI19" s="2167" t="s">
        <v>643</v>
      </c>
      <c r="AJ19" s="2167"/>
      <c r="AK19" s="2167"/>
      <c r="AL19" s="2167"/>
      <c r="AM19" s="2167"/>
      <c r="AN19" s="2167"/>
      <c r="AO19" s="2167"/>
      <c r="AP19" s="2167"/>
      <c r="AQ19" s="84"/>
      <c r="AR19" s="107"/>
      <c r="AS19" s="107"/>
      <c r="AT19" s="107" t="s">
        <v>516</v>
      </c>
      <c r="AU19" s="107"/>
      <c r="AV19" s="107"/>
      <c r="AW19" s="107"/>
      <c r="AX19" s="107"/>
      <c r="AY19" s="107"/>
      <c r="AZ19" s="107"/>
      <c r="BA19" s="107"/>
      <c r="BB19" s="107"/>
      <c r="BC19" s="107"/>
      <c r="BD19" s="419"/>
      <c r="BE19" s="420"/>
      <c r="BF19" s="107" t="s">
        <v>516</v>
      </c>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row>
    <row r="20" spans="1:84" ht="14.1" customHeight="1">
      <c r="A20" s="372"/>
      <c r="B20" s="575"/>
      <c r="C20" s="518"/>
      <c r="D20" s="1947"/>
      <c r="E20" s="1947"/>
      <c r="F20" s="1947"/>
      <c r="G20" s="1947"/>
      <c r="H20" s="1947"/>
      <c r="I20" s="2051"/>
      <c r="J20" s="2051"/>
      <c r="K20" s="2051"/>
      <c r="L20" s="2168" t="s">
        <v>644</v>
      </c>
      <c r="M20" s="2168"/>
      <c r="N20" s="2169" t="s">
        <v>645</v>
      </c>
      <c r="O20" s="2169"/>
      <c r="P20" s="2169" t="s">
        <v>646</v>
      </c>
      <c r="Q20" s="2169"/>
      <c r="R20" s="2169" t="s">
        <v>647</v>
      </c>
      <c r="S20" s="2169"/>
      <c r="T20" s="2169" t="s">
        <v>648</v>
      </c>
      <c r="U20" s="2169"/>
      <c r="V20" s="2169" t="s">
        <v>649</v>
      </c>
      <c r="W20" s="2169"/>
      <c r="X20" s="2170" t="s">
        <v>296</v>
      </c>
      <c r="Y20" s="2170"/>
      <c r="Z20" s="2166"/>
      <c r="AA20" s="2166"/>
      <c r="AB20" s="2166"/>
      <c r="AC20" s="2171" t="s">
        <v>296</v>
      </c>
      <c r="AD20" s="2171"/>
      <c r="AE20" s="2171"/>
      <c r="AF20" s="577" t="s">
        <v>650</v>
      </c>
      <c r="AG20" s="2172" t="s">
        <v>651</v>
      </c>
      <c r="AH20" s="2172"/>
      <c r="AI20" s="2167"/>
      <c r="AJ20" s="2167"/>
      <c r="AK20" s="2167"/>
      <c r="AL20" s="2167"/>
      <c r="AM20" s="2167"/>
      <c r="AN20" s="2167"/>
      <c r="AO20" s="2167"/>
      <c r="AP20" s="2167"/>
      <c r="AQ20" s="84"/>
      <c r="AR20" s="107"/>
      <c r="AS20" s="107"/>
      <c r="AT20" s="1927" t="s">
        <v>517</v>
      </c>
      <c r="AU20" s="1927"/>
      <c r="AV20" s="1927"/>
      <c r="AW20" s="1927"/>
      <c r="AX20" s="1806"/>
      <c r="AY20" s="1806"/>
      <c r="AZ20" s="1806"/>
      <c r="BA20" s="1929" t="s">
        <v>518</v>
      </c>
      <c r="BB20" s="1929"/>
      <c r="BC20" s="1929"/>
      <c r="BD20" s="419"/>
      <c r="BE20" s="420"/>
      <c r="BF20" s="1927" t="s">
        <v>517</v>
      </c>
      <c r="BG20" s="1927"/>
      <c r="BH20" s="1927"/>
      <c r="BI20" s="1927"/>
      <c r="BJ20" s="1806">
        <v>40</v>
      </c>
      <c r="BK20" s="1806"/>
      <c r="BL20" s="1806"/>
      <c r="BM20" s="1929" t="s">
        <v>518</v>
      </c>
      <c r="BN20" s="1929"/>
      <c r="BO20" s="1929"/>
      <c r="BP20" s="107"/>
      <c r="BQ20" s="107"/>
      <c r="BR20" s="107"/>
      <c r="BS20" s="107"/>
      <c r="BT20" s="107"/>
      <c r="BU20" s="107"/>
      <c r="BV20" s="107"/>
      <c r="BW20" s="107"/>
      <c r="BX20" s="107"/>
      <c r="BY20" s="107"/>
      <c r="BZ20" s="107"/>
      <c r="CA20" s="107"/>
      <c r="CB20" s="107"/>
      <c r="CC20" s="107"/>
      <c r="CD20" s="107"/>
      <c r="CE20" s="107"/>
      <c r="CF20" s="107"/>
    </row>
    <row r="21" spans="1:84" ht="14.1" customHeight="1">
      <c r="A21" s="372"/>
      <c r="B21" s="575"/>
      <c r="C21" s="518"/>
      <c r="D21" s="1947"/>
      <c r="E21" s="1947"/>
      <c r="F21" s="1947"/>
      <c r="G21" s="1947"/>
      <c r="H21" s="1947"/>
      <c r="I21" s="2051"/>
      <c r="J21" s="2051"/>
      <c r="K21" s="2051"/>
      <c r="L21" s="2168"/>
      <c r="M21" s="2168"/>
      <c r="N21" s="2169"/>
      <c r="O21" s="2169"/>
      <c r="P21" s="2169"/>
      <c r="Q21" s="2169"/>
      <c r="R21" s="2169"/>
      <c r="S21" s="2169"/>
      <c r="T21" s="2169"/>
      <c r="U21" s="2169"/>
      <c r="V21" s="2169"/>
      <c r="W21" s="2169"/>
      <c r="X21" s="2170"/>
      <c r="Y21" s="2170"/>
      <c r="Z21" s="2166"/>
      <c r="AA21" s="2166"/>
      <c r="AB21" s="2166"/>
      <c r="AC21" s="2171"/>
      <c r="AD21" s="2171"/>
      <c r="AE21" s="2171"/>
      <c r="AF21" s="578" t="s">
        <v>652</v>
      </c>
      <c r="AG21" s="2161" t="s">
        <v>653</v>
      </c>
      <c r="AH21" s="2161"/>
      <c r="AI21" s="2167"/>
      <c r="AJ21" s="2167"/>
      <c r="AK21" s="2167"/>
      <c r="AL21" s="2167"/>
      <c r="AM21" s="2167"/>
      <c r="AN21" s="2167"/>
      <c r="AO21" s="2167"/>
      <c r="AP21" s="2167"/>
      <c r="AQ21" s="84"/>
      <c r="AR21" s="107"/>
      <c r="AS21" s="107"/>
      <c r="AT21" s="1927"/>
      <c r="AU21" s="1927"/>
      <c r="AV21" s="1927"/>
      <c r="AW21" s="1927"/>
      <c r="AX21" s="1806"/>
      <c r="AY21" s="1806"/>
      <c r="AZ21" s="1806"/>
      <c r="BA21" s="1929"/>
      <c r="BB21" s="1929"/>
      <c r="BC21" s="1929"/>
      <c r="BD21" s="419"/>
      <c r="BE21" s="420"/>
      <c r="BF21" s="1927"/>
      <c r="BG21" s="1927"/>
      <c r="BH21" s="1927"/>
      <c r="BI21" s="1927"/>
      <c r="BJ21" s="1806"/>
      <c r="BK21" s="1806"/>
      <c r="BL21" s="1806"/>
      <c r="BM21" s="1929"/>
      <c r="BN21" s="1929"/>
      <c r="BO21" s="1929"/>
      <c r="BP21" s="107"/>
      <c r="BQ21" s="107"/>
      <c r="BR21" s="107"/>
      <c r="BS21" s="107"/>
      <c r="BT21" s="107"/>
      <c r="BU21" s="107"/>
      <c r="BV21" s="107"/>
      <c r="BW21" s="107"/>
      <c r="BX21" s="107"/>
      <c r="BY21" s="107"/>
      <c r="BZ21" s="107"/>
      <c r="CA21" s="107"/>
      <c r="CB21" s="107"/>
      <c r="CC21" s="107"/>
      <c r="CD21" s="107"/>
      <c r="CE21" s="107"/>
      <c r="CF21" s="107"/>
    </row>
    <row r="22" spans="1:84" ht="14.1" customHeight="1">
      <c r="A22" s="372"/>
      <c r="B22" s="504"/>
      <c r="C22" s="502"/>
      <c r="D22" s="1947"/>
      <c r="E22" s="1947"/>
      <c r="F22" s="1947"/>
      <c r="G22" s="1947"/>
      <c r="H22" s="1947"/>
      <c r="I22" s="2051"/>
      <c r="J22" s="2051"/>
      <c r="K22" s="2051"/>
      <c r="L22" s="2168"/>
      <c r="M22" s="2168"/>
      <c r="N22" s="2169"/>
      <c r="O22" s="2169"/>
      <c r="P22" s="2169"/>
      <c r="Q22" s="2169"/>
      <c r="R22" s="2169"/>
      <c r="S22" s="2169"/>
      <c r="T22" s="2169"/>
      <c r="U22" s="2169"/>
      <c r="V22" s="2169"/>
      <c r="W22" s="2169"/>
      <c r="X22" s="2170"/>
      <c r="Y22" s="2170"/>
      <c r="Z22" s="2166"/>
      <c r="AA22" s="2166"/>
      <c r="AB22" s="2166"/>
      <c r="AC22" s="2171"/>
      <c r="AD22" s="2171"/>
      <c r="AE22" s="2171"/>
      <c r="AF22" s="579"/>
      <c r="AG22" s="2162" t="s">
        <v>526</v>
      </c>
      <c r="AH22" s="2162"/>
      <c r="AI22" s="2167"/>
      <c r="AJ22" s="2167"/>
      <c r="AK22" s="2167"/>
      <c r="AL22" s="2167"/>
      <c r="AM22" s="2167"/>
      <c r="AN22" s="2167"/>
      <c r="AO22" s="2167"/>
      <c r="AP22" s="2167"/>
      <c r="AQ22" s="84"/>
      <c r="AR22" s="107"/>
      <c r="AS22" s="107"/>
      <c r="AT22" s="2163" t="s">
        <v>654</v>
      </c>
      <c r="AU22" s="2163"/>
      <c r="AV22" s="2163"/>
      <c r="AW22" s="2163"/>
      <c r="AX22" s="2164">
        <f>AX29</f>
        <v>0</v>
      </c>
      <c r="AY22" s="2164"/>
      <c r="AZ22" s="2164"/>
      <c r="BA22" s="2165" t="s">
        <v>518</v>
      </c>
      <c r="BB22" s="2165"/>
      <c r="BC22" s="2165"/>
      <c r="BD22" s="419"/>
      <c r="BE22" s="420"/>
      <c r="BF22" s="2163" t="s">
        <v>654</v>
      </c>
      <c r="BG22" s="2163"/>
      <c r="BH22" s="2163"/>
      <c r="BI22" s="2163"/>
      <c r="BJ22" s="2164">
        <f>BJ29</f>
        <v>114</v>
      </c>
      <c r="BK22" s="2164"/>
      <c r="BL22" s="2164"/>
      <c r="BM22" s="2165" t="s">
        <v>518</v>
      </c>
      <c r="BN22" s="2165"/>
      <c r="BO22" s="2165"/>
      <c r="BP22" s="107"/>
      <c r="BQ22" s="107"/>
      <c r="BR22" s="107"/>
      <c r="BS22" s="107"/>
      <c r="BT22" s="107"/>
      <c r="BU22" s="107"/>
      <c r="BV22" s="107"/>
      <c r="BW22" s="107"/>
      <c r="BX22" s="107"/>
      <c r="BY22" s="107"/>
      <c r="BZ22" s="107"/>
      <c r="CA22" s="107"/>
      <c r="CB22" s="107"/>
      <c r="CC22" s="107"/>
      <c r="CD22" s="107"/>
      <c r="CE22" s="107"/>
      <c r="CF22" s="107"/>
    </row>
    <row r="23" spans="1:84" ht="12.6" customHeight="1">
      <c r="A23" s="372"/>
      <c r="B23" s="2158" t="s">
        <v>655</v>
      </c>
      <c r="C23" s="2158"/>
      <c r="D23" s="580"/>
      <c r="E23" s="525"/>
      <c r="F23" s="525"/>
      <c r="G23" s="525"/>
      <c r="H23" s="581"/>
      <c r="I23" s="2159" t="s">
        <v>290</v>
      </c>
      <c r="J23" s="2159"/>
      <c r="K23" s="2159"/>
      <c r="L23" s="2106">
        <v>0</v>
      </c>
      <c r="M23" s="2106"/>
      <c r="N23" s="2107">
        <v>1</v>
      </c>
      <c r="O23" s="2107"/>
      <c r="P23" s="2107">
        <v>0</v>
      </c>
      <c r="Q23" s="2107"/>
      <c r="R23" s="2107">
        <v>0</v>
      </c>
      <c r="S23" s="2107"/>
      <c r="T23" s="2107">
        <v>0</v>
      </c>
      <c r="U23" s="2107"/>
      <c r="V23" s="2108">
        <v>0</v>
      </c>
      <c r="W23" s="2108"/>
      <c r="X23" s="2109">
        <f>SUM(L23:W23)</f>
        <v>1</v>
      </c>
      <c r="Y23" s="2109"/>
      <c r="Z23" s="2199" t="s">
        <v>297</v>
      </c>
      <c r="AA23" s="2199"/>
      <c r="AB23" s="2199"/>
      <c r="AC23" s="2200" t="s">
        <v>297</v>
      </c>
      <c r="AD23" s="2200"/>
      <c r="AE23" s="2200"/>
      <c r="AF23" s="582" t="s">
        <v>297</v>
      </c>
      <c r="AG23" s="2145" t="s">
        <v>297</v>
      </c>
      <c r="AH23" s="2145"/>
      <c r="AI23" s="583" t="s">
        <v>652</v>
      </c>
      <c r="AJ23" s="2146" t="s">
        <v>656</v>
      </c>
      <c r="AK23" s="2146"/>
      <c r="AL23" s="2146"/>
      <c r="AM23" s="2146"/>
      <c r="AN23" s="2146"/>
      <c r="AO23" s="2146"/>
      <c r="AP23" s="2146"/>
      <c r="AQ23" s="84"/>
      <c r="AR23" s="107"/>
      <c r="AS23" s="107"/>
      <c r="AT23" s="2163"/>
      <c r="AU23" s="2163"/>
      <c r="AV23" s="2163"/>
      <c r="AW23" s="2163"/>
      <c r="AX23" s="2164"/>
      <c r="AY23" s="2164"/>
      <c r="AZ23" s="2164"/>
      <c r="BA23" s="2165"/>
      <c r="BB23" s="2165"/>
      <c r="BC23" s="2165"/>
      <c r="BD23" s="419"/>
      <c r="BE23" s="420"/>
      <c r="BF23" s="2163"/>
      <c r="BG23" s="2163"/>
      <c r="BH23" s="2163"/>
      <c r="BI23" s="2163"/>
      <c r="BJ23" s="2164"/>
      <c r="BK23" s="2164"/>
      <c r="BL23" s="2164"/>
      <c r="BM23" s="2165"/>
      <c r="BN23" s="2165"/>
      <c r="BO23" s="2165"/>
      <c r="BP23" s="107"/>
      <c r="BQ23" s="107"/>
      <c r="BR23" s="107"/>
      <c r="BS23" s="107"/>
      <c r="BT23" s="107"/>
      <c r="BU23" s="107"/>
      <c r="BV23" s="107"/>
      <c r="BW23" s="107"/>
      <c r="BX23" s="107"/>
      <c r="BY23" s="107"/>
      <c r="BZ23" s="107"/>
      <c r="CA23" s="107"/>
      <c r="CB23" s="107"/>
      <c r="CC23" s="107"/>
      <c r="CD23" s="107"/>
      <c r="CE23" s="107"/>
      <c r="CF23" s="107"/>
    </row>
    <row r="24" spans="1:84" ht="12.6" customHeight="1">
      <c r="A24" s="372"/>
      <c r="B24" s="504"/>
      <c r="C24" s="502"/>
      <c r="D24" s="2147" t="s">
        <v>292</v>
      </c>
      <c r="E24" s="2147"/>
      <c r="F24" s="2147"/>
      <c r="G24" s="2147"/>
      <c r="H24" s="2147"/>
      <c r="I24" s="2148">
        <v>90.6</v>
      </c>
      <c r="J24" s="2148"/>
      <c r="K24" s="2148"/>
      <c r="L24" s="2149"/>
      <c r="M24" s="2149"/>
      <c r="N24" s="2150">
        <v>14</v>
      </c>
      <c r="O24" s="2150"/>
      <c r="P24" s="2150"/>
      <c r="Q24" s="2150"/>
      <c r="R24" s="2150"/>
      <c r="S24" s="2150"/>
      <c r="T24" s="2150"/>
      <c r="U24" s="2150"/>
      <c r="V24" s="2151"/>
      <c r="W24" s="2151"/>
      <c r="X24" s="2152">
        <f>SUM(L24:W25)</f>
        <v>14</v>
      </c>
      <c r="Y24" s="2152"/>
      <c r="Z24" s="2153">
        <f>IF(X24=0,"",ROUNDDOWN(L24/3,1)+ROUNDDOWN((N24+P24)/6,1)+ROUNDDOWN(R24/20,1)+ROUNDDOWN((T24+V24)/30,1))</f>
        <v>2.2999999999999998</v>
      </c>
      <c r="AA24" s="2153"/>
      <c r="AB24" s="2153"/>
      <c r="AC24" s="2154">
        <f>IF(AF24+AG25=0,"",AF24+AG25)</f>
        <v>3.8</v>
      </c>
      <c r="AD24" s="2154"/>
      <c r="AE24" s="2154"/>
      <c r="AF24" s="2155">
        <v>1</v>
      </c>
      <c r="AG24" s="2156">
        <v>4</v>
      </c>
      <c r="AH24" s="2156"/>
      <c r="AI24" s="584" t="s">
        <v>653</v>
      </c>
      <c r="AJ24" s="2157" t="s">
        <v>657</v>
      </c>
      <c r="AK24" s="2157"/>
      <c r="AL24" s="2157"/>
      <c r="AM24" s="2157"/>
      <c r="AN24" s="2157"/>
      <c r="AO24" s="2157"/>
      <c r="AP24" s="2157"/>
      <c r="AQ24" s="84"/>
      <c r="AR24" s="107"/>
      <c r="AS24" s="107"/>
      <c r="AT24" s="1913" t="s">
        <v>526</v>
      </c>
      <c r="AU24" s="1913"/>
      <c r="AV24" s="1913"/>
      <c r="AW24" s="1913"/>
      <c r="AX24" s="2130" t="str">
        <f>IF(ISERROR(AX22/AX20),"",(AX22/AX20))</f>
        <v/>
      </c>
      <c r="AY24" s="2130"/>
      <c r="AZ24" s="2130"/>
      <c r="BA24" s="1915" t="s">
        <v>297</v>
      </c>
      <c r="BB24" s="1915"/>
      <c r="BC24" s="1915"/>
      <c r="BD24" s="419"/>
      <c r="BE24" s="420"/>
      <c r="BF24" s="1913" t="s">
        <v>526</v>
      </c>
      <c r="BG24" s="1913"/>
      <c r="BH24" s="1913"/>
      <c r="BI24" s="1913"/>
      <c r="BJ24" s="2130">
        <f>IF(ISERROR(BJ22/BJ20),"",(BJ22/BJ20))</f>
        <v>2.85</v>
      </c>
      <c r="BK24" s="2130"/>
      <c r="BL24" s="2130"/>
      <c r="BM24" s="1915" t="s">
        <v>297</v>
      </c>
      <c r="BN24" s="1915"/>
      <c r="BO24" s="1915"/>
      <c r="BP24" s="107"/>
      <c r="BQ24" s="107"/>
      <c r="BR24" s="107"/>
      <c r="BS24" s="107"/>
      <c r="BT24" s="107"/>
      <c r="BU24" s="107"/>
      <c r="BV24" s="107"/>
      <c r="BW24" s="107"/>
      <c r="BX24" s="107"/>
      <c r="BY24" s="107"/>
      <c r="BZ24" s="107"/>
      <c r="CA24" s="107"/>
      <c r="CB24" s="107"/>
      <c r="CC24" s="107"/>
      <c r="CD24" s="107"/>
      <c r="CE24" s="107"/>
      <c r="CF24" s="107"/>
    </row>
    <row r="25" spans="1:84" ht="12.6" customHeight="1">
      <c r="A25" s="372"/>
      <c r="B25" s="504"/>
      <c r="C25" s="502"/>
      <c r="D25" s="2147"/>
      <c r="E25" s="2147"/>
      <c r="F25" s="2147"/>
      <c r="G25" s="2147"/>
      <c r="H25" s="2147"/>
      <c r="I25" s="2148"/>
      <c r="J25" s="2148"/>
      <c r="K25" s="2148"/>
      <c r="L25" s="2149"/>
      <c r="M25" s="2149"/>
      <c r="N25" s="2150"/>
      <c r="O25" s="2150"/>
      <c r="P25" s="2150"/>
      <c r="Q25" s="2150"/>
      <c r="R25" s="2150"/>
      <c r="S25" s="2150"/>
      <c r="T25" s="2150"/>
      <c r="U25" s="2150"/>
      <c r="V25" s="2151"/>
      <c r="W25" s="2151"/>
      <c r="X25" s="2152"/>
      <c r="Y25" s="2152"/>
      <c r="Z25" s="2153"/>
      <c r="AA25" s="2153"/>
      <c r="AB25" s="2153"/>
      <c r="AC25" s="2154"/>
      <c r="AD25" s="2154"/>
      <c r="AE25" s="2154"/>
      <c r="AF25" s="2155"/>
      <c r="AG25" s="2131">
        <v>2.8</v>
      </c>
      <c r="AH25" s="2131"/>
      <c r="AI25" s="585"/>
      <c r="AJ25" s="2132" t="s">
        <v>658</v>
      </c>
      <c r="AK25" s="2132"/>
      <c r="AL25" s="2132"/>
      <c r="AM25" s="2132"/>
      <c r="AN25" s="2132"/>
      <c r="AO25" s="2132"/>
      <c r="AP25" s="2132"/>
      <c r="AQ25" s="84"/>
      <c r="AR25" s="107"/>
      <c r="AS25" s="107"/>
      <c r="AT25" s="1913"/>
      <c r="AU25" s="1913"/>
      <c r="AV25" s="1913"/>
      <c r="AW25" s="1913"/>
      <c r="AX25" s="2130"/>
      <c r="AY25" s="2130"/>
      <c r="AZ25" s="2130"/>
      <c r="BA25" s="1915"/>
      <c r="BB25" s="1915"/>
      <c r="BC25" s="1915"/>
      <c r="BD25" s="419"/>
      <c r="BE25" s="420"/>
      <c r="BF25" s="1913"/>
      <c r="BG25" s="1913"/>
      <c r="BH25" s="1913"/>
      <c r="BI25" s="1913"/>
      <c r="BJ25" s="2130"/>
      <c r="BK25" s="2130"/>
      <c r="BL25" s="2130"/>
      <c r="BM25" s="1915"/>
      <c r="BN25" s="1915"/>
      <c r="BO25" s="1915"/>
      <c r="BP25" s="107"/>
      <c r="BQ25" s="107"/>
      <c r="BR25" s="107"/>
      <c r="BS25" s="107"/>
      <c r="BT25" s="107"/>
      <c r="BU25" s="107"/>
      <c r="BV25" s="107"/>
      <c r="BW25" s="107"/>
      <c r="BX25" s="107"/>
      <c r="BY25" s="107"/>
      <c r="BZ25" s="107"/>
      <c r="CA25" s="107"/>
      <c r="CB25" s="107"/>
      <c r="CC25" s="107"/>
      <c r="CD25" s="107"/>
      <c r="CE25" s="107"/>
      <c r="CF25" s="107"/>
    </row>
    <row r="26" spans="1:84" ht="12.6" customHeight="1">
      <c r="A26" s="372"/>
      <c r="B26" s="575"/>
      <c r="C26" s="576"/>
      <c r="D26" s="1965"/>
      <c r="E26" s="1965"/>
      <c r="F26" s="1965"/>
      <c r="G26" s="1965"/>
      <c r="H26" s="1965"/>
      <c r="I26" s="2194"/>
      <c r="J26" s="2194"/>
      <c r="K26" s="2194"/>
      <c r="L26" s="2135">
        <v>0</v>
      </c>
      <c r="M26" s="2135"/>
      <c r="N26" s="2136">
        <v>0</v>
      </c>
      <c r="O26" s="2136"/>
      <c r="P26" s="2136">
        <v>0</v>
      </c>
      <c r="Q26" s="2136"/>
      <c r="R26" s="2136">
        <v>0</v>
      </c>
      <c r="S26" s="2136"/>
      <c r="T26" s="2136">
        <v>0</v>
      </c>
      <c r="U26" s="2136"/>
      <c r="V26" s="2137">
        <v>0</v>
      </c>
      <c r="W26" s="2137"/>
      <c r="X26" s="2138">
        <f>SUM(L26:W26)</f>
        <v>0</v>
      </c>
      <c r="Y26" s="2138"/>
      <c r="Z26" s="2095" t="str">
        <f>IF(X27=0,"",ROUNDDOWN(L27/3,1)+ROUNDDOWN((N27+P27)/6,1)+ROUNDDOWN(R27/20,1)+ROUNDDOWN((T27+V27)/30,1))</f>
        <v/>
      </c>
      <c r="AA26" s="2095"/>
      <c r="AB26" s="2095"/>
      <c r="AC26" s="2139" t="str">
        <f>IF(AF26+AG28=0,"",AF26+AG28)</f>
        <v/>
      </c>
      <c r="AD26" s="2139"/>
      <c r="AE26" s="2139"/>
      <c r="AF26" s="2195"/>
      <c r="AG26" s="2069">
        <v>0</v>
      </c>
      <c r="AH26" s="2069"/>
      <c r="AI26" s="586" t="s">
        <v>652</v>
      </c>
      <c r="AJ26" s="2196"/>
      <c r="AK26" s="2196"/>
      <c r="AL26" s="2196"/>
      <c r="AM26" s="2196"/>
      <c r="AN26" s="2196"/>
      <c r="AO26" s="2196"/>
      <c r="AP26" s="2196"/>
      <c r="AQ26" s="84"/>
      <c r="AR26" s="107"/>
      <c r="AS26" s="107"/>
      <c r="AT26" s="2142" t="s">
        <v>660</v>
      </c>
      <c r="AU26" s="2142"/>
      <c r="AV26" s="2142"/>
      <c r="AW26" s="2142"/>
      <c r="AX26" s="2142"/>
      <c r="AY26" s="2142"/>
      <c r="AZ26" s="2142"/>
      <c r="BA26" s="2142"/>
      <c r="BB26" s="2142"/>
      <c r="BC26" s="2142"/>
      <c r="BD26" s="587"/>
      <c r="BE26" s="588"/>
      <c r="BF26" s="2142" t="s">
        <v>660</v>
      </c>
      <c r="BG26" s="2142"/>
      <c r="BH26" s="2142"/>
      <c r="BI26" s="2142"/>
      <c r="BJ26" s="2142"/>
      <c r="BK26" s="2142"/>
      <c r="BL26" s="2142"/>
      <c r="BM26" s="2142"/>
      <c r="BN26" s="2142"/>
      <c r="BO26" s="2142"/>
      <c r="BP26" s="107"/>
      <c r="BQ26" s="107"/>
      <c r="BR26" s="107"/>
      <c r="BS26" s="107"/>
      <c r="BT26" s="107"/>
      <c r="BU26" s="107"/>
      <c r="BV26" s="107"/>
      <c r="BW26" s="107"/>
      <c r="BX26" s="107"/>
      <c r="BY26" s="107"/>
      <c r="BZ26" s="107"/>
      <c r="CA26" s="107"/>
      <c r="CB26" s="107"/>
      <c r="CC26" s="107"/>
      <c r="CD26" s="107"/>
      <c r="CE26" s="107"/>
      <c r="CF26" s="107"/>
    </row>
    <row r="27" spans="1:84" ht="12.6" customHeight="1">
      <c r="A27" s="372"/>
      <c r="B27" s="504"/>
      <c r="C27" s="502"/>
      <c r="D27" s="1965"/>
      <c r="E27" s="1965"/>
      <c r="F27" s="1965"/>
      <c r="G27" s="1965"/>
      <c r="H27" s="1965"/>
      <c r="I27" s="2194"/>
      <c r="J27" s="2194"/>
      <c r="K27" s="2194"/>
      <c r="L27" s="2114"/>
      <c r="M27" s="2114"/>
      <c r="N27" s="2115"/>
      <c r="O27" s="2115"/>
      <c r="P27" s="2115"/>
      <c r="Q27" s="2115"/>
      <c r="R27" s="2115"/>
      <c r="S27" s="2115"/>
      <c r="T27" s="2115"/>
      <c r="U27" s="2115"/>
      <c r="V27" s="2116"/>
      <c r="W27" s="2116"/>
      <c r="X27" s="2075">
        <f>SUM(L27:W28)</f>
        <v>0</v>
      </c>
      <c r="Y27" s="2075"/>
      <c r="Z27" s="2095"/>
      <c r="AA27" s="2095"/>
      <c r="AB27" s="2095"/>
      <c r="AC27" s="2139"/>
      <c r="AD27" s="2139"/>
      <c r="AE27" s="2139"/>
      <c r="AF27" s="2195"/>
      <c r="AG27" s="2069"/>
      <c r="AH27" s="2069"/>
      <c r="AI27" s="584" t="s">
        <v>653</v>
      </c>
      <c r="AJ27" s="2071"/>
      <c r="AK27" s="2071"/>
      <c r="AL27" s="2071"/>
      <c r="AM27" s="2071"/>
      <c r="AN27" s="2071"/>
      <c r="AO27" s="2071"/>
      <c r="AP27" s="2071"/>
      <c r="AQ27" s="84"/>
      <c r="AR27" s="107"/>
      <c r="AS27" s="107"/>
      <c r="AT27" s="2142"/>
      <c r="AU27" s="2142"/>
      <c r="AV27" s="2142"/>
      <c r="AW27" s="2142"/>
      <c r="AX27" s="2142"/>
      <c r="AY27" s="2142"/>
      <c r="AZ27" s="2142"/>
      <c r="BA27" s="2142"/>
      <c r="BB27" s="2142"/>
      <c r="BC27" s="2142"/>
      <c r="BD27" s="587"/>
      <c r="BE27" s="588"/>
      <c r="BF27" s="2142"/>
      <c r="BG27" s="2142"/>
      <c r="BH27" s="2142"/>
      <c r="BI27" s="2142"/>
      <c r="BJ27" s="2142"/>
      <c r="BK27" s="2142"/>
      <c r="BL27" s="2142"/>
      <c r="BM27" s="2142"/>
      <c r="BN27" s="2142"/>
      <c r="BO27" s="2142"/>
      <c r="BP27" s="107"/>
      <c r="BQ27" s="107"/>
      <c r="BR27" s="107"/>
      <c r="BS27" s="107"/>
      <c r="BT27" s="107"/>
      <c r="BU27" s="107"/>
      <c r="BV27" s="107"/>
      <c r="BW27" s="107"/>
      <c r="BX27" s="107"/>
      <c r="BY27" s="107"/>
      <c r="BZ27" s="107"/>
      <c r="CA27" s="107"/>
      <c r="CB27" s="107"/>
      <c r="CC27" s="107"/>
      <c r="CD27" s="107"/>
      <c r="CE27" s="107"/>
      <c r="CF27" s="107"/>
    </row>
    <row r="28" spans="1:84" ht="12.6" customHeight="1">
      <c r="A28" s="372"/>
      <c r="B28" s="504"/>
      <c r="C28" s="502"/>
      <c r="D28" s="1965"/>
      <c r="E28" s="1965"/>
      <c r="F28" s="1965"/>
      <c r="G28" s="1965"/>
      <c r="H28" s="1965"/>
      <c r="I28" s="2194"/>
      <c r="J28" s="2194"/>
      <c r="K28" s="2194"/>
      <c r="L28" s="2114"/>
      <c r="M28" s="2114"/>
      <c r="N28" s="2115"/>
      <c r="O28" s="2115"/>
      <c r="P28" s="2115"/>
      <c r="Q28" s="2115"/>
      <c r="R28" s="2115"/>
      <c r="S28" s="2115"/>
      <c r="T28" s="2115"/>
      <c r="U28" s="2115"/>
      <c r="V28" s="2116"/>
      <c r="W28" s="2116"/>
      <c r="X28" s="2075"/>
      <c r="Y28" s="2075"/>
      <c r="Z28" s="2095"/>
      <c r="AA28" s="2095"/>
      <c r="AB28" s="2095"/>
      <c r="AC28" s="2139"/>
      <c r="AD28" s="2139"/>
      <c r="AE28" s="2139"/>
      <c r="AF28" s="2195"/>
      <c r="AG28" s="2112">
        <v>0</v>
      </c>
      <c r="AH28" s="2112"/>
      <c r="AI28" s="589"/>
      <c r="AJ28" s="2073"/>
      <c r="AK28" s="2073"/>
      <c r="AL28" s="2073"/>
      <c r="AM28" s="2073"/>
      <c r="AN28" s="2073"/>
      <c r="AO28" s="2073"/>
      <c r="AP28" s="2073"/>
      <c r="AQ28" s="84"/>
      <c r="AR28" s="107"/>
      <c r="AS28" s="107"/>
      <c r="AT28" s="1703"/>
      <c r="AU28" s="1703"/>
      <c r="AV28" s="1703"/>
      <c r="AW28" s="1703"/>
      <c r="AX28" s="1918" t="s">
        <v>663</v>
      </c>
      <c r="AY28" s="1918"/>
      <c r="AZ28" s="1918"/>
      <c r="BA28" s="1918"/>
      <c r="BB28" s="1918"/>
      <c r="BC28" s="1918"/>
      <c r="BD28" s="419"/>
      <c r="BE28" s="420"/>
      <c r="BF28" s="1703"/>
      <c r="BG28" s="1703"/>
      <c r="BH28" s="1703"/>
      <c r="BI28" s="1703"/>
      <c r="BJ28" s="1918" t="s">
        <v>663</v>
      </c>
      <c r="BK28" s="1918"/>
      <c r="BL28" s="1918"/>
      <c r="BM28" s="1918"/>
      <c r="BN28" s="1918"/>
      <c r="BO28" s="1918"/>
      <c r="BP28" s="107"/>
      <c r="BQ28" s="107"/>
      <c r="BR28" s="107"/>
      <c r="BS28" s="107"/>
      <c r="BT28" s="107"/>
      <c r="BU28" s="107"/>
      <c r="BV28" s="107"/>
      <c r="BW28" s="107"/>
      <c r="BX28" s="107"/>
      <c r="BY28" s="107"/>
      <c r="BZ28" s="107"/>
      <c r="CA28" s="107"/>
      <c r="CB28" s="107"/>
      <c r="CC28" s="107"/>
      <c r="CD28" s="107"/>
      <c r="CE28" s="107"/>
      <c r="CF28" s="107"/>
    </row>
    <row r="29" spans="1:84" ht="12.6" customHeight="1">
      <c r="A29" s="372"/>
      <c r="B29" s="575"/>
      <c r="C29" s="576"/>
      <c r="D29" s="1752"/>
      <c r="E29" s="1752"/>
      <c r="F29" s="1752"/>
      <c r="G29" s="1752"/>
      <c r="H29" s="1752"/>
      <c r="I29" s="2113"/>
      <c r="J29" s="2113"/>
      <c r="K29" s="2113"/>
      <c r="L29" s="2106">
        <v>0</v>
      </c>
      <c r="M29" s="2106"/>
      <c r="N29" s="2107">
        <v>0</v>
      </c>
      <c r="O29" s="2107"/>
      <c r="P29" s="2107">
        <v>0</v>
      </c>
      <c r="Q29" s="2107"/>
      <c r="R29" s="2107">
        <v>0</v>
      </c>
      <c r="S29" s="2107"/>
      <c r="T29" s="2107">
        <v>0</v>
      </c>
      <c r="U29" s="2107"/>
      <c r="V29" s="2108">
        <v>0</v>
      </c>
      <c r="W29" s="2108"/>
      <c r="X29" s="2109">
        <f>SUM(L29:W29)</f>
        <v>0</v>
      </c>
      <c r="Y29" s="2109"/>
      <c r="Z29" s="2095" t="str">
        <f>IF(X30=0,"",ROUNDDOWN(L30/3,1)+ROUNDDOWN((N30+P30)/6,1)+ROUNDDOWN(R30/20,1)+ROUNDDOWN((T30+V30)/30,1))</f>
        <v/>
      </c>
      <c r="AA29" s="2095"/>
      <c r="AB29" s="2095"/>
      <c r="AC29" s="2110" t="str">
        <f>IF(AF29+AG31=0,"",AF29+AG31)</f>
        <v/>
      </c>
      <c r="AD29" s="2110"/>
      <c r="AE29" s="2110"/>
      <c r="AF29" s="2111"/>
      <c r="AG29" s="2098"/>
      <c r="AH29" s="2098"/>
      <c r="AI29" s="583" t="s">
        <v>652</v>
      </c>
      <c r="AJ29" s="2099"/>
      <c r="AK29" s="2099"/>
      <c r="AL29" s="2099"/>
      <c r="AM29" s="2099"/>
      <c r="AN29" s="2099"/>
      <c r="AO29" s="2099"/>
      <c r="AP29" s="2099"/>
      <c r="AQ29" s="84"/>
      <c r="AR29" s="107"/>
      <c r="AS29" s="107"/>
      <c r="AT29" s="1919">
        <f>COUNTA(AX30:AZ35)</f>
        <v>0</v>
      </c>
      <c r="AU29" s="1919"/>
      <c r="AV29" s="1919"/>
      <c r="AW29" s="1919"/>
      <c r="AX29" s="1914">
        <f>SUM(AX30:AZ44)</f>
        <v>0</v>
      </c>
      <c r="AY29" s="1914"/>
      <c r="AZ29" s="1914"/>
      <c r="BA29" s="429" t="s">
        <v>533</v>
      </c>
      <c r="BB29" s="430"/>
      <c r="BC29" s="431"/>
      <c r="BD29" s="419"/>
      <c r="BE29" s="420"/>
      <c r="BF29" s="1919">
        <f>COUNTA(BJ30:BL44)</f>
        <v>4</v>
      </c>
      <c r="BG29" s="1919"/>
      <c r="BH29" s="1919"/>
      <c r="BI29" s="1919"/>
      <c r="BJ29" s="1914">
        <f>SUM(BJ30:BL44)</f>
        <v>114</v>
      </c>
      <c r="BK29" s="1914"/>
      <c r="BL29" s="1914"/>
      <c r="BM29" s="429" t="s">
        <v>533</v>
      </c>
      <c r="BN29" s="430"/>
      <c r="BO29" s="431"/>
      <c r="BP29" s="107"/>
      <c r="BQ29" s="107"/>
      <c r="BR29" s="107"/>
      <c r="BS29" s="107"/>
      <c r="BT29" s="107"/>
      <c r="BU29" s="107"/>
      <c r="BV29" s="107"/>
      <c r="BW29" s="107"/>
      <c r="BX29" s="107"/>
      <c r="BY29" s="107"/>
      <c r="BZ29" s="107"/>
      <c r="CA29" s="107"/>
      <c r="CB29" s="107"/>
      <c r="CC29" s="107"/>
      <c r="CD29" s="107"/>
      <c r="CE29" s="107"/>
      <c r="CF29" s="107"/>
    </row>
    <row r="30" spans="1:84" ht="12.6" customHeight="1">
      <c r="A30" s="372"/>
      <c r="B30" s="504"/>
      <c r="C30" s="502"/>
      <c r="D30" s="1752"/>
      <c r="E30" s="1752"/>
      <c r="F30" s="1752"/>
      <c r="G30" s="1752"/>
      <c r="H30" s="1752"/>
      <c r="I30" s="2113"/>
      <c r="J30" s="2113"/>
      <c r="K30" s="2113"/>
      <c r="L30" s="2114"/>
      <c r="M30" s="2114"/>
      <c r="N30" s="2115"/>
      <c r="O30" s="2115"/>
      <c r="P30" s="2115"/>
      <c r="Q30" s="2115"/>
      <c r="R30" s="2115"/>
      <c r="S30" s="2115"/>
      <c r="T30" s="2115"/>
      <c r="U30" s="2115"/>
      <c r="V30" s="2116"/>
      <c r="W30" s="2116"/>
      <c r="X30" s="2075">
        <f>SUM(L30:W31)</f>
        <v>0</v>
      </c>
      <c r="Y30" s="2075"/>
      <c r="Z30" s="2095"/>
      <c r="AA30" s="2095"/>
      <c r="AB30" s="2095"/>
      <c r="AC30" s="2110"/>
      <c r="AD30" s="2110"/>
      <c r="AE30" s="2110"/>
      <c r="AF30" s="2111"/>
      <c r="AG30" s="2098"/>
      <c r="AH30" s="2098"/>
      <c r="AI30" s="584" t="s">
        <v>653</v>
      </c>
      <c r="AJ30" s="2071"/>
      <c r="AK30" s="2071"/>
      <c r="AL30" s="2071"/>
      <c r="AM30" s="2071"/>
      <c r="AN30" s="2071"/>
      <c r="AO30" s="2071"/>
      <c r="AP30" s="2071"/>
      <c r="AQ30" s="84"/>
      <c r="AR30" s="107"/>
      <c r="AS30" s="107"/>
      <c r="AT30" s="1703">
        <v>1</v>
      </c>
      <c r="AU30" s="1703"/>
      <c r="AV30" s="1703"/>
      <c r="AW30" s="1703"/>
      <c r="AX30" s="1806"/>
      <c r="AY30" s="1806"/>
      <c r="AZ30" s="1806"/>
      <c r="BA30" s="432" t="s">
        <v>533</v>
      </c>
      <c r="BB30" s="433"/>
      <c r="BC30" s="422"/>
      <c r="BD30" s="419"/>
      <c r="BE30" s="420"/>
      <c r="BF30" s="1703">
        <v>1</v>
      </c>
      <c r="BG30" s="1703"/>
      <c r="BH30" s="1703"/>
      <c r="BI30" s="1703"/>
      <c r="BJ30" s="1806">
        <v>40</v>
      </c>
      <c r="BK30" s="1806"/>
      <c r="BL30" s="1806"/>
      <c r="BM30" s="432" t="s">
        <v>533</v>
      </c>
      <c r="BN30" s="433"/>
      <c r="BO30" s="422"/>
      <c r="BP30" s="107"/>
      <c r="BQ30" s="107"/>
      <c r="BR30" s="107"/>
      <c r="BS30" s="107"/>
      <c r="BT30" s="107"/>
      <c r="BU30" s="107"/>
      <c r="BV30" s="107"/>
      <c r="BW30" s="107"/>
      <c r="BX30" s="107"/>
      <c r="BY30" s="107"/>
      <c r="BZ30" s="107"/>
      <c r="CA30" s="107"/>
      <c r="CB30" s="107"/>
      <c r="CC30" s="107"/>
      <c r="CD30" s="107"/>
      <c r="CE30" s="107"/>
      <c r="CF30" s="107"/>
    </row>
    <row r="31" spans="1:84" ht="12.6" customHeight="1">
      <c r="A31" s="372"/>
      <c r="B31" s="504"/>
      <c r="C31" s="502"/>
      <c r="D31" s="1752"/>
      <c r="E31" s="1752"/>
      <c r="F31" s="1752"/>
      <c r="G31" s="1752"/>
      <c r="H31" s="1752"/>
      <c r="I31" s="2113"/>
      <c r="J31" s="2113"/>
      <c r="K31" s="2113"/>
      <c r="L31" s="2114"/>
      <c r="M31" s="2114"/>
      <c r="N31" s="2115"/>
      <c r="O31" s="2115"/>
      <c r="P31" s="2115"/>
      <c r="Q31" s="2115"/>
      <c r="R31" s="2115"/>
      <c r="S31" s="2115"/>
      <c r="T31" s="2115"/>
      <c r="U31" s="2115"/>
      <c r="V31" s="2116"/>
      <c r="W31" s="2116"/>
      <c r="X31" s="2075"/>
      <c r="Y31" s="2075"/>
      <c r="Z31" s="2095"/>
      <c r="AA31" s="2095"/>
      <c r="AB31" s="2095"/>
      <c r="AC31" s="2110"/>
      <c r="AD31" s="2110"/>
      <c r="AE31" s="2110"/>
      <c r="AF31" s="2111"/>
      <c r="AG31" s="2112">
        <v>0</v>
      </c>
      <c r="AH31" s="2112"/>
      <c r="AI31" s="589"/>
      <c r="AJ31" s="2073"/>
      <c r="AK31" s="2073"/>
      <c r="AL31" s="2073"/>
      <c r="AM31" s="2073"/>
      <c r="AN31" s="2073"/>
      <c r="AO31" s="2073"/>
      <c r="AP31" s="2073"/>
      <c r="AQ31" s="84"/>
      <c r="AR31" s="107"/>
      <c r="AS31" s="107"/>
      <c r="AT31" s="1703">
        <v>2</v>
      </c>
      <c r="AU31" s="1703"/>
      <c r="AV31" s="1703"/>
      <c r="AW31" s="1703"/>
      <c r="AX31" s="1806"/>
      <c r="AY31" s="1806"/>
      <c r="AZ31" s="1806"/>
      <c r="BA31" s="432" t="s">
        <v>533</v>
      </c>
      <c r="BB31" s="434"/>
      <c r="BC31" s="435"/>
      <c r="BD31" s="419"/>
      <c r="BE31" s="420"/>
      <c r="BF31" s="1703">
        <v>2</v>
      </c>
      <c r="BG31" s="1703"/>
      <c r="BH31" s="1703"/>
      <c r="BI31" s="1703"/>
      <c r="BJ31" s="1806">
        <v>34</v>
      </c>
      <c r="BK31" s="1806"/>
      <c r="BL31" s="1806"/>
      <c r="BM31" s="432" t="s">
        <v>533</v>
      </c>
      <c r="BN31" s="434"/>
      <c r="BO31" s="435"/>
      <c r="BP31" s="107"/>
      <c r="BQ31" s="107"/>
      <c r="BR31" s="107"/>
      <c r="BS31" s="107"/>
      <c r="BT31" s="107"/>
      <c r="BU31" s="107"/>
      <c r="BV31" s="107"/>
      <c r="BW31" s="107"/>
      <c r="BX31" s="107"/>
      <c r="BY31" s="107"/>
      <c r="BZ31" s="107"/>
      <c r="CA31" s="107"/>
      <c r="CB31" s="107"/>
      <c r="CC31" s="107"/>
      <c r="CD31" s="107"/>
      <c r="CE31" s="107"/>
      <c r="CF31" s="107"/>
    </row>
    <row r="32" spans="1:84" ht="12.6" customHeight="1">
      <c r="A32" s="372"/>
      <c r="B32" s="575"/>
      <c r="C32" s="576"/>
      <c r="D32" s="1752"/>
      <c r="E32" s="1752"/>
      <c r="F32" s="1752"/>
      <c r="G32" s="1752"/>
      <c r="H32" s="1752"/>
      <c r="I32" s="2113"/>
      <c r="J32" s="2113"/>
      <c r="K32" s="2113"/>
      <c r="L32" s="2106">
        <v>0</v>
      </c>
      <c r="M32" s="2106"/>
      <c r="N32" s="2107">
        <v>0</v>
      </c>
      <c r="O32" s="2107"/>
      <c r="P32" s="2107">
        <v>0</v>
      </c>
      <c r="Q32" s="2107"/>
      <c r="R32" s="2107">
        <v>0</v>
      </c>
      <c r="S32" s="2107"/>
      <c r="T32" s="2107">
        <v>0</v>
      </c>
      <c r="U32" s="2107"/>
      <c r="V32" s="2108">
        <v>0</v>
      </c>
      <c r="W32" s="2108"/>
      <c r="X32" s="2109">
        <f>SUM(L32:W32)</f>
        <v>0</v>
      </c>
      <c r="Y32" s="2109"/>
      <c r="Z32" s="2095" t="str">
        <f>IF(X33=0,"",ROUNDDOWN(L33/3,1)+ROUNDDOWN((N33+P33)/6,1)+ROUNDDOWN(R33/20,1)+ROUNDDOWN((T33+V33)/30,1))</f>
        <v/>
      </c>
      <c r="AA32" s="2095"/>
      <c r="AB32" s="2095"/>
      <c r="AC32" s="2110" t="str">
        <f>IF(AF32+AG34=0,"",AF32+AG34)</f>
        <v/>
      </c>
      <c r="AD32" s="2110"/>
      <c r="AE32" s="2110"/>
      <c r="AF32" s="2111"/>
      <c r="AG32" s="2098"/>
      <c r="AH32" s="2098"/>
      <c r="AI32" s="583" t="s">
        <v>652</v>
      </c>
      <c r="AJ32" s="2099"/>
      <c r="AK32" s="2099"/>
      <c r="AL32" s="2099"/>
      <c r="AM32" s="2099"/>
      <c r="AN32" s="2099"/>
      <c r="AO32" s="2099"/>
      <c r="AP32" s="2099"/>
      <c r="AQ32" s="84"/>
      <c r="AR32" s="107"/>
      <c r="AS32" s="107"/>
      <c r="AT32" s="1703">
        <v>3</v>
      </c>
      <c r="AU32" s="1703"/>
      <c r="AV32" s="1703"/>
      <c r="AW32" s="1703"/>
      <c r="AX32" s="1806"/>
      <c r="AY32" s="1806"/>
      <c r="AZ32" s="1806"/>
      <c r="BA32" s="432" t="s">
        <v>533</v>
      </c>
      <c r="BB32" s="434"/>
      <c r="BC32" s="435"/>
      <c r="BD32" s="419"/>
      <c r="BE32" s="420"/>
      <c r="BF32" s="1703">
        <v>3</v>
      </c>
      <c r="BG32" s="1703"/>
      <c r="BH32" s="1703"/>
      <c r="BI32" s="1703"/>
      <c r="BJ32" s="1806">
        <v>20</v>
      </c>
      <c r="BK32" s="1806"/>
      <c r="BL32" s="1806"/>
      <c r="BM32" s="432" t="s">
        <v>533</v>
      </c>
      <c r="BN32" s="434"/>
      <c r="BO32" s="435"/>
      <c r="BP32" s="107"/>
      <c r="BQ32" s="107"/>
      <c r="BR32" s="107"/>
      <c r="BS32" s="107"/>
      <c r="BT32" s="107"/>
      <c r="BU32" s="107"/>
      <c r="BV32" s="107"/>
      <c r="BW32" s="107"/>
      <c r="BX32" s="107"/>
      <c r="BY32" s="107"/>
      <c r="BZ32" s="107"/>
      <c r="CA32" s="107"/>
      <c r="CB32" s="107"/>
      <c r="CC32" s="107"/>
      <c r="CD32" s="107"/>
      <c r="CE32" s="107"/>
      <c r="CF32" s="107"/>
    </row>
    <row r="33" spans="1:84" ht="12.6" customHeight="1">
      <c r="A33" s="372"/>
      <c r="B33" s="504"/>
      <c r="C33" s="502"/>
      <c r="D33" s="1752"/>
      <c r="E33" s="1752"/>
      <c r="F33" s="1752"/>
      <c r="G33" s="1752"/>
      <c r="H33" s="1752"/>
      <c r="I33" s="2113"/>
      <c r="J33" s="2113"/>
      <c r="K33" s="2113"/>
      <c r="L33" s="2114"/>
      <c r="M33" s="2114"/>
      <c r="N33" s="2115"/>
      <c r="O33" s="2115"/>
      <c r="P33" s="2115"/>
      <c r="Q33" s="2115"/>
      <c r="R33" s="2115"/>
      <c r="S33" s="2115"/>
      <c r="T33" s="2115"/>
      <c r="U33" s="2115"/>
      <c r="V33" s="2116"/>
      <c r="W33" s="2116"/>
      <c r="X33" s="2075">
        <f>SUM(L33:W34)</f>
        <v>0</v>
      </c>
      <c r="Y33" s="2075"/>
      <c r="Z33" s="2095"/>
      <c r="AA33" s="2095"/>
      <c r="AB33" s="2095"/>
      <c r="AC33" s="2110"/>
      <c r="AD33" s="2110"/>
      <c r="AE33" s="2110"/>
      <c r="AF33" s="2111"/>
      <c r="AG33" s="2098"/>
      <c r="AH33" s="2098"/>
      <c r="AI33" s="584" t="s">
        <v>653</v>
      </c>
      <c r="AJ33" s="2071"/>
      <c r="AK33" s="2071"/>
      <c r="AL33" s="2071"/>
      <c r="AM33" s="2071"/>
      <c r="AN33" s="2071"/>
      <c r="AO33" s="2071"/>
      <c r="AP33" s="2071"/>
      <c r="AQ33" s="84"/>
      <c r="AR33" s="107"/>
      <c r="AS33" s="107"/>
      <c r="AT33" s="1703">
        <v>4</v>
      </c>
      <c r="AU33" s="1703"/>
      <c r="AV33" s="1703"/>
      <c r="AW33" s="1703"/>
      <c r="AX33" s="1806"/>
      <c r="AY33" s="1806"/>
      <c r="AZ33" s="1806"/>
      <c r="BA33" s="432" t="s">
        <v>533</v>
      </c>
      <c r="BB33" s="434"/>
      <c r="BC33" s="435"/>
      <c r="BD33" s="419"/>
      <c r="BE33" s="420"/>
      <c r="BF33" s="1703">
        <v>4</v>
      </c>
      <c r="BG33" s="1703"/>
      <c r="BH33" s="1703"/>
      <c r="BI33" s="1703"/>
      <c r="BJ33" s="1806">
        <v>20</v>
      </c>
      <c r="BK33" s="1806"/>
      <c r="BL33" s="1806"/>
      <c r="BM33" s="432" t="s">
        <v>533</v>
      </c>
      <c r="BN33" s="434"/>
      <c r="BO33" s="435"/>
      <c r="BP33" s="107"/>
      <c r="BQ33" s="107"/>
      <c r="BR33" s="107"/>
      <c r="BS33" s="107"/>
      <c r="BT33" s="107"/>
      <c r="BU33" s="107"/>
      <c r="BV33" s="107"/>
      <c r="BW33" s="107"/>
      <c r="BX33" s="107"/>
      <c r="BY33" s="107"/>
      <c r="BZ33" s="107"/>
      <c r="CA33" s="107"/>
      <c r="CB33" s="107"/>
      <c r="CC33" s="107"/>
      <c r="CD33" s="107"/>
      <c r="CE33" s="107"/>
      <c r="CF33" s="107"/>
    </row>
    <row r="34" spans="1:84" ht="12.6" customHeight="1">
      <c r="A34" s="372"/>
      <c r="B34" s="504"/>
      <c r="C34" s="502"/>
      <c r="D34" s="1752"/>
      <c r="E34" s="1752"/>
      <c r="F34" s="1752"/>
      <c r="G34" s="1752"/>
      <c r="H34" s="1752"/>
      <c r="I34" s="2113"/>
      <c r="J34" s="2113"/>
      <c r="K34" s="2113"/>
      <c r="L34" s="2114"/>
      <c r="M34" s="2114"/>
      <c r="N34" s="2115"/>
      <c r="O34" s="2115"/>
      <c r="P34" s="2115"/>
      <c r="Q34" s="2115"/>
      <c r="R34" s="2115"/>
      <c r="S34" s="2115"/>
      <c r="T34" s="2115"/>
      <c r="U34" s="2115"/>
      <c r="V34" s="2116"/>
      <c r="W34" s="2116"/>
      <c r="X34" s="2075"/>
      <c r="Y34" s="2075"/>
      <c r="Z34" s="2095"/>
      <c r="AA34" s="2095"/>
      <c r="AB34" s="2095"/>
      <c r="AC34" s="2110"/>
      <c r="AD34" s="2110"/>
      <c r="AE34" s="2110"/>
      <c r="AF34" s="2111"/>
      <c r="AG34" s="2112">
        <v>0</v>
      </c>
      <c r="AH34" s="2112"/>
      <c r="AI34" s="589"/>
      <c r="AJ34" s="2073"/>
      <c r="AK34" s="2073"/>
      <c r="AL34" s="2073"/>
      <c r="AM34" s="2073"/>
      <c r="AN34" s="2073"/>
      <c r="AO34" s="2073"/>
      <c r="AP34" s="2073"/>
      <c r="AQ34" s="84"/>
      <c r="AR34" s="107"/>
      <c r="AS34" s="107"/>
      <c r="AT34" s="1703">
        <v>5</v>
      </c>
      <c r="AU34" s="1703"/>
      <c r="AV34" s="1703"/>
      <c r="AW34" s="1703"/>
      <c r="AX34" s="1806"/>
      <c r="AY34" s="1806"/>
      <c r="AZ34" s="1806"/>
      <c r="BA34" s="432" t="s">
        <v>533</v>
      </c>
      <c r="BB34" s="434"/>
      <c r="BC34" s="435"/>
      <c r="BD34" s="419"/>
      <c r="BE34" s="420"/>
      <c r="BF34" s="1703">
        <v>5</v>
      </c>
      <c r="BG34" s="1703"/>
      <c r="BH34" s="1703"/>
      <c r="BI34" s="1703"/>
      <c r="BJ34" s="1806"/>
      <c r="BK34" s="1806"/>
      <c r="BL34" s="1806"/>
      <c r="BM34" s="432" t="s">
        <v>533</v>
      </c>
      <c r="BN34" s="434"/>
      <c r="BO34" s="435"/>
      <c r="BP34" s="107"/>
      <c r="BQ34" s="107"/>
      <c r="BR34" s="107"/>
      <c r="BS34" s="107"/>
      <c r="BT34" s="107"/>
      <c r="BU34" s="107"/>
      <c r="BV34" s="107"/>
      <c r="BW34" s="107"/>
      <c r="BX34" s="107"/>
      <c r="BY34" s="107"/>
      <c r="BZ34" s="107"/>
      <c r="CA34" s="107"/>
      <c r="CB34" s="107"/>
      <c r="CC34" s="107"/>
      <c r="CD34" s="107"/>
      <c r="CE34" s="107"/>
      <c r="CF34" s="107"/>
    </row>
    <row r="35" spans="1:84" ht="12.6" customHeight="1">
      <c r="A35" s="372"/>
      <c r="B35" s="575"/>
      <c r="C35" s="576"/>
      <c r="D35" s="2167"/>
      <c r="E35" s="2167"/>
      <c r="F35" s="2167"/>
      <c r="G35" s="2167"/>
      <c r="H35" s="2167"/>
      <c r="I35" s="2113"/>
      <c r="J35" s="2113"/>
      <c r="K35" s="2113"/>
      <c r="L35" s="2106">
        <v>0</v>
      </c>
      <c r="M35" s="2106"/>
      <c r="N35" s="2107">
        <v>0</v>
      </c>
      <c r="O35" s="2107"/>
      <c r="P35" s="2107">
        <v>0</v>
      </c>
      <c r="Q35" s="2107"/>
      <c r="R35" s="2107">
        <v>0</v>
      </c>
      <c r="S35" s="2107"/>
      <c r="T35" s="2107">
        <v>0</v>
      </c>
      <c r="U35" s="2107"/>
      <c r="V35" s="2108">
        <v>0</v>
      </c>
      <c r="W35" s="2108"/>
      <c r="X35" s="2109">
        <f>SUM(L35:W35)</f>
        <v>0</v>
      </c>
      <c r="Y35" s="2109"/>
      <c r="Z35" s="2095" t="str">
        <f>IF(X36=0,"",ROUNDDOWN(L36/3,1)+ROUNDDOWN((N36+P36)/6,1)+ROUNDDOWN(R36/20,1)+ROUNDDOWN((T36+V36)/30,1))</f>
        <v/>
      </c>
      <c r="AA35" s="2095"/>
      <c r="AB35" s="2095"/>
      <c r="AC35" s="2110" t="str">
        <f>IF(AF35+AG37=0,"",AF35+AG37)</f>
        <v/>
      </c>
      <c r="AD35" s="2110"/>
      <c r="AE35" s="2110"/>
      <c r="AF35" s="2111"/>
      <c r="AG35" s="2098"/>
      <c r="AH35" s="2098"/>
      <c r="AI35" s="583" t="s">
        <v>652</v>
      </c>
      <c r="AJ35" s="2099"/>
      <c r="AK35" s="2099"/>
      <c r="AL35" s="2099"/>
      <c r="AM35" s="2099"/>
      <c r="AN35" s="2099"/>
      <c r="AO35" s="2099"/>
      <c r="AP35" s="2099"/>
      <c r="AQ35" s="84"/>
      <c r="AR35" s="107"/>
      <c r="AS35" s="107"/>
      <c r="AT35" s="1703">
        <v>6</v>
      </c>
      <c r="AU35" s="1703"/>
      <c r="AV35" s="1703"/>
      <c r="AW35" s="1703"/>
      <c r="AX35" s="1806"/>
      <c r="AY35" s="1806"/>
      <c r="AZ35" s="1806"/>
      <c r="BA35" s="432" t="s">
        <v>533</v>
      </c>
      <c r="BB35" s="433"/>
      <c r="BC35" s="422"/>
      <c r="BD35" s="441"/>
      <c r="BE35" s="440"/>
      <c r="BF35" s="1703">
        <v>6</v>
      </c>
      <c r="BG35" s="1703"/>
      <c r="BH35" s="1703"/>
      <c r="BI35" s="1703"/>
      <c r="BJ35" s="1806"/>
      <c r="BK35" s="1806"/>
      <c r="BL35" s="1806"/>
      <c r="BM35" s="432" t="s">
        <v>533</v>
      </c>
      <c r="BN35" s="433"/>
      <c r="BO35" s="422"/>
      <c r="BP35" s="107"/>
      <c r="BQ35" s="107"/>
      <c r="BR35" s="107"/>
      <c r="BS35" s="107"/>
      <c r="BT35" s="107"/>
      <c r="BU35" s="107"/>
      <c r="BV35" s="107"/>
      <c r="BW35" s="107"/>
      <c r="BX35" s="107"/>
      <c r="BY35" s="107"/>
      <c r="BZ35" s="107"/>
      <c r="CA35" s="107"/>
      <c r="CB35" s="107"/>
      <c r="CC35" s="107"/>
      <c r="CD35" s="107"/>
      <c r="CE35" s="107"/>
      <c r="CF35" s="107"/>
    </row>
    <row r="36" spans="1:84" ht="12.6" customHeight="1">
      <c r="A36" s="372"/>
      <c r="B36" s="504"/>
      <c r="C36" s="502"/>
      <c r="D36" s="2167"/>
      <c r="E36" s="2167"/>
      <c r="F36" s="2167"/>
      <c r="G36" s="2167"/>
      <c r="H36" s="2167"/>
      <c r="I36" s="2113"/>
      <c r="J36" s="2113"/>
      <c r="K36" s="2113"/>
      <c r="L36" s="2114"/>
      <c r="M36" s="2114"/>
      <c r="N36" s="2115"/>
      <c r="O36" s="2115"/>
      <c r="P36" s="2115"/>
      <c r="Q36" s="2115"/>
      <c r="R36" s="2115"/>
      <c r="S36" s="2115"/>
      <c r="T36" s="2115"/>
      <c r="U36" s="2115"/>
      <c r="V36" s="2116"/>
      <c r="W36" s="2116"/>
      <c r="X36" s="2075">
        <f>SUM(L36:W37)</f>
        <v>0</v>
      </c>
      <c r="Y36" s="2075"/>
      <c r="Z36" s="2095"/>
      <c r="AA36" s="2095"/>
      <c r="AB36" s="2095"/>
      <c r="AC36" s="2110"/>
      <c r="AD36" s="2110"/>
      <c r="AE36" s="2110"/>
      <c r="AF36" s="2111"/>
      <c r="AG36" s="2098"/>
      <c r="AH36" s="2098"/>
      <c r="AI36" s="584" t="s">
        <v>653</v>
      </c>
      <c r="AJ36" s="2071"/>
      <c r="AK36" s="2071"/>
      <c r="AL36" s="2071"/>
      <c r="AM36" s="2071"/>
      <c r="AN36" s="2071"/>
      <c r="AO36" s="2071"/>
      <c r="AP36" s="2071"/>
      <c r="AQ36" s="84"/>
      <c r="AR36" s="107"/>
      <c r="AS36" s="107"/>
      <c r="AT36" s="1703">
        <v>7</v>
      </c>
      <c r="AU36" s="1703"/>
      <c r="AV36" s="1703"/>
      <c r="AW36" s="1703"/>
      <c r="AX36" s="1806"/>
      <c r="AY36" s="1806"/>
      <c r="AZ36" s="1806"/>
      <c r="BA36" s="432" t="s">
        <v>533</v>
      </c>
      <c r="BB36" s="434"/>
      <c r="BC36" s="435"/>
      <c r="BD36" s="419"/>
      <c r="BE36" s="420"/>
      <c r="BF36" s="1703">
        <v>7</v>
      </c>
      <c r="BG36" s="1703"/>
      <c r="BH36" s="1703"/>
      <c r="BI36" s="1703"/>
      <c r="BJ36" s="1806"/>
      <c r="BK36" s="1806"/>
      <c r="BL36" s="1806"/>
      <c r="BM36" s="432" t="s">
        <v>533</v>
      </c>
      <c r="BN36" s="434"/>
      <c r="BO36" s="435"/>
      <c r="BP36" s="107"/>
      <c r="BQ36" s="107"/>
      <c r="BR36" s="107"/>
      <c r="BS36" s="107"/>
      <c r="BT36" s="107"/>
      <c r="BU36" s="107"/>
      <c r="BV36" s="107"/>
      <c r="BW36" s="107"/>
      <c r="BX36" s="107"/>
      <c r="BY36" s="107"/>
      <c r="BZ36" s="107"/>
      <c r="CA36" s="107"/>
      <c r="CB36" s="107"/>
      <c r="CC36" s="107"/>
      <c r="CD36" s="107"/>
      <c r="CE36" s="107"/>
      <c r="CF36" s="107"/>
    </row>
    <row r="37" spans="1:84" ht="12.6" customHeight="1">
      <c r="A37" s="372"/>
      <c r="B37" s="504"/>
      <c r="C37" s="502"/>
      <c r="D37" s="2167"/>
      <c r="E37" s="2167"/>
      <c r="F37" s="2167"/>
      <c r="G37" s="2167"/>
      <c r="H37" s="2167"/>
      <c r="I37" s="2113"/>
      <c r="J37" s="2113"/>
      <c r="K37" s="2113"/>
      <c r="L37" s="2114"/>
      <c r="M37" s="2114"/>
      <c r="N37" s="2115"/>
      <c r="O37" s="2115"/>
      <c r="P37" s="2115"/>
      <c r="Q37" s="2115"/>
      <c r="R37" s="2115"/>
      <c r="S37" s="2115"/>
      <c r="T37" s="2115"/>
      <c r="U37" s="2115"/>
      <c r="V37" s="2116"/>
      <c r="W37" s="2116"/>
      <c r="X37" s="2075"/>
      <c r="Y37" s="2075"/>
      <c r="Z37" s="2095"/>
      <c r="AA37" s="2095"/>
      <c r="AB37" s="2095"/>
      <c r="AC37" s="2110"/>
      <c r="AD37" s="2110"/>
      <c r="AE37" s="2110"/>
      <c r="AF37" s="2111"/>
      <c r="AG37" s="2112">
        <v>0</v>
      </c>
      <c r="AH37" s="2112"/>
      <c r="AI37" s="589"/>
      <c r="AJ37" s="2073"/>
      <c r="AK37" s="2073"/>
      <c r="AL37" s="2073"/>
      <c r="AM37" s="2073"/>
      <c r="AN37" s="2073"/>
      <c r="AO37" s="2073"/>
      <c r="AP37" s="2073"/>
      <c r="AQ37" s="84"/>
      <c r="AR37" s="107"/>
      <c r="AS37" s="107"/>
      <c r="AT37" s="1703">
        <v>8</v>
      </c>
      <c r="AU37" s="1703"/>
      <c r="AV37" s="1703"/>
      <c r="AW37" s="1703"/>
      <c r="AX37" s="1806"/>
      <c r="AY37" s="1806"/>
      <c r="AZ37" s="1806"/>
      <c r="BA37" s="432" t="s">
        <v>533</v>
      </c>
      <c r="BB37" s="434"/>
      <c r="BC37" s="435"/>
      <c r="BD37" s="443"/>
      <c r="BE37" s="442"/>
      <c r="BF37" s="1703">
        <v>8</v>
      </c>
      <c r="BG37" s="1703"/>
      <c r="BH37" s="1703"/>
      <c r="BI37" s="1703"/>
      <c r="BJ37" s="1806"/>
      <c r="BK37" s="1806"/>
      <c r="BL37" s="1806"/>
      <c r="BM37" s="432" t="s">
        <v>533</v>
      </c>
      <c r="BN37" s="434"/>
      <c r="BO37" s="435"/>
      <c r="BP37" s="107"/>
      <c r="BQ37" s="107"/>
      <c r="BR37" s="107"/>
      <c r="BS37" s="107"/>
      <c r="BT37" s="107"/>
      <c r="BU37" s="107"/>
      <c r="BV37" s="107"/>
      <c r="BW37" s="107"/>
      <c r="BX37" s="107"/>
      <c r="BY37" s="107"/>
      <c r="BZ37" s="107"/>
      <c r="CA37" s="107"/>
      <c r="CB37" s="107"/>
      <c r="CC37" s="107"/>
      <c r="CD37" s="107"/>
      <c r="CE37" s="107"/>
      <c r="CF37" s="107"/>
    </row>
    <row r="38" spans="1:84" ht="12.6" customHeight="1">
      <c r="A38" s="372"/>
      <c r="B38" s="575"/>
      <c r="C38" s="576"/>
      <c r="D38" s="1752"/>
      <c r="E38" s="1752"/>
      <c r="F38" s="1752"/>
      <c r="G38" s="1752"/>
      <c r="H38" s="1752"/>
      <c r="I38" s="2113"/>
      <c r="J38" s="2113"/>
      <c r="K38" s="2113"/>
      <c r="L38" s="2106">
        <v>0</v>
      </c>
      <c r="M38" s="2106"/>
      <c r="N38" s="2107">
        <v>0</v>
      </c>
      <c r="O38" s="2107"/>
      <c r="P38" s="2107">
        <v>0</v>
      </c>
      <c r="Q38" s="2107"/>
      <c r="R38" s="2107">
        <v>0</v>
      </c>
      <c r="S38" s="2107"/>
      <c r="T38" s="2107">
        <v>0</v>
      </c>
      <c r="U38" s="2107"/>
      <c r="V38" s="2108">
        <v>0</v>
      </c>
      <c r="W38" s="2108"/>
      <c r="X38" s="2109">
        <f>SUM(L38:W38)</f>
        <v>0</v>
      </c>
      <c r="Y38" s="2109"/>
      <c r="Z38" s="2095" t="str">
        <f>IF(X39=0,"",ROUNDDOWN(L39/3,1)+ROUNDDOWN((N39+P39)/6,1)+ROUNDDOWN(R39/20,1)+ROUNDDOWN((T39+V39)/30,1))</f>
        <v/>
      </c>
      <c r="AA38" s="2095"/>
      <c r="AB38" s="2095"/>
      <c r="AC38" s="2110" t="str">
        <f>IF(AF38+AG40=0,"",AF38+AG40)</f>
        <v/>
      </c>
      <c r="AD38" s="2110"/>
      <c r="AE38" s="2110"/>
      <c r="AF38" s="2111"/>
      <c r="AG38" s="2098"/>
      <c r="AH38" s="2098"/>
      <c r="AI38" s="583" t="s">
        <v>652</v>
      </c>
      <c r="AJ38" s="2099"/>
      <c r="AK38" s="2099"/>
      <c r="AL38" s="2099"/>
      <c r="AM38" s="2099"/>
      <c r="AN38" s="2099"/>
      <c r="AO38" s="2099"/>
      <c r="AP38" s="2099"/>
      <c r="AQ38" s="84"/>
      <c r="AR38" s="107"/>
      <c r="AS38" s="107"/>
      <c r="AT38" s="1703">
        <v>9</v>
      </c>
      <c r="AU38" s="1703"/>
      <c r="AV38" s="1703"/>
      <c r="AW38" s="1703"/>
      <c r="AX38" s="1806"/>
      <c r="AY38" s="1806"/>
      <c r="AZ38" s="1806"/>
      <c r="BA38" s="432" t="s">
        <v>533</v>
      </c>
      <c r="BB38" s="434"/>
      <c r="BC38" s="435"/>
      <c r="BD38" s="443"/>
      <c r="BE38" s="442"/>
      <c r="BF38" s="1703">
        <v>9</v>
      </c>
      <c r="BG38" s="1703"/>
      <c r="BH38" s="1703"/>
      <c r="BI38" s="1703"/>
      <c r="BJ38" s="1806"/>
      <c r="BK38" s="1806"/>
      <c r="BL38" s="1806"/>
      <c r="BM38" s="432" t="s">
        <v>533</v>
      </c>
      <c r="BN38" s="434"/>
      <c r="BO38" s="435"/>
      <c r="BP38" s="107"/>
      <c r="BQ38" s="107"/>
      <c r="BR38" s="107"/>
      <c r="BS38" s="107"/>
      <c r="BT38" s="107"/>
      <c r="BU38" s="107"/>
      <c r="BV38" s="107"/>
      <c r="BW38" s="107"/>
      <c r="BX38" s="107"/>
      <c r="BY38" s="107"/>
      <c r="BZ38" s="107"/>
      <c r="CA38" s="107"/>
      <c r="CB38" s="107"/>
      <c r="CC38" s="107"/>
      <c r="CD38" s="107"/>
      <c r="CE38" s="107"/>
      <c r="CF38" s="107"/>
    </row>
    <row r="39" spans="1:84" ht="12.6" customHeight="1">
      <c r="A39" s="372"/>
      <c r="B39" s="504"/>
      <c r="C39" s="502"/>
      <c r="D39" s="1752"/>
      <c r="E39" s="1752"/>
      <c r="F39" s="1752"/>
      <c r="G39" s="1752"/>
      <c r="H39" s="1752"/>
      <c r="I39" s="2113"/>
      <c r="J39" s="2113"/>
      <c r="K39" s="2113"/>
      <c r="L39" s="2114"/>
      <c r="M39" s="2114"/>
      <c r="N39" s="2115"/>
      <c r="O39" s="2115"/>
      <c r="P39" s="2115"/>
      <c r="Q39" s="2115"/>
      <c r="R39" s="2115"/>
      <c r="S39" s="2115"/>
      <c r="T39" s="2115"/>
      <c r="U39" s="2115"/>
      <c r="V39" s="2116"/>
      <c r="W39" s="2116"/>
      <c r="X39" s="2075">
        <f>SUM(L39:W40)</f>
        <v>0</v>
      </c>
      <c r="Y39" s="2075"/>
      <c r="Z39" s="2095"/>
      <c r="AA39" s="2095"/>
      <c r="AB39" s="2095"/>
      <c r="AC39" s="2110"/>
      <c r="AD39" s="2110"/>
      <c r="AE39" s="2110"/>
      <c r="AF39" s="2111"/>
      <c r="AG39" s="2098"/>
      <c r="AH39" s="2098"/>
      <c r="AI39" s="584" t="s">
        <v>653</v>
      </c>
      <c r="AJ39" s="2071"/>
      <c r="AK39" s="2071"/>
      <c r="AL39" s="2071"/>
      <c r="AM39" s="2071"/>
      <c r="AN39" s="2071"/>
      <c r="AO39" s="2071"/>
      <c r="AP39" s="2071"/>
      <c r="AQ39" s="84"/>
      <c r="AR39" s="107"/>
      <c r="AS39" s="107"/>
      <c r="AT39" s="1703">
        <v>10</v>
      </c>
      <c r="AU39" s="1703"/>
      <c r="AV39" s="1703"/>
      <c r="AW39" s="1703"/>
      <c r="AX39" s="1806"/>
      <c r="AY39" s="1806"/>
      <c r="AZ39" s="1806"/>
      <c r="BA39" s="432" t="s">
        <v>533</v>
      </c>
      <c r="BB39" s="434"/>
      <c r="BC39" s="435"/>
      <c r="BD39" s="447"/>
      <c r="BE39" s="445"/>
      <c r="BF39" s="1703">
        <v>10</v>
      </c>
      <c r="BG39" s="1703"/>
      <c r="BH39" s="1703"/>
      <c r="BI39" s="1703"/>
      <c r="BJ39" s="1806"/>
      <c r="BK39" s="1806"/>
      <c r="BL39" s="1806"/>
      <c r="BM39" s="432" t="s">
        <v>533</v>
      </c>
      <c r="BN39" s="434"/>
      <c r="BO39" s="435"/>
      <c r="BP39" s="107"/>
      <c r="BQ39" s="107"/>
      <c r="BR39" s="107"/>
      <c r="BS39" s="107"/>
      <c r="BT39" s="107"/>
      <c r="BU39" s="107"/>
      <c r="BV39" s="107"/>
      <c r="BW39" s="107"/>
      <c r="BX39" s="107"/>
      <c r="BY39" s="107"/>
      <c r="BZ39" s="107"/>
      <c r="CA39" s="107"/>
      <c r="CB39" s="107"/>
      <c r="CC39" s="107"/>
      <c r="CD39" s="107"/>
      <c r="CE39" s="107"/>
      <c r="CF39" s="107"/>
    </row>
    <row r="40" spans="1:84" ht="12.6" customHeight="1">
      <c r="A40" s="372"/>
      <c r="B40" s="504"/>
      <c r="C40" s="502"/>
      <c r="D40" s="1752"/>
      <c r="E40" s="1752"/>
      <c r="F40" s="1752"/>
      <c r="G40" s="1752"/>
      <c r="H40" s="1752"/>
      <c r="I40" s="2113"/>
      <c r="J40" s="2113"/>
      <c r="K40" s="2113"/>
      <c r="L40" s="2114"/>
      <c r="M40" s="2114"/>
      <c r="N40" s="2115"/>
      <c r="O40" s="2115"/>
      <c r="P40" s="2115"/>
      <c r="Q40" s="2115"/>
      <c r="R40" s="2115"/>
      <c r="S40" s="2115"/>
      <c r="T40" s="2115"/>
      <c r="U40" s="2115"/>
      <c r="V40" s="2116"/>
      <c r="W40" s="2116"/>
      <c r="X40" s="2075"/>
      <c r="Y40" s="2075"/>
      <c r="Z40" s="2095"/>
      <c r="AA40" s="2095"/>
      <c r="AB40" s="2095"/>
      <c r="AC40" s="2110"/>
      <c r="AD40" s="2110"/>
      <c r="AE40" s="2110"/>
      <c r="AF40" s="2111"/>
      <c r="AG40" s="2112">
        <v>0</v>
      </c>
      <c r="AH40" s="2112"/>
      <c r="AI40" s="589"/>
      <c r="AJ40" s="2073"/>
      <c r="AK40" s="2073"/>
      <c r="AL40" s="2073"/>
      <c r="AM40" s="2073"/>
      <c r="AN40" s="2073"/>
      <c r="AO40" s="2073"/>
      <c r="AP40" s="2073"/>
      <c r="AQ40" s="84"/>
      <c r="AR40" s="107"/>
      <c r="AS40" s="107"/>
      <c r="AT40" s="1703">
        <v>11</v>
      </c>
      <c r="AU40" s="1703"/>
      <c r="AV40" s="1703"/>
      <c r="AW40" s="1703"/>
      <c r="AX40" s="1806"/>
      <c r="AY40" s="1806"/>
      <c r="AZ40" s="1806"/>
      <c r="BA40" s="432" t="s">
        <v>533</v>
      </c>
      <c r="BB40" s="433"/>
      <c r="BC40" s="422"/>
      <c r="BD40" s="447"/>
      <c r="BE40" s="445"/>
      <c r="BF40" s="1703">
        <v>11</v>
      </c>
      <c r="BG40" s="1703"/>
      <c r="BH40" s="1703"/>
      <c r="BI40" s="1703"/>
      <c r="BJ40" s="1806"/>
      <c r="BK40" s="1806"/>
      <c r="BL40" s="1806"/>
      <c r="BM40" s="432" t="s">
        <v>533</v>
      </c>
      <c r="BN40" s="433"/>
      <c r="BO40" s="422"/>
      <c r="BP40" s="107"/>
      <c r="BQ40" s="107"/>
      <c r="BR40" s="107"/>
      <c r="BS40" s="107"/>
      <c r="BT40" s="107"/>
      <c r="BU40" s="107"/>
      <c r="BV40" s="107"/>
      <c r="BW40" s="107"/>
      <c r="BX40" s="107"/>
      <c r="BY40" s="107"/>
      <c r="BZ40" s="107"/>
      <c r="CA40" s="107"/>
      <c r="CB40" s="107"/>
      <c r="CC40" s="107"/>
      <c r="CD40" s="107"/>
      <c r="CE40" s="107"/>
      <c r="CF40" s="107"/>
    </row>
    <row r="41" spans="1:84" ht="12.6" customHeight="1">
      <c r="A41" s="372"/>
      <c r="B41" s="575"/>
      <c r="C41" s="576"/>
      <c r="D41" s="1752"/>
      <c r="E41" s="1752"/>
      <c r="F41" s="1752"/>
      <c r="G41" s="1752"/>
      <c r="H41" s="1752"/>
      <c r="I41" s="2113"/>
      <c r="J41" s="2113"/>
      <c r="K41" s="2113"/>
      <c r="L41" s="2106">
        <v>0</v>
      </c>
      <c r="M41" s="2106"/>
      <c r="N41" s="2107">
        <v>0</v>
      </c>
      <c r="O41" s="2107"/>
      <c r="P41" s="2107">
        <v>0</v>
      </c>
      <c r="Q41" s="2107"/>
      <c r="R41" s="2107">
        <v>0</v>
      </c>
      <c r="S41" s="2107"/>
      <c r="T41" s="2107">
        <v>0</v>
      </c>
      <c r="U41" s="2107"/>
      <c r="V41" s="2108">
        <v>0</v>
      </c>
      <c r="W41" s="2108"/>
      <c r="X41" s="2109">
        <f>SUM(L41:W41)</f>
        <v>0</v>
      </c>
      <c r="Y41" s="2109"/>
      <c r="Z41" s="2095" t="str">
        <f>IF(X42=0,"",ROUNDDOWN(L42/3,1)+ROUNDDOWN((N42+P42)/6,1)+ROUNDDOWN(R42/20,1)+ROUNDDOWN((T42+V42)/30,1))</f>
        <v/>
      </c>
      <c r="AA41" s="2095"/>
      <c r="AB41" s="2095"/>
      <c r="AC41" s="2110" t="str">
        <f>IF(AF41+AG43=0,"",AF41+AG43)</f>
        <v/>
      </c>
      <c r="AD41" s="2110"/>
      <c r="AE41" s="2110"/>
      <c r="AF41" s="2111"/>
      <c r="AG41" s="2098"/>
      <c r="AH41" s="2098"/>
      <c r="AI41" s="583" t="s">
        <v>652</v>
      </c>
      <c r="AJ41" s="2099"/>
      <c r="AK41" s="2099"/>
      <c r="AL41" s="2099"/>
      <c r="AM41" s="2099"/>
      <c r="AN41" s="2099"/>
      <c r="AO41" s="2099"/>
      <c r="AP41" s="2099"/>
      <c r="AQ41" s="84"/>
      <c r="AR41" s="107"/>
      <c r="AS41" s="107"/>
      <c r="AT41" s="1703">
        <v>12</v>
      </c>
      <c r="AU41" s="1703"/>
      <c r="AV41" s="1703"/>
      <c r="AW41" s="1703"/>
      <c r="AX41" s="1806"/>
      <c r="AY41" s="1806"/>
      <c r="AZ41" s="1806"/>
      <c r="BA41" s="432" t="s">
        <v>533</v>
      </c>
      <c r="BB41" s="434"/>
      <c r="BC41" s="435"/>
      <c r="BD41" s="447"/>
      <c r="BE41" s="445"/>
      <c r="BF41" s="1703">
        <v>12</v>
      </c>
      <c r="BG41" s="1703"/>
      <c r="BH41" s="1703"/>
      <c r="BI41" s="1703"/>
      <c r="BJ41" s="1806"/>
      <c r="BK41" s="1806"/>
      <c r="BL41" s="1806"/>
      <c r="BM41" s="432" t="s">
        <v>533</v>
      </c>
      <c r="BN41" s="434"/>
      <c r="BO41" s="435"/>
      <c r="BP41" s="107"/>
      <c r="BQ41" s="107"/>
      <c r="BR41" s="107"/>
      <c r="BS41" s="107"/>
      <c r="BT41" s="107"/>
      <c r="BU41" s="107"/>
      <c r="BV41" s="107"/>
      <c r="BW41" s="107"/>
      <c r="BX41" s="107"/>
      <c r="BY41" s="107"/>
      <c r="BZ41" s="107"/>
      <c r="CA41" s="107"/>
      <c r="CB41" s="107"/>
      <c r="CC41" s="107"/>
      <c r="CD41" s="107"/>
      <c r="CE41" s="107"/>
      <c r="CF41" s="107"/>
    </row>
    <row r="42" spans="1:84" ht="12.6" customHeight="1">
      <c r="A42" s="372"/>
      <c r="B42" s="504"/>
      <c r="C42" s="502"/>
      <c r="D42" s="1752"/>
      <c r="E42" s="1752"/>
      <c r="F42" s="1752"/>
      <c r="G42" s="1752"/>
      <c r="H42" s="1752"/>
      <c r="I42" s="2113"/>
      <c r="J42" s="2113"/>
      <c r="K42" s="2113"/>
      <c r="L42" s="2114"/>
      <c r="M42" s="2114"/>
      <c r="N42" s="2115"/>
      <c r="O42" s="2115"/>
      <c r="P42" s="2115"/>
      <c r="Q42" s="2115"/>
      <c r="R42" s="2115"/>
      <c r="S42" s="2115"/>
      <c r="T42" s="2115"/>
      <c r="U42" s="2115"/>
      <c r="V42" s="2116"/>
      <c r="W42" s="2116"/>
      <c r="X42" s="2075">
        <f>SUM(L42:W43)</f>
        <v>0</v>
      </c>
      <c r="Y42" s="2075"/>
      <c r="Z42" s="2095"/>
      <c r="AA42" s="2095"/>
      <c r="AB42" s="2095"/>
      <c r="AC42" s="2110"/>
      <c r="AD42" s="2110"/>
      <c r="AE42" s="2110"/>
      <c r="AF42" s="2111"/>
      <c r="AG42" s="2098"/>
      <c r="AH42" s="2098"/>
      <c r="AI42" s="584" t="s">
        <v>653</v>
      </c>
      <c r="AJ42" s="2071"/>
      <c r="AK42" s="2071"/>
      <c r="AL42" s="2071"/>
      <c r="AM42" s="2071"/>
      <c r="AN42" s="2071"/>
      <c r="AO42" s="2071"/>
      <c r="AP42" s="2071"/>
      <c r="AQ42" s="84"/>
      <c r="AR42" s="107"/>
      <c r="AS42" s="107"/>
      <c r="AT42" s="1703">
        <v>13</v>
      </c>
      <c r="AU42" s="1703"/>
      <c r="AV42" s="1703"/>
      <c r="AW42" s="1703"/>
      <c r="AX42" s="1806"/>
      <c r="AY42" s="1806"/>
      <c r="AZ42" s="1806"/>
      <c r="BA42" s="432" t="s">
        <v>533</v>
      </c>
      <c r="BB42" s="434"/>
      <c r="BC42" s="435"/>
      <c r="BD42" s="447"/>
      <c r="BE42" s="445"/>
      <c r="BF42" s="1703">
        <v>13</v>
      </c>
      <c r="BG42" s="1703"/>
      <c r="BH42" s="1703"/>
      <c r="BI42" s="1703"/>
      <c r="BJ42" s="1806"/>
      <c r="BK42" s="1806"/>
      <c r="BL42" s="1806"/>
      <c r="BM42" s="432" t="s">
        <v>533</v>
      </c>
      <c r="BN42" s="434"/>
      <c r="BO42" s="435"/>
      <c r="BP42" s="107"/>
      <c r="BQ42" s="107"/>
      <c r="BR42" s="107"/>
      <c r="BS42" s="107"/>
      <c r="BT42" s="107"/>
      <c r="BU42" s="107"/>
      <c r="BV42" s="107"/>
      <c r="BW42" s="107"/>
      <c r="BX42" s="107"/>
      <c r="BY42" s="107"/>
      <c r="BZ42" s="107"/>
      <c r="CA42" s="107"/>
      <c r="CB42" s="107"/>
      <c r="CC42" s="107"/>
      <c r="CD42" s="107"/>
      <c r="CE42" s="107"/>
      <c r="CF42" s="107"/>
    </row>
    <row r="43" spans="1:84" ht="12.6" customHeight="1">
      <c r="A43" s="372"/>
      <c r="B43" s="504"/>
      <c r="C43" s="502"/>
      <c r="D43" s="1752"/>
      <c r="E43" s="1752"/>
      <c r="F43" s="1752"/>
      <c r="G43" s="1752"/>
      <c r="H43" s="1752"/>
      <c r="I43" s="2113"/>
      <c r="J43" s="2113"/>
      <c r="K43" s="2113"/>
      <c r="L43" s="2114"/>
      <c r="M43" s="2114"/>
      <c r="N43" s="2115"/>
      <c r="O43" s="2115"/>
      <c r="P43" s="2115"/>
      <c r="Q43" s="2115"/>
      <c r="R43" s="2115"/>
      <c r="S43" s="2115"/>
      <c r="T43" s="2115"/>
      <c r="U43" s="2115"/>
      <c r="V43" s="2116"/>
      <c r="W43" s="2116"/>
      <c r="X43" s="2075"/>
      <c r="Y43" s="2075"/>
      <c r="Z43" s="2095"/>
      <c r="AA43" s="2095"/>
      <c r="AB43" s="2095"/>
      <c r="AC43" s="2110"/>
      <c r="AD43" s="2110"/>
      <c r="AE43" s="2110"/>
      <c r="AF43" s="2111"/>
      <c r="AG43" s="2112">
        <v>0</v>
      </c>
      <c r="AH43" s="2112"/>
      <c r="AI43" s="589"/>
      <c r="AJ43" s="2073"/>
      <c r="AK43" s="2073"/>
      <c r="AL43" s="2073"/>
      <c r="AM43" s="2073"/>
      <c r="AN43" s="2073"/>
      <c r="AO43" s="2073"/>
      <c r="AP43" s="2073"/>
      <c r="AQ43" s="84"/>
      <c r="AR43" s="107"/>
      <c r="AS43" s="107"/>
      <c r="AT43" s="1703">
        <v>14</v>
      </c>
      <c r="AU43" s="1703"/>
      <c r="AV43" s="1703"/>
      <c r="AW43" s="1703"/>
      <c r="AX43" s="1806"/>
      <c r="AY43" s="1806"/>
      <c r="AZ43" s="1806"/>
      <c r="BA43" s="432" t="s">
        <v>533</v>
      </c>
      <c r="BB43" s="434"/>
      <c r="BC43" s="435"/>
      <c r="BD43" s="447"/>
      <c r="BE43" s="445"/>
      <c r="BF43" s="1703">
        <v>14</v>
      </c>
      <c r="BG43" s="1703"/>
      <c r="BH43" s="1703"/>
      <c r="BI43" s="1703"/>
      <c r="BJ43" s="1806"/>
      <c r="BK43" s="1806"/>
      <c r="BL43" s="1806"/>
      <c r="BM43" s="432" t="s">
        <v>533</v>
      </c>
      <c r="BN43" s="434"/>
      <c r="BO43" s="435"/>
      <c r="BP43" s="107"/>
      <c r="BQ43" s="107"/>
      <c r="BR43" s="107"/>
      <c r="BS43" s="107"/>
      <c r="BT43" s="107"/>
      <c r="BU43" s="107"/>
      <c r="BV43" s="107"/>
      <c r="BW43" s="107"/>
      <c r="BX43" s="107"/>
      <c r="BY43" s="107"/>
      <c r="BZ43" s="107"/>
      <c r="CA43" s="107"/>
      <c r="CB43" s="107"/>
      <c r="CC43" s="107"/>
      <c r="CD43" s="107"/>
      <c r="CE43" s="107"/>
      <c r="CF43" s="107"/>
    </row>
    <row r="44" spans="1:84" ht="12.6" customHeight="1">
      <c r="A44" s="372"/>
      <c r="B44" s="575"/>
      <c r="C44" s="576"/>
      <c r="D44" s="1752"/>
      <c r="E44" s="1752"/>
      <c r="F44" s="1752"/>
      <c r="G44" s="1752"/>
      <c r="H44" s="1752"/>
      <c r="I44" s="2113"/>
      <c r="J44" s="2113"/>
      <c r="K44" s="2113"/>
      <c r="L44" s="2106">
        <v>0</v>
      </c>
      <c r="M44" s="2106"/>
      <c r="N44" s="2107">
        <v>0</v>
      </c>
      <c r="O44" s="2107"/>
      <c r="P44" s="2107">
        <v>0</v>
      </c>
      <c r="Q44" s="2107"/>
      <c r="R44" s="2107">
        <v>0</v>
      </c>
      <c r="S44" s="2107"/>
      <c r="T44" s="2107">
        <v>0</v>
      </c>
      <c r="U44" s="2107"/>
      <c r="V44" s="2108">
        <v>0</v>
      </c>
      <c r="W44" s="2108"/>
      <c r="X44" s="2109">
        <f>SUM(L44:W44)</f>
        <v>0</v>
      </c>
      <c r="Y44" s="2109"/>
      <c r="Z44" s="2095" t="str">
        <f>IF(X45=0,"",ROUNDDOWN(L45/3,1)+ROUNDDOWN((N45+P45)/6,1)+ROUNDDOWN(R45/20,1)+ROUNDDOWN((T45+V45)/30,1))</f>
        <v/>
      </c>
      <c r="AA44" s="2095"/>
      <c r="AB44" s="2095"/>
      <c r="AC44" s="2110" t="str">
        <f>IF(AF44+AG46=0,"",AF44+AG46)</f>
        <v/>
      </c>
      <c r="AD44" s="2110"/>
      <c r="AE44" s="2110"/>
      <c r="AF44" s="2111"/>
      <c r="AG44" s="2098"/>
      <c r="AH44" s="2098"/>
      <c r="AI44" s="583" t="s">
        <v>652</v>
      </c>
      <c r="AJ44" s="2099"/>
      <c r="AK44" s="2099"/>
      <c r="AL44" s="2099"/>
      <c r="AM44" s="2099"/>
      <c r="AN44" s="2099"/>
      <c r="AO44" s="2099"/>
      <c r="AP44" s="2099"/>
      <c r="AQ44" s="84"/>
      <c r="AR44" s="107"/>
      <c r="AS44" s="107"/>
      <c r="AT44" s="1703">
        <v>15</v>
      </c>
      <c r="AU44" s="1703"/>
      <c r="AV44" s="1703"/>
      <c r="AW44" s="1703"/>
      <c r="AX44" s="1806"/>
      <c r="AY44" s="1806"/>
      <c r="AZ44" s="1806"/>
      <c r="BA44" s="432" t="s">
        <v>533</v>
      </c>
      <c r="BB44" s="434"/>
      <c r="BC44" s="435"/>
      <c r="BD44" s="447"/>
      <c r="BE44" s="445"/>
      <c r="BF44" s="1703">
        <v>15</v>
      </c>
      <c r="BG44" s="1703"/>
      <c r="BH44" s="1703"/>
      <c r="BI44" s="1703"/>
      <c r="BJ44" s="1806"/>
      <c r="BK44" s="1806"/>
      <c r="BL44" s="1806"/>
      <c r="BM44" s="432" t="s">
        <v>533</v>
      </c>
      <c r="BN44" s="434"/>
      <c r="BO44" s="435"/>
      <c r="BP44" s="107"/>
      <c r="BQ44" s="107"/>
      <c r="BR44" s="107"/>
      <c r="BS44" s="107"/>
      <c r="BT44" s="107"/>
      <c r="BU44" s="107"/>
      <c r="BV44" s="107"/>
      <c r="BW44" s="107"/>
      <c r="BX44" s="107"/>
      <c r="BY44" s="107"/>
      <c r="BZ44" s="107"/>
      <c r="CA44" s="107"/>
      <c r="CB44" s="107"/>
      <c r="CC44" s="107"/>
      <c r="CD44" s="107"/>
      <c r="CE44" s="107"/>
      <c r="CF44" s="107"/>
    </row>
    <row r="45" spans="1:84" ht="12.6" customHeight="1">
      <c r="A45" s="372"/>
      <c r="B45" s="504"/>
      <c r="C45" s="502"/>
      <c r="D45" s="1752"/>
      <c r="E45" s="1752"/>
      <c r="F45" s="1752"/>
      <c r="G45" s="1752"/>
      <c r="H45" s="1752"/>
      <c r="I45" s="2113"/>
      <c r="J45" s="2113"/>
      <c r="K45" s="2113"/>
      <c r="L45" s="2114"/>
      <c r="M45" s="2114"/>
      <c r="N45" s="2115"/>
      <c r="O45" s="2115"/>
      <c r="P45" s="2115"/>
      <c r="Q45" s="2115"/>
      <c r="R45" s="2115"/>
      <c r="S45" s="2115"/>
      <c r="T45" s="2115"/>
      <c r="U45" s="2115"/>
      <c r="V45" s="2116"/>
      <c r="W45" s="2116"/>
      <c r="X45" s="2075">
        <f>SUM(L45:W46)</f>
        <v>0</v>
      </c>
      <c r="Y45" s="2075"/>
      <c r="Z45" s="2095"/>
      <c r="AA45" s="2095"/>
      <c r="AB45" s="2095"/>
      <c r="AC45" s="2110"/>
      <c r="AD45" s="2110"/>
      <c r="AE45" s="2110"/>
      <c r="AF45" s="2111"/>
      <c r="AG45" s="2098"/>
      <c r="AH45" s="2098"/>
      <c r="AI45" s="584" t="s">
        <v>653</v>
      </c>
      <c r="AJ45" s="2071"/>
      <c r="AK45" s="2071"/>
      <c r="AL45" s="2071"/>
      <c r="AM45" s="2071"/>
      <c r="AN45" s="2071"/>
      <c r="AO45" s="2071"/>
      <c r="AP45" s="2071"/>
      <c r="AQ45" s="84"/>
      <c r="AR45" s="107"/>
      <c r="AS45" s="107"/>
      <c r="AT45" s="107"/>
      <c r="AU45" s="107"/>
      <c r="AV45" s="107"/>
      <c r="AW45" s="107"/>
      <c r="AX45" s="107"/>
      <c r="AY45" s="107"/>
      <c r="AZ45" s="107"/>
      <c r="BA45" s="107"/>
      <c r="BB45" s="107"/>
      <c r="BC45" s="107"/>
      <c r="BD45" s="419"/>
      <c r="BE45" s="420"/>
      <c r="BF45" s="107"/>
      <c r="BG45" s="107"/>
      <c r="BH45" s="107"/>
      <c r="BI45" s="107"/>
      <c r="BJ45" s="107"/>
      <c r="BK45" s="107"/>
      <c r="BL45" s="626"/>
      <c r="BM45" s="407"/>
      <c r="BN45" s="407"/>
      <c r="BO45" s="407"/>
      <c r="BP45" s="107"/>
      <c r="BQ45" s="107"/>
      <c r="BR45" s="107"/>
      <c r="BS45" s="107"/>
      <c r="BT45" s="107"/>
      <c r="BU45" s="107"/>
      <c r="BV45" s="107"/>
      <c r="BW45" s="107"/>
      <c r="BX45" s="107"/>
      <c r="BY45" s="107"/>
      <c r="BZ45" s="107"/>
      <c r="CA45" s="107"/>
      <c r="CB45" s="107"/>
      <c r="CC45" s="107"/>
      <c r="CD45" s="107"/>
      <c r="CE45" s="107"/>
      <c r="CF45" s="107"/>
    </row>
    <row r="46" spans="1:84" ht="12.6" customHeight="1">
      <c r="A46" s="372"/>
      <c r="B46" s="504"/>
      <c r="C46" s="502"/>
      <c r="D46" s="1752"/>
      <c r="E46" s="1752"/>
      <c r="F46" s="1752"/>
      <c r="G46" s="1752"/>
      <c r="H46" s="1752"/>
      <c r="I46" s="2113"/>
      <c r="J46" s="2113"/>
      <c r="K46" s="2113"/>
      <c r="L46" s="2114"/>
      <c r="M46" s="2114"/>
      <c r="N46" s="2115"/>
      <c r="O46" s="2115"/>
      <c r="P46" s="2115"/>
      <c r="Q46" s="2115"/>
      <c r="R46" s="2115"/>
      <c r="S46" s="2115"/>
      <c r="T46" s="2115"/>
      <c r="U46" s="2115"/>
      <c r="V46" s="2116"/>
      <c r="W46" s="2116"/>
      <c r="X46" s="2075"/>
      <c r="Y46" s="2075"/>
      <c r="Z46" s="2095"/>
      <c r="AA46" s="2095"/>
      <c r="AB46" s="2095"/>
      <c r="AC46" s="2110"/>
      <c r="AD46" s="2110"/>
      <c r="AE46" s="2110"/>
      <c r="AF46" s="2111"/>
      <c r="AG46" s="2112">
        <v>0</v>
      </c>
      <c r="AH46" s="2112"/>
      <c r="AI46" s="589"/>
      <c r="AJ46" s="2073"/>
      <c r="AK46" s="2073"/>
      <c r="AL46" s="2073"/>
      <c r="AM46" s="2073"/>
      <c r="AN46" s="2073"/>
      <c r="AO46" s="2073"/>
      <c r="AP46" s="2073"/>
      <c r="AQ46" s="84"/>
      <c r="AR46" s="107"/>
      <c r="AS46" s="107"/>
    </row>
    <row r="47" spans="1:84" ht="12.6" customHeight="1">
      <c r="A47" s="372"/>
      <c r="B47" s="575"/>
      <c r="C47" s="576"/>
      <c r="D47" s="2104"/>
      <c r="E47" s="2104"/>
      <c r="F47" s="2104"/>
      <c r="G47" s="2104"/>
      <c r="H47" s="2104"/>
      <c r="I47" s="2105"/>
      <c r="J47" s="2105"/>
      <c r="K47" s="2105"/>
      <c r="L47" s="2106">
        <v>0</v>
      </c>
      <c r="M47" s="2106"/>
      <c r="N47" s="2107">
        <v>0</v>
      </c>
      <c r="O47" s="2107"/>
      <c r="P47" s="2107">
        <v>0</v>
      </c>
      <c r="Q47" s="2107"/>
      <c r="R47" s="2107">
        <v>0</v>
      </c>
      <c r="S47" s="2107"/>
      <c r="T47" s="2107">
        <v>0</v>
      </c>
      <c r="U47" s="2107"/>
      <c r="V47" s="2108">
        <v>0</v>
      </c>
      <c r="W47" s="2108"/>
      <c r="X47" s="2109">
        <f>SUM(L47:W47)</f>
        <v>0</v>
      </c>
      <c r="Y47" s="2109"/>
      <c r="Z47" s="2095" t="str">
        <f>IF(X48=0,"",ROUNDDOWN(L48/3,1)+ROUNDDOWN((N48+P48)/6,1)+ROUNDDOWN(R48/20,1)+ROUNDDOWN((T48+V48)/30,1))</f>
        <v/>
      </c>
      <c r="AA47" s="2095"/>
      <c r="AB47" s="2095"/>
      <c r="AC47" s="2096" t="str">
        <f>IF(AF47+AG49=0,"",AF47+AG49)</f>
        <v/>
      </c>
      <c r="AD47" s="2096"/>
      <c r="AE47" s="2096"/>
      <c r="AF47" s="2097"/>
      <c r="AG47" s="2098"/>
      <c r="AH47" s="2098"/>
      <c r="AI47" s="583" t="s">
        <v>652</v>
      </c>
      <c r="AJ47" s="2099"/>
      <c r="AK47" s="2099"/>
      <c r="AL47" s="2099"/>
      <c r="AM47" s="2099"/>
      <c r="AN47" s="2099"/>
      <c r="AO47" s="2099"/>
      <c r="AP47" s="2099"/>
      <c r="AQ47" s="84"/>
      <c r="AR47" s="107"/>
      <c r="AS47" s="590" t="s">
        <v>674</v>
      </c>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row>
    <row r="48" spans="1:84" ht="12.6" customHeight="1">
      <c r="A48" s="372"/>
      <c r="B48" s="504"/>
      <c r="C48" s="502"/>
      <c r="D48" s="2104"/>
      <c r="E48" s="2104"/>
      <c r="F48" s="2104"/>
      <c r="G48" s="2104"/>
      <c r="H48" s="2104"/>
      <c r="I48" s="2105"/>
      <c r="J48" s="2105"/>
      <c r="K48" s="2105"/>
      <c r="L48" s="2100"/>
      <c r="M48" s="2100"/>
      <c r="N48" s="2101"/>
      <c r="O48" s="2101"/>
      <c r="P48" s="2101"/>
      <c r="Q48" s="2101"/>
      <c r="R48" s="2101"/>
      <c r="S48" s="2101"/>
      <c r="T48" s="2101"/>
      <c r="U48" s="2101"/>
      <c r="V48" s="2102"/>
      <c r="W48" s="2102"/>
      <c r="X48" s="2103">
        <f>SUM(L48:W49)</f>
        <v>0</v>
      </c>
      <c r="Y48" s="2103"/>
      <c r="Z48" s="2095"/>
      <c r="AA48" s="2095"/>
      <c r="AB48" s="2095"/>
      <c r="AC48" s="2096"/>
      <c r="AD48" s="2096"/>
      <c r="AE48" s="2096"/>
      <c r="AF48" s="2097"/>
      <c r="AG48" s="2098"/>
      <c r="AH48" s="2098"/>
      <c r="AI48" s="584" t="s">
        <v>653</v>
      </c>
      <c r="AJ48" s="2071"/>
      <c r="AK48" s="2071"/>
      <c r="AL48" s="2071"/>
      <c r="AM48" s="2071"/>
      <c r="AN48" s="2071"/>
      <c r="AO48" s="2071"/>
      <c r="AP48" s="2071"/>
      <c r="AQ48" s="84"/>
      <c r="AR48" s="107"/>
      <c r="AS48" s="2082" t="s">
        <v>675</v>
      </c>
      <c r="AT48" s="2082"/>
      <c r="AU48" s="2082"/>
      <c r="AV48" s="2082"/>
      <c r="AW48" s="2082"/>
      <c r="AX48" s="2082"/>
      <c r="AY48" s="2082"/>
      <c r="AZ48" s="2082"/>
      <c r="BA48" s="2082"/>
      <c r="BB48" s="2082"/>
      <c r="BC48" s="2082"/>
      <c r="BD48" s="2082"/>
      <c r="BE48" s="2082"/>
      <c r="BF48" s="2082"/>
      <c r="BG48" s="2082"/>
      <c r="BH48" s="2082"/>
      <c r="BI48" s="2082"/>
      <c r="BJ48" s="2082"/>
      <c r="BK48" s="2082"/>
      <c r="BL48" s="2082"/>
      <c r="BM48" s="2082"/>
      <c r="BN48" s="2082"/>
      <c r="BO48" s="2082"/>
      <c r="BP48" s="2082"/>
      <c r="BQ48" s="2082"/>
      <c r="BR48" s="2082"/>
      <c r="BS48" s="2082"/>
      <c r="BT48" s="2082"/>
      <c r="BU48" s="2082"/>
      <c r="BV48" s="2082"/>
      <c r="BW48" s="2082"/>
      <c r="BX48" s="592"/>
      <c r="BY48" s="592"/>
      <c r="BZ48" s="592"/>
      <c r="CA48" s="593"/>
    </row>
    <row r="49" spans="1:79" ht="12.6" customHeight="1">
      <c r="A49" s="372"/>
      <c r="B49" s="504"/>
      <c r="C49" s="502"/>
      <c r="D49" s="2104"/>
      <c r="E49" s="2104"/>
      <c r="F49" s="2104"/>
      <c r="G49" s="2104"/>
      <c r="H49" s="2104"/>
      <c r="I49" s="2105"/>
      <c r="J49" s="2105"/>
      <c r="K49" s="2105"/>
      <c r="L49" s="2100"/>
      <c r="M49" s="2100"/>
      <c r="N49" s="2101"/>
      <c r="O49" s="2101"/>
      <c r="P49" s="2101"/>
      <c r="Q49" s="2101"/>
      <c r="R49" s="2101"/>
      <c r="S49" s="2101"/>
      <c r="T49" s="2101"/>
      <c r="U49" s="2101"/>
      <c r="V49" s="2102"/>
      <c r="W49" s="2102"/>
      <c r="X49" s="2103"/>
      <c r="Y49" s="2103"/>
      <c r="Z49" s="2095"/>
      <c r="AA49" s="2095"/>
      <c r="AB49" s="2095"/>
      <c r="AC49" s="2096"/>
      <c r="AD49" s="2096"/>
      <c r="AE49" s="2096"/>
      <c r="AF49" s="2097"/>
      <c r="AG49" s="2080">
        <v>0</v>
      </c>
      <c r="AH49" s="2080"/>
      <c r="AI49" s="594"/>
      <c r="AJ49" s="2081"/>
      <c r="AK49" s="2081"/>
      <c r="AL49" s="2081"/>
      <c r="AM49" s="2081"/>
      <c r="AN49" s="2081"/>
      <c r="AO49" s="2081"/>
      <c r="AP49" s="2081"/>
      <c r="AQ49" s="84"/>
      <c r="AR49" s="107"/>
      <c r="AS49" s="595"/>
      <c r="AT49" s="2083" t="s">
        <v>546</v>
      </c>
      <c r="AU49" s="2084" t="s">
        <v>676</v>
      </c>
      <c r="AV49" s="2084"/>
      <c r="AW49" s="2084"/>
      <c r="AX49" s="2084"/>
      <c r="AY49" s="2084"/>
      <c r="AZ49" s="2084"/>
      <c r="BA49" s="2084"/>
      <c r="BB49" s="2084"/>
      <c r="BC49" s="2084"/>
      <c r="BD49" s="2084"/>
      <c r="BE49" s="2084"/>
      <c r="BF49" s="2084"/>
      <c r="BG49" s="2084"/>
      <c r="BH49" s="2084"/>
      <c r="BI49" s="2084"/>
      <c r="BJ49" s="2084"/>
      <c r="BK49" s="2084"/>
      <c r="BL49" s="2084"/>
      <c r="BM49" s="2084"/>
      <c r="BN49" s="2084"/>
      <c r="BO49" s="2084"/>
      <c r="BP49" s="2084"/>
      <c r="BQ49" s="2084"/>
      <c r="BR49" s="2084"/>
      <c r="BS49" s="2084"/>
      <c r="BT49" s="2084"/>
      <c r="BU49" s="2084"/>
      <c r="BV49" s="2084"/>
      <c r="BW49" s="2084"/>
      <c r="BX49" s="2084"/>
      <c r="BY49" s="2084"/>
      <c r="BZ49" s="2084"/>
      <c r="CA49" s="2084"/>
    </row>
    <row r="50" spans="1:79" ht="12.6" customHeight="1">
      <c r="A50" s="372"/>
      <c r="B50" s="575"/>
      <c r="C50" s="576"/>
      <c r="D50" s="2085" t="s">
        <v>296</v>
      </c>
      <c r="E50" s="2085"/>
      <c r="F50" s="2085"/>
      <c r="G50" s="2085"/>
      <c r="H50" s="2085"/>
      <c r="I50" s="2086" t="str">
        <f>IF(SUM(I26:K49)=0,"",SUM(I26:K49))</f>
        <v/>
      </c>
      <c r="J50" s="2086"/>
      <c r="K50" s="2086"/>
      <c r="L50" s="2087">
        <f>SUM(L26,L29,L32,L35,L38,L41,L44,L47)</f>
        <v>0</v>
      </c>
      <c r="M50" s="2087"/>
      <c r="N50" s="2088">
        <f>SUM(N26,N29,N32,N35,N38,N41,N44,N47)</f>
        <v>0</v>
      </c>
      <c r="O50" s="2088"/>
      <c r="P50" s="2088">
        <f>SUM(P26,P29,P32,P35,P38,P41,P44,P47)</f>
        <v>0</v>
      </c>
      <c r="Q50" s="2088"/>
      <c r="R50" s="2088">
        <f>SUM(R26,R29,R32,R35,R38,R41,R44,R47)</f>
        <v>0</v>
      </c>
      <c r="S50" s="2088"/>
      <c r="T50" s="2088">
        <f>SUM(T26,T29,T32,T35,T38,T41,T44,T47)</f>
        <v>0</v>
      </c>
      <c r="U50" s="2088"/>
      <c r="V50" s="2088">
        <f>SUM(V26,V29,V32,V35,V38,V41,V44,V47)</f>
        <v>0</v>
      </c>
      <c r="W50" s="2088"/>
      <c r="X50" s="2089">
        <f>SUM(L50:W50)</f>
        <v>0</v>
      </c>
      <c r="Y50" s="2089"/>
      <c r="Z50" s="2090">
        <f>ROUND(SUM(Z26:AB49),0)</f>
        <v>0</v>
      </c>
      <c r="AA50" s="2090"/>
      <c r="AB50" s="2090"/>
      <c r="AC50" s="2091" t="str">
        <f>IF(AF50+AG52=0,"",AF50+AG52)</f>
        <v/>
      </c>
      <c r="AD50" s="2091"/>
      <c r="AE50" s="2091"/>
      <c r="AF50" s="2092">
        <f>SUM(AF26:AF49)</f>
        <v>0</v>
      </c>
      <c r="AG50" s="2093">
        <f>SUM(AG26,AG29,AG32,AG35,AG38,AG41,AG44,AG47)</f>
        <v>0</v>
      </c>
      <c r="AH50" s="2093"/>
      <c r="AI50" s="596"/>
      <c r="AJ50" s="2070"/>
      <c r="AK50" s="2070"/>
      <c r="AL50" s="2070"/>
      <c r="AM50" s="2070"/>
      <c r="AN50" s="2070"/>
      <c r="AO50" s="2070"/>
      <c r="AP50" s="2070"/>
      <c r="AQ50" s="84"/>
      <c r="AR50" s="107"/>
      <c r="AS50" s="597"/>
      <c r="AT50" s="2083"/>
      <c r="AU50" s="2084"/>
      <c r="AV50" s="2084"/>
      <c r="AW50" s="2084"/>
      <c r="AX50" s="2084"/>
      <c r="AY50" s="2084"/>
      <c r="AZ50" s="2084"/>
      <c r="BA50" s="2084"/>
      <c r="BB50" s="2084"/>
      <c r="BC50" s="2084"/>
      <c r="BD50" s="2084"/>
      <c r="BE50" s="2084"/>
      <c r="BF50" s="2084"/>
      <c r="BG50" s="2084"/>
      <c r="BH50" s="2084"/>
      <c r="BI50" s="2084"/>
      <c r="BJ50" s="2084"/>
      <c r="BK50" s="2084"/>
      <c r="BL50" s="2084"/>
      <c r="BM50" s="2084"/>
      <c r="BN50" s="2084"/>
      <c r="BO50" s="2084"/>
      <c r="BP50" s="2084"/>
      <c r="BQ50" s="2084"/>
      <c r="BR50" s="2084"/>
      <c r="BS50" s="2084"/>
      <c r="BT50" s="2084"/>
      <c r="BU50" s="2084"/>
      <c r="BV50" s="2084"/>
      <c r="BW50" s="2084"/>
      <c r="BX50" s="2084"/>
      <c r="BY50" s="2084"/>
      <c r="BZ50" s="2084"/>
      <c r="CA50" s="2084"/>
    </row>
    <row r="51" spans="1:79" ht="12.6" customHeight="1">
      <c r="A51" s="372"/>
      <c r="B51" s="504"/>
      <c r="C51" s="502"/>
      <c r="D51" s="2085"/>
      <c r="E51" s="2085"/>
      <c r="F51" s="2085"/>
      <c r="G51" s="2085"/>
      <c r="H51" s="2085"/>
      <c r="I51" s="2086"/>
      <c r="J51" s="2086"/>
      <c r="K51" s="2086"/>
      <c r="L51" s="2094">
        <f>SUM(L27,L30,L33,L36,L39,L42,L45,L48)</f>
        <v>0</v>
      </c>
      <c r="M51" s="2094"/>
      <c r="N51" s="2074">
        <f>SUM(N27,N30,N33,N36,N39,N42,N45,N48)</f>
        <v>0</v>
      </c>
      <c r="O51" s="2074"/>
      <c r="P51" s="2074">
        <f>SUM(P27,P30,P33,P36,P39,P42,P45,P48)</f>
        <v>0</v>
      </c>
      <c r="Q51" s="2074"/>
      <c r="R51" s="2074">
        <f>SUM(R27,R30,R33,R36,R39,R42,R45,R48)</f>
        <v>0</v>
      </c>
      <c r="S51" s="2074"/>
      <c r="T51" s="2074">
        <f>SUM(T27,T30,T33,T36,T39,T42,T45,T48)</f>
        <v>0</v>
      </c>
      <c r="U51" s="2074"/>
      <c r="V51" s="2074">
        <f>SUM(V27,V30,V33,V36,V39,V42,V45,V48)</f>
        <v>0</v>
      </c>
      <c r="W51" s="2074"/>
      <c r="X51" s="2075">
        <f>SUM(L51:W52)</f>
        <v>0</v>
      </c>
      <c r="Y51" s="2075"/>
      <c r="Z51" s="2090"/>
      <c r="AA51" s="2090"/>
      <c r="AB51" s="2090"/>
      <c r="AC51" s="2091"/>
      <c r="AD51" s="2091"/>
      <c r="AE51" s="2091"/>
      <c r="AF51" s="2092"/>
      <c r="AG51" s="2093"/>
      <c r="AH51" s="2093"/>
      <c r="AI51" s="584"/>
      <c r="AJ51" s="2071"/>
      <c r="AK51" s="2071"/>
      <c r="AL51" s="2071"/>
      <c r="AM51" s="2071"/>
      <c r="AN51" s="2071"/>
      <c r="AO51" s="2071"/>
      <c r="AP51" s="2071"/>
      <c r="AQ51" s="84"/>
      <c r="AR51" s="107"/>
      <c r="AS51" s="597"/>
      <c r="AT51" s="591"/>
      <c r="AU51" s="2084"/>
      <c r="AV51" s="2084"/>
      <c r="AW51" s="2084"/>
      <c r="AX51" s="2084"/>
      <c r="AY51" s="2084"/>
      <c r="AZ51" s="2084"/>
      <c r="BA51" s="2084"/>
      <c r="BB51" s="2084"/>
      <c r="BC51" s="2084"/>
      <c r="BD51" s="2084"/>
      <c r="BE51" s="2084"/>
      <c r="BF51" s="2084"/>
      <c r="BG51" s="2084"/>
      <c r="BH51" s="2084"/>
      <c r="BI51" s="2084"/>
      <c r="BJ51" s="2084"/>
      <c r="BK51" s="2084"/>
      <c r="BL51" s="2084"/>
      <c r="BM51" s="2084"/>
      <c r="BN51" s="2084"/>
      <c r="BO51" s="2084"/>
      <c r="BP51" s="2084"/>
      <c r="BQ51" s="2084"/>
      <c r="BR51" s="2084"/>
      <c r="BS51" s="2084"/>
      <c r="BT51" s="2084"/>
      <c r="BU51" s="2084"/>
      <c r="BV51" s="2084"/>
      <c r="BW51" s="2084"/>
      <c r="BX51" s="2084"/>
      <c r="BY51" s="2084"/>
      <c r="BZ51" s="2084"/>
      <c r="CA51" s="2084"/>
    </row>
    <row r="52" spans="1:79" ht="12.6" customHeight="1">
      <c r="A52" s="372"/>
      <c r="B52" s="504"/>
      <c r="C52" s="502"/>
      <c r="D52" s="2085"/>
      <c r="E52" s="2085"/>
      <c r="F52" s="2085"/>
      <c r="G52" s="2085"/>
      <c r="H52" s="2085"/>
      <c r="I52" s="2086"/>
      <c r="J52" s="2086"/>
      <c r="K52" s="2086"/>
      <c r="L52" s="2094"/>
      <c r="M52" s="2094"/>
      <c r="N52" s="2074"/>
      <c r="O52" s="2074"/>
      <c r="P52" s="2074"/>
      <c r="Q52" s="2074"/>
      <c r="R52" s="2074"/>
      <c r="S52" s="2074"/>
      <c r="T52" s="2074"/>
      <c r="U52" s="2074"/>
      <c r="V52" s="2074"/>
      <c r="W52" s="2074"/>
      <c r="X52" s="2075"/>
      <c r="Y52" s="2075"/>
      <c r="Z52" s="2090"/>
      <c r="AA52" s="2090"/>
      <c r="AB52" s="2090"/>
      <c r="AC52" s="2091"/>
      <c r="AD52" s="2091"/>
      <c r="AE52" s="2091"/>
      <c r="AF52" s="2092"/>
      <c r="AG52" s="2076">
        <f>SUM(AG28,AG31,AG34,AG37,AG40,AG43,AG46,AG49)</f>
        <v>0</v>
      </c>
      <c r="AH52" s="2076"/>
      <c r="AI52" s="589"/>
      <c r="AJ52" s="2073"/>
      <c r="AK52" s="2073"/>
      <c r="AL52" s="2073"/>
      <c r="AM52" s="2073"/>
      <c r="AN52" s="2073"/>
      <c r="AO52" s="2073"/>
      <c r="AP52" s="2073"/>
      <c r="AQ52" s="84"/>
      <c r="AR52" s="107"/>
      <c r="AS52" s="597"/>
      <c r="AT52" s="591"/>
      <c r="AU52" s="2084"/>
      <c r="AV52" s="2084"/>
      <c r="AW52" s="2084"/>
      <c r="AX52" s="2084"/>
      <c r="AY52" s="2084"/>
      <c r="AZ52" s="2084"/>
      <c r="BA52" s="2084"/>
      <c r="BB52" s="2084"/>
      <c r="BC52" s="2084"/>
      <c r="BD52" s="2084"/>
      <c r="BE52" s="2084"/>
      <c r="BF52" s="2084"/>
      <c r="BG52" s="2084"/>
      <c r="BH52" s="2084"/>
      <c r="BI52" s="2084"/>
      <c r="BJ52" s="2084"/>
      <c r="BK52" s="2084"/>
      <c r="BL52" s="2084"/>
      <c r="BM52" s="2084"/>
      <c r="BN52" s="2084"/>
      <c r="BO52" s="2084"/>
      <c r="BP52" s="2084"/>
      <c r="BQ52" s="2084"/>
      <c r="BR52" s="2084"/>
      <c r="BS52" s="2084"/>
      <c r="BT52" s="2084"/>
      <c r="BU52" s="2084"/>
      <c r="BV52" s="2084"/>
      <c r="BW52" s="2084"/>
      <c r="BX52" s="2084"/>
      <c r="BY52" s="2084"/>
      <c r="BZ52" s="2084"/>
      <c r="CA52" s="2084"/>
    </row>
    <row r="53" spans="1:79" ht="12.6" customHeight="1">
      <c r="A53" s="372"/>
      <c r="B53" s="575"/>
      <c r="C53" s="576"/>
      <c r="D53" s="2077" t="s">
        <v>677</v>
      </c>
      <c r="E53" s="2077"/>
      <c r="F53" s="2077"/>
      <c r="G53" s="2077"/>
      <c r="H53" s="2077"/>
      <c r="I53" s="2077"/>
      <c r="J53" s="2077"/>
      <c r="K53" s="2077"/>
      <c r="L53" s="2077"/>
      <c r="M53" s="2077"/>
      <c r="N53" s="2077"/>
      <c r="O53" s="2077"/>
      <c r="P53" s="2077"/>
      <c r="Q53" s="2077"/>
      <c r="R53" s="2077"/>
      <c r="S53" s="2077"/>
      <c r="T53" s="2077"/>
      <c r="U53" s="2077"/>
      <c r="V53" s="2077"/>
      <c r="W53" s="2077"/>
      <c r="X53" s="2077"/>
      <c r="Y53" s="2077"/>
      <c r="Z53" s="2077"/>
      <c r="AA53" s="2077"/>
      <c r="AB53" s="2077"/>
      <c r="AC53" s="2078" t="str">
        <f>IF(AF53+AG55=0,"",AF53+AG55)</f>
        <v/>
      </c>
      <c r="AD53" s="2078"/>
      <c r="AE53" s="2078"/>
      <c r="AF53" s="2079"/>
      <c r="AG53" s="2069"/>
      <c r="AH53" s="2069"/>
      <c r="AI53" s="596" t="s">
        <v>652</v>
      </c>
      <c r="AJ53" s="2070"/>
      <c r="AK53" s="2070"/>
      <c r="AL53" s="2070"/>
      <c r="AM53" s="2070"/>
      <c r="AN53" s="2070"/>
      <c r="AO53" s="2070"/>
      <c r="AP53" s="2070"/>
      <c r="AQ53" s="84"/>
      <c r="AR53" s="107"/>
      <c r="AS53" s="595"/>
      <c r="AT53" s="591"/>
      <c r="AU53" s="2084"/>
      <c r="AV53" s="2084"/>
      <c r="AW53" s="2084"/>
      <c r="AX53" s="2084"/>
      <c r="AY53" s="2084"/>
      <c r="AZ53" s="2084"/>
      <c r="BA53" s="2084"/>
      <c r="BB53" s="2084"/>
      <c r="BC53" s="2084"/>
      <c r="BD53" s="2084"/>
      <c r="BE53" s="2084"/>
      <c r="BF53" s="2084"/>
      <c r="BG53" s="2084"/>
      <c r="BH53" s="2084"/>
      <c r="BI53" s="2084"/>
      <c r="BJ53" s="2084"/>
      <c r="BK53" s="2084"/>
      <c r="BL53" s="2084"/>
      <c r="BM53" s="2084"/>
      <c r="BN53" s="2084"/>
      <c r="BO53" s="2084"/>
      <c r="BP53" s="2084"/>
      <c r="BQ53" s="2084"/>
      <c r="BR53" s="2084"/>
      <c r="BS53" s="2084"/>
      <c r="BT53" s="2084"/>
      <c r="BU53" s="2084"/>
      <c r="BV53" s="2084"/>
      <c r="BW53" s="2084"/>
      <c r="BX53" s="2084"/>
      <c r="BY53" s="2084"/>
      <c r="BZ53" s="2084"/>
      <c r="CA53" s="2084"/>
    </row>
    <row r="54" spans="1:79" ht="12.6" customHeight="1">
      <c r="A54" s="372"/>
      <c r="B54" s="504"/>
      <c r="C54" s="502"/>
      <c r="D54" s="2077"/>
      <c r="E54" s="2077"/>
      <c r="F54" s="2077"/>
      <c r="G54" s="2077"/>
      <c r="H54" s="2077"/>
      <c r="I54" s="2077"/>
      <c r="J54" s="2077"/>
      <c r="K54" s="2077"/>
      <c r="L54" s="2077"/>
      <c r="M54" s="2077"/>
      <c r="N54" s="2077"/>
      <c r="O54" s="2077"/>
      <c r="P54" s="2077"/>
      <c r="Q54" s="2077"/>
      <c r="R54" s="2077"/>
      <c r="S54" s="2077"/>
      <c r="T54" s="2077"/>
      <c r="U54" s="2077"/>
      <c r="V54" s="2077"/>
      <c r="W54" s="2077"/>
      <c r="X54" s="2077"/>
      <c r="Y54" s="2077"/>
      <c r="Z54" s="2077"/>
      <c r="AA54" s="2077"/>
      <c r="AB54" s="2077"/>
      <c r="AC54" s="2078"/>
      <c r="AD54" s="2078"/>
      <c r="AE54" s="2078"/>
      <c r="AF54" s="2079"/>
      <c r="AG54" s="2069"/>
      <c r="AH54" s="2069"/>
      <c r="AI54" s="584" t="s">
        <v>653</v>
      </c>
      <c r="AJ54" s="2071"/>
      <c r="AK54" s="2071"/>
      <c r="AL54" s="2071"/>
      <c r="AM54" s="2071"/>
      <c r="AN54" s="2071"/>
      <c r="AO54" s="2071"/>
      <c r="AP54" s="2071"/>
      <c r="AQ54" s="84"/>
      <c r="AR54" s="107"/>
      <c r="AS54" s="595"/>
      <c r="AT54" s="598"/>
      <c r="AU54" s="2084"/>
      <c r="AV54" s="2084"/>
      <c r="AW54" s="2084"/>
      <c r="AX54" s="2084"/>
      <c r="AY54" s="2084"/>
      <c r="AZ54" s="2084"/>
      <c r="BA54" s="2084"/>
      <c r="BB54" s="2084"/>
      <c r="BC54" s="2084"/>
      <c r="BD54" s="2084"/>
      <c r="BE54" s="2084"/>
      <c r="BF54" s="2084"/>
      <c r="BG54" s="2084"/>
      <c r="BH54" s="2084"/>
      <c r="BI54" s="2084"/>
      <c r="BJ54" s="2084"/>
      <c r="BK54" s="2084"/>
      <c r="BL54" s="2084"/>
      <c r="BM54" s="2084"/>
      <c r="BN54" s="2084"/>
      <c r="BO54" s="2084"/>
      <c r="BP54" s="2084"/>
      <c r="BQ54" s="2084"/>
      <c r="BR54" s="2084"/>
      <c r="BS54" s="2084"/>
      <c r="BT54" s="2084"/>
      <c r="BU54" s="2084"/>
      <c r="BV54" s="2084"/>
      <c r="BW54" s="2084"/>
      <c r="BX54" s="2084"/>
      <c r="BY54" s="2084"/>
      <c r="BZ54" s="2084"/>
      <c r="CA54" s="2084"/>
    </row>
    <row r="55" spans="1:79" ht="12.6" customHeight="1">
      <c r="A55" s="372"/>
      <c r="B55" s="504"/>
      <c r="C55" s="502"/>
      <c r="D55" s="2077"/>
      <c r="E55" s="2077"/>
      <c r="F55" s="2077"/>
      <c r="G55" s="2077"/>
      <c r="H55" s="2077"/>
      <c r="I55" s="2077"/>
      <c r="J55" s="2077"/>
      <c r="K55" s="2077"/>
      <c r="L55" s="2077"/>
      <c r="M55" s="2077"/>
      <c r="N55" s="2077"/>
      <c r="O55" s="2077"/>
      <c r="P55" s="2077"/>
      <c r="Q55" s="2077"/>
      <c r="R55" s="2077"/>
      <c r="S55" s="2077"/>
      <c r="T55" s="2077"/>
      <c r="U55" s="2077"/>
      <c r="V55" s="2077"/>
      <c r="W55" s="2077"/>
      <c r="X55" s="2077"/>
      <c r="Y55" s="2077"/>
      <c r="Z55" s="2077"/>
      <c r="AA55" s="2077"/>
      <c r="AB55" s="2077"/>
      <c r="AC55" s="2078"/>
      <c r="AD55" s="2078"/>
      <c r="AE55" s="2078"/>
      <c r="AF55" s="2079"/>
      <c r="AG55" s="2080">
        <v>0</v>
      </c>
      <c r="AH55" s="2080"/>
      <c r="AI55" s="594"/>
      <c r="AJ55" s="2081"/>
      <c r="AK55" s="2081"/>
      <c r="AL55" s="2081"/>
      <c r="AM55" s="2081"/>
      <c r="AN55" s="2081"/>
      <c r="AO55" s="2081"/>
      <c r="AP55" s="2081"/>
      <c r="AQ55" s="84"/>
      <c r="AR55" s="107"/>
      <c r="AS55" s="599"/>
      <c r="AT55" s="598"/>
      <c r="AU55" s="2084"/>
      <c r="AV55" s="2084"/>
      <c r="AW55" s="2084"/>
      <c r="AX55" s="2084"/>
      <c r="AY55" s="2084"/>
      <c r="AZ55" s="2084"/>
      <c r="BA55" s="2084"/>
      <c r="BB55" s="2084"/>
      <c r="BC55" s="2084"/>
      <c r="BD55" s="2084"/>
      <c r="BE55" s="2084"/>
      <c r="BF55" s="2084"/>
      <c r="BG55" s="2084"/>
      <c r="BH55" s="2084"/>
      <c r="BI55" s="2084"/>
      <c r="BJ55" s="2084"/>
      <c r="BK55" s="2084"/>
      <c r="BL55" s="2084"/>
      <c r="BM55" s="2084"/>
      <c r="BN55" s="2084"/>
      <c r="BO55" s="2084"/>
      <c r="BP55" s="2084"/>
      <c r="BQ55" s="2084"/>
      <c r="BR55" s="2084"/>
      <c r="BS55" s="2084"/>
      <c r="BT55" s="2084"/>
      <c r="BU55" s="2084"/>
      <c r="BV55" s="2084"/>
      <c r="BW55" s="2084"/>
      <c r="BX55" s="2084"/>
      <c r="BY55" s="2084"/>
      <c r="BZ55" s="2084"/>
      <c r="CA55" s="2084"/>
    </row>
    <row r="56" spans="1:79" ht="12" customHeight="1">
      <c r="A56" s="372"/>
      <c r="B56" s="575"/>
      <c r="C56" s="518"/>
      <c r="D56" s="2066" t="s">
        <v>678</v>
      </c>
      <c r="E56" s="2066"/>
      <c r="F56" s="2066"/>
      <c r="G56" s="2066"/>
      <c r="H56" s="2066"/>
      <c r="I56" s="2066"/>
      <c r="J56" s="2066"/>
      <c r="K56" s="2066"/>
      <c r="L56" s="2066"/>
      <c r="M56" s="2066"/>
      <c r="N56" s="2066"/>
      <c r="O56" s="2066"/>
      <c r="P56" s="2066"/>
      <c r="Q56" s="2066"/>
      <c r="R56" s="2066"/>
      <c r="S56" s="2066"/>
      <c r="T56" s="2066"/>
      <c r="U56" s="2066"/>
      <c r="V56" s="2066"/>
      <c r="W56" s="2066"/>
      <c r="X56" s="2066"/>
      <c r="Y56" s="2066"/>
      <c r="Z56" s="2066"/>
      <c r="AA56" s="2066"/>
      <c r="AB56" s="2066"/>
      <c r="AC56" s="2067" t="str">
        <f>IF(AF56+AG58=0,"",ROUND(AF56+AG58,1))</f>
        <v/>
      </c>
      <c r="AD56" s="2067"/>
      <c r="AE56" s="2067"/>
      <c r="AF56" s="2068"/>
      <c r="AG56" s="2069"/>
      <c r="AH56" s="2069"/>
      <c r="AI56" s="596" t="s">
        <v>652</v>
      </c>
      <c r="AJ56" s="2070"/>
      <c r="AK56" s="2070"/>
      <c r="AL56" s="2070"/>
      <c r="AM56" s="2070"/>
      <c r="AN56" s="2070"/>
      <c r="AO56" s="2070"/>
      <c r="AP56" s="2070"/>
      <c r="AQ56" s="84"/>
      <c r="AR56" s="639"/>
      <c r="AS56" s="599"/>
      <c r="AT56" s="598"/>
      <c r="AU56" s="2084"/>
      <c r="AV56" s="2084"/>
      <c r="AW56" s="2084"/>
      <c r="AX56" s="2084"/>
      <c r="AY56" s="2084"/>
      <c r="AZ56" s="2084"/>
      <c r="BA56" s="2084"/>
      <c r="BB56" s="2084"/>
      <c r="BC56" s="2084"/>
      <c r="BD56" s="2084"/>
      <c r="BE56" s="2084"/>
      <c r="BF56" s="2084"/>
      <c r="BG56" s="2084"/>
      <c r="BH56" s="2084"/>
      <c r="BI56" s="2084"/>
      <c r="BJ56" s="2084"/>
      <c r="BK56" s="2084"/>
      <c r="BL56" s="2084"/>
      <c r="BM56" s="2084"/>
      <c r="BN56" s="2084"/>
      <c r="BO56" s="2084"/>
      <c r="BP56" s="2084"/>
      <c r="BQ56" s="2084"/>
      <c r="BR56" s="2084"/>
      <c r="BS56" s="2084"/>
      <c r="BT56" s="2084"/>
      <c r="BU56" s="2084"/>
      <c r="BV56" s="2084"/>
      <c r="BW56" s="2084"/>
      <c r="BX56" s="2084"/>
      <c r="BY56" s="2084"/>
      <c r="BZ56" s="2084"/>
      <c r="CA56" s="2084"/>
    </row>
    <row r="57" spans="1:79" ht="12" customHeight="1">
      <c r="A57" s="372"/>
      <c r="B57" s="504"/>
      <c r="C57" s="502"/>
      <c r="D57" s="2066"/>
      <c r="E57" s="2066"/>
      <c r="F57" s="2066"/>
      <c r="G57" s="2066"/>
      <c r="H57" s="2066"/>
      <c r="I57" s="2066"/>
      <c r="J57" s="2066"/>
      <c r="K57" s="2066"/>
      <c r="L57" s="2066"/>
      <c r="M57" s="2066"/>
      <c r="N57" s="2066"/>
      <c r="O57" s="2066"/>
      <c r="P57" s="2066"/>
      <c r="Q57" s="2066"/>
      <c r="R57" s="2066"/>
      <c r="S57" s="2066"/>
      <c r="T57" s="2066"/>
      <c r="U57" s="2066"/>
      <c r="V57" s="2066"/>
      <c r="W57" s="2066"/>
      <c r="X57" s="2066"/>
      <c r="Y57" s="2066"/>
      <c r="Z57" s="2066"/>
      <c r="AA57" s="2066"/>
      <c r="AB57" s="2066"/>
      <c r="AC57" s="2067"/>
      <c r="AD57" s="2067"/>
      <c r="AE57" s="2067"/>
      <c r="AF57" s="2068"/>
      <c r="AG57" s="2069"/>
      <c r="AH57" s="2069"/>
      <c r="AI57" s="584" t="s">
        <v>653</v>
      </c>
      <c r="AJ57" s="2071"/>
      <c r="AK57" s="2071"/>
      <c r="AL57" s="2071"/>
      <c r="AM57" s="2071"/>
      <c r="AN57" s="2071"/>
      <c r="AO57" s="2071"/>
      <c r="AP57" s="2071"/>
      <c r="AQ57" s="84"/>
      <c r="AR57" s="639"/>
      <c r="AS57" s="599"/>
      <c r="AT57" s="598"/>
      <c r="AU57" s="2084"/>
      <c r="AV57" s="2084"/>
      <c r="AW57" s="2084"/>
      <c r="AX57" s="2084"/>
      <c r="AY57" s="2084"/>
      <c r="AZ57" s="2084"/>
      <c r="BA57" s="2084"/>
      <c r="BB57" s="2084"/>
      <c r="BC57" s="2084"/>
      <c r="BD57" s="2084"/>
      <c r="BE57" s="2084"/>
      <c r="BF57" s="2084"/>
      <c r="BG57" s="2084"/>
      <c r="BH57" s="2084"/>
      <c r="BI57" s="2084"/>
      <c r="BJ57" s="2084"/>
      <c r="BK57" s="2084"/>
      <c r="BL57" s="2084"/>
      <c r="BM57" s="2084"/>
      <c r="BN57" s="2084"/>
      <c r="BO57" s="2084"/>
      <c r="BP57" s="2084"/>
      <c r="BQ57" s="2084"/>
      <c r="BR57" s="2084"/>
      <c r="BS57" s="2084"/>
      <c r="BT57" s="2084"/>
      <c r="BU57" s="2084"/>
      <c r="BV57" s="2084"/>
      <c r="BW57" s="2084"/>
      <c r="BX57" s="2084"/>
      <c r="BY57" s="2084"/>
      <c r="BZ57" s="2084"/>
      <c r="CA57" s="2084"/>
    </row>
    <row r="58" spans="1:79" ht="12" customHeight="1">
      <c r="A58" s="372"/>
      <c r="B58" s="504"/>
      <c r="C58" s="502"/>
      <c r="D58" s="2066"/>
      <c r="E58" s="2066"/>
      <c r="F58" s="2066"/>
      <c r="G58" s="2066"/>
      <c r="H58" s="2066"/>
      <c r="I58" s="2066"/>
      <c r="J58" s="2066"/>
      <c r="K58" s="2066"/>
      <c r="L58" s="2066"/>
      <c r="M58" s="2066"/>
      <c r="N58" s="2066"/>
      <c r="O58" s="2066"/>
      <c r="P58" s="2066"/>
      <c r="Q58" s="2066"/>
      <c r="R58" s="2066"/>
      <c r="S58" s="2066"/>
      <c r="T58" s="2066"/>
      <c r="U58" s="2066"/>
      <c r="V58" s="2066"/>
      <c r="W58" s="2066"/>
      <c r="X58" s="2066"/>
      <c r="Y58" s="2066"/>
      <c r="Z58" s="2066"/>
      <c r="AA58" s="2066"/>
      <c r="AB58" s="2066"/>
      <c r="AC58" s="2067"/>
      <c r="AD58" s="2067"/>
      <c r="AE58" s="2067"/>
      <c r="AF58" s="2068"/>
      <c r="AG58" s="2072">
        <v>0</v>
      </c>
      <c r="AH58" s="2072"/>
      <c r="AI58" s="589"/>
      <c r="AJ58" s="2073"/>
      <c r="AK58" s="2073"/>
      <c r="AL58" s="2073"/>
      <c r="AM58" s="2073"/>
      <c r="AN58" s="2073"/>
      <c r="AO58" s="2073"/>
      <c r="AP58" s="2073"/>
      <c r="AQ58" s="84"/>
      <c r="AR58" s="107"/>
      <c r="AS58" s="599"/>
      <c r="AT58" s="598"/>
      <c r="AU58" s="2084"/>
      <c r="AV58" s="2084"/>
      <c r="AW58" s="2084"/>
      <c r="AX58" s="2084"/>
      <c r="AY58" s="2084"/>
      <c r="AZ58" s="2084"/>
      <c r="BA58" s="2084"/>
      <c r="BB58" s="2084"/>
      <c r="BC58" s="2084"/>
      <c r="BD58" s="2084"/>
      <c r="BE58" s="2084"/>
      <c r="BF58" s="2084"/>
      <c r="BG58" s="2084"/>
      <c r="BH58" s="2084"/>
      <c r="BI58" s="2084"/>
      <c r="BJ58" s="2084"/>
      <c r="BK58" s="2084"/>
      <c r="BL58" s="2084"/>
      <c r="BM58" s="2084"/>
      <c r="BN58" s="2084"/>
      <c r="BO58" s="2084"/>
      <c r="BP58" s="2084"/>
      <c r="BQ58" s="2084"/>
      <c r="BR58" s="2084"/>
      <c r="BS58" s="2084"/>
      <c r="BT58" s="2084"/>
      <c r="BU58" s="2084"/>
      <c r="BV58" s="2084"/>
      <c r="BW58" s="2084"/>
      <c r="BX58" s="2084"/>
      <c r="BY58" s="2084"/>
      <c r="BZ58" s="2084"/>
      <c r="CA58" s="2084"/>
    </row>
    <row r="59" spans="1:79" ht="12" customHeight="1">
      <c r="A59" s="372"/>
      <c r="B59" s="504"/>
      <c r="E59" s="601"/>
      <c r="F59" s="108" t="s">
        <v>510</v>
      </c>
      <c r="G59" s="602"/>
      <c r="H59" s="602"/>
      <c r="J59" s="602"/>
      <c r="K59" s="602"/>
      <c r="L59" s="603"/>
      <c r="M59" s="604"/>
      <c r="N59" s="604"/>
      <c r="O59" s="601" t="s">
        <v>679</v>
      </c>
      <c r="P59" s="601"/>
      <c r="Q59" s="108"/>
      <c r="R59" s="605"/>
      <c r="S59" s="606"/>
      <c r="T59" s="606"/>
      <c r="U59" s="108"/>
      <c r="V59" s="601"/>
      <c r="W59" s="601"/>
      <c r="X59" s="601"/>
      <c r="Y59" s="601"/>
      <c r="Z59" s="601"/>
      <c r="AA59" s="601"/>
      <c r="AB59" s="601"/>
      <c r="AC59" s="601"/>
      <c r="AD59" s="601"/>
      <c r="AE59" s="601"/>
      <c r="AF59" s="601"/>
      <c r="AG59" s="601"/>
      <c r="AH59" s="601"/>
      <c r="AI59" s="601"/>
      <c r="AJ59" s="601"/>
      <c r="AK59" s="601"/>
      <c r="AL59" s="601"/>
      <c r="AM59" s="108"/>
      <c r="AN59" s="607"/>
      <c r="AO59" s="601"/>
      <c r="AQ59" s="84"/>
      <c r="AR59" s="107"/>
      <c r="AS59" s="599"/>
      <c r="AT59" s="598"/>
      <c r="AU59" s="2084"/>
      <c r="AV59" s="2084"/>
      <c r="AW59" s="2084"/>
      <c r="AX59" s="2084"/>
      <c r="AY59" s="2084"/>
      <c r="AZ59" s="2084"/>
      <c r="BA59" s="2084"/>
      <c r="BB59" s="2084"/>
      <c r="BC59" s="2084"/>
      <c r="BD59" s="2084"/>
      <c r="BE59" s="2084"/>
      <c r="BF59" s="2084"/>
      <c r="BG59" s="2084"/>
      <c r="BH59" s="2084"/>
      <c r="BI59" s="2084"/>
      <c r="BJ59" s="2084"/>
      <c r="BK59" s="2084"/>
      <c r="BL59" s="2084"/>
      <c r="BM59" s="2084"/>
      <c r="BN59" s="2084"/>
      <c r="BO59" s="2084"/>
      <c r="BP59" s="2084"/>
      <c r="BQ59" s="2084"/>
      <c r="BR59" s="2084"/>
      <c r="BS59" s="2084"/>
      <c r="BT59" s="2084"/>
      <c r="BU59" s="2084"/>
      <c r="BV59" s="2084"/>
      <c r="BW59" s="2084"/>
      <c r="BX59" s="2084"/>
      <c r="BY59" s="2084"/>
      <c r="BZ59" s="2084"/>
      <c r="CA59" s="2084"/>
    </row>
    <row r="60" spans="1:79" ht="12" customHeight="1">
      <c r="A60" s="372"/>
      <c r="B60" s="504"/>
      <c r="E60" s="2059" t="s">
        <v>522</v>
      </c>
      <c r="F60" s="2059"/>
      <c r="G60" s="601" t="s">
        <v>680</v>
      </c>
      <c r="H60" s="602"/>
      <c r="J60" s="602"/>
      <c r="K60" s="602"/>
      <c r="L60" s="603"/>
      <c r="M60" s="604"/>
      <c r="N60" s="604"/>
      <c r="O60" s="601"/>
      <c r="P60" s="601"/>
      <c r="Q60" s="108"/>
      <c r="R60" s="605"/>
      <c r="S60" s="606"/>
      <c r="T60" s="606"/>
      <c r="U60" s="108"/>
      <c r="V60" s="601"/>
      <c r="W60" s="601"/>
      <c r="X60" s="601"/>
      <c r="Y60" s="601"/>
      <c r="Z60" s="601"/>
      <c r="AA60" s="601"/>
      <c r="AB60" s="601"/>
      <c r="AC60" s="601"/>
      <c r="AD60" s="601"/>
      <c r="AE60" s="601"/>
      <c r="AF60" s="601"/>
      <c r="AG60" s="601"/>
      <c r="AH60" s="601"/>
      <c r="AI60" s="601"/>
      <c r="AJ60" s="601"/>
      <c r="AK60" s="601"/>
      <c r="AL60" s="601"/>
      <c r="AM60" s="108"/>
      <c r="AN60" s="607"/>
      <c r="AO60" s="601"/>
      <c r="AQ60" s="84"/>
      <c r="AR60" s="107"/>
      <c r="AS60" s="599"/>
      <c r="AT60" s="591"/>
      <c r="AU60" s="2084"/>
      <c r="AV60" s="2084"/>
      <c r="AW60" s="2084"/>
      <c r="AX60" s="2084"/>
      <c r="AY60" s="2084"/>
      <c r="AZ60" s="2084"/>
      <c r="BA60" s="2084"/>
      <c r="BB60" s="2084"/>
      <c r="BC60" s="2084"/>
      <c r="BD60" s="2084"/>
      <c r="BE60" s="2084"/>
      <c r="BF60" s="2084"/>
      <c r="BG60" s="2084"/>
      <c r="BH60" s="2084"/>
      <c r="BI60" s="2084"/>
      <c r="BJ60" s="2084"/>
      <c r="BK60" s="2084"/>
      <c r="BL60" s="2084"/>
      <c r="BM60" s="2084"/>
      <c r="BN60" s="2084"/>
      <c r="BO60" s="2084"/>
      <c r="BP60" s="2084"/>
      <c r="BQ60" s="2084"/>
      <c r="BR60" s="2084"/>
      <c r="BS60" s="2084"/>
      <c r="BT60" s="2084"/>
      <c r="BU60" s="2084"/>
      <c r="BV60" s="2084"/>
      <c r="BW60" s="2084"/>
      <c r="BX60" s="2084"/>
      <c r="BY60" s="2084"/>
      <c r="BZ60" s="2084"/>
      <c r="CA60" s="2084"/>
    </row>
    <row r="61" spans="1:79" ht="12" customHeight="1">
      <c r="A61" s="372"/>
      <c r="B61" s="504"/>
      <c r="E61" s="2059" t="s">
        <v>524</v>
      </c>
      <c r="F61" s="2059"/>
      <c r="G61" s="244" t="s">
        <v>698</v>
      </c>
      <c r="H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Q61" s="84"/>
      <c r="AR61" s="491"/>
      <c r="AS61" s="599"/>
      <c r="AT61" s="591"/>
      <c r="AU61" s="2084"/>
      <c r="AV61" s="2084"/>
      <c r="AW61" s="2084"/>
      <c r="AX61" s="2084"/>
      <c r="AY61" s="2084"/>
      <c r="AZ61" s="2084"/>
      <c r="BA61" s="2084"/>
      <c r="BB61" s="2084"/>
      <c r="BC61" s="2084"/>
      <c r="BD61" s="2084"/>
      <c r="BE61" s="2084"/>
      <c r="BF61" s="2084"/>
      <c r="BG61" s="2084"/>
      <c r="BH61" s="2084"/>
      <c r="BI61" s="2084"/>
      <c r="BJ61" s="2084"/>
      <c r="BK61" s="2084"/>
      <c r="BL61" s="2084"/>
      <c r="BM61" s="2084"/>
      <c r="BN61" s="2084"/>
      <c r="BO61" s="2084"/>
      <c r="BP61" s="2084"/>
      <c r="BQ61" s="2084"/>
      <c r="BR61" s="2084"/>
      <c r="BS61" s="2084"/>
      <c r="BT61" s="2084"/>
      <c r="BU61" s="2084"/>
      <c r="BV61" s="2084"/>
      <c r="BW61" s="2084"/>
      <c r="BX61" s="2084"/>
      <c r="BY61" s="2084"/>
      <c r="BZ61" s="2084"/>
      <c r="CA61" s="2084"/>
    </row>
    <row r="62" spans="1:79" ht="12" customHeight="1">
      <c r="A62" s="372"/>
      <c r="B62" s="504"/>
      <c r="G62" s="609" t="s">
        <v>682</v>
      </c>
      <c r="H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Q62" s="84"/>
      <c r="AR62" s="491"/>
      <c r="AS62" s="599"/>
      <c r="AT62" s="591"/>
      <c r="AU62" s="2084"/>
      <c r="AV62" s="2084"/>
      <c r="AW62" s="2084"/>
      <c r="AX62" s="2084"/>
      <c r="AY62" s="2084"/>
      <c r="AZ62" s="2084"/>
      <c r="BA62" s="2084"/>
      <c r="BB62" s="2084"/>
      <c r="BC62" s="2084"/>
      <c r="BD62" s="2084"/>
      <c r="BE62" s="2084"/>
      <c r="BF62" s="2084"/>
      <c r="BG62" s="2084"/>
      <c r="BH62" s="2084"/>
      <c r="BI62" s="2084"/>
      <c r="BJ62" s="2084"/>
      <c r="BK62" s="2084"/>
      <c r="BL62" s="2084"/>
      <c r="BM62" s="2084"/>
      <c r="BN62" s="2084"/>
      <c r="BO62" s="2084"/>
      <c r="BP62" s="2084"/>
      <c r="BQ62" s="2084"/>
      <c r="BR62" s="2084"/>
      <c r="BS62" s="2084"/>
      <c r="BT62" s="2084"/>
      <c r="BU62" s="2084"/>
      <c r="BV62" s="2084"/>
      <c r="BW62" s="2084"/>
      <c r="BX62" s="2084"/>
      <c r="BY62" s="2084"/>
      <c r="BZ62" s="2084"/>
      <c r="CA62" s="2084"/>
    </row>
    <row r="63" spans="1:79" ht="14.1" customHeight="1">
      <c r="A63" s="372"/>
      <c r="B63" s="504"/>
      <c r="G63" s="609" t="s">
        <v>683</v>
      </c>
      <c r="H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Q63" s="84"/>
      <c r="AR63" s="491"/>
      <c r="AS63" s="599"/>
      <c r="AU63" s="2084"/>
      <c r="AV63" s="2084"/>
      <c r="AW63" s="2084"/>
      <c r="AX63" s="2084"/>
      <c r="AY63" s="2084"/>
      <c r="AZ63" s="2084"/>
      <c r="BA63" s="2084"/>
      <c r="BB63" s="2084"/>
      <c r="BC63" s="2084"/>
      <c r="BD63" s="2084"/>
      <c r="BE63" s="2084"/>
      <c r="BF63" s="2084"/>
      <c r="BG63" s="2084"/>
      <c r="BH63" s="2084"/>
      <c r="BI63" s="2084"/>
      <c r="BJ63" s="2084"/>
      <c r="BK63" s="2084"/>
      <c r="BL63" s="2084"/>
      <c r="BM63" s="2084"/>
      <c r="BN63" s="2084"/>
      <c r="BO63" s="2084"/>
      <c r="BP63" s="2084"/>
      <c r="BQ63" s="2084"/>
      <c r="BR63" s="2084"/>
      <c r="BS63" s="2084"/>
      <c r="BT63" s="2084"/>
      <c r="BU63" s="2084"/>
      <c r="BV63" s="2084"/>
      <c r="BW63" s="2084"/>
      <c r="BX63" s="2084"/>
      <c r="BY63" s="2084"/>
      <c r="BZ63" s="2084"/>
      <c r="CA63" s="2084"/>
    </row>
    <row r="64" spans="1:79" ht="14.1" customHeight="1">
      <c r="A64" s="372"/>
      <c r="B64" s="504"/>
      <c r="G64" s="609" t="s">
        <v>684</v>
      </c>
      <c r="H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Q64" s="84"/>
      <c r="AR64" s="491"/>
      <c r="AS64" s="599"/>
      <c r="AT64" s="598"/>
      <c r="AU64" s="2084"/>
      <c r="AV64" s="2084"/>
      <c r="AW64" s="2084"/>
      <c r="AX64" s="2084"/>
      <c r="AY64" s="2084"/>
      <c r="AZ64" s="2084"/>
      <c r="BA64" s="2084"/>
      <c r="BB64" s="2084"/>
      <c r="BC64" s="2084"/>
      <c r="BD64" s="2084"/>
      <c r="BE64" s="2084"/>
      <c r="BF64" s="2084"/>
      <c r="BG64" s="2084"/>
      <c r="BH64" s="2084"/>
      <c r="BI64" s="2084"/>
      <c r="BJ64" s="2084"/>
      <c r="BK64" s="2084"/>
      <c r="BL64" s="2084"/>
      <c r="BM64" s="2084"/>
      <c r="BN64" s="2084"/>
      <c r="BO64" s="2084"/>
      <c r="BP64" s="2084"/>
      <c r="BQ64" s="2084"/>
      <c r="BR64" s="2084"/>
      <c r="BS64" s="2084"/>
      <c r="BT64" s="2084"/>
      <c r="BU64" s="2084"/>
      <c r="BV64" s="2084"/>
      <c r="BW64" s="2084"/>
      <c r="BX64" s="2084"/>
      <c r="BY64" s="2084"/>
      <c r="BZ64" s="2084"/>
      <c r="CA64" s="2084"/>
    </row>
    <row r="65" spans="1:79" ht="14.1" customHeight="1">
      <c r="A65" s="372"/>
      <c r="B65" s="504"/>
      <c r="G65" s="609" t="s">
        <v>685</v>
      </c>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3"/>
      <c r="AR65" s="491"/>
      <c r="AS65" s="599"/>
      <c r="AT65" s="614" t="s">
        <v>551</v>
      </c>
      <c r="AU65" s="2193" t="s">
        <v>686</v>
      </c>
      <c r="AV65" s="2193"/>
      <c r="AW65" s="2193"/>
      <c r="AX65" s="2193"/>
      <c r="AY65" s="2193"/>
      <c r="AZ65" s="2193"/>
      <c r="BA65" s="2193"/>
      <c r="BB65" s="2193"/>
      <c r="BC65" s="2193"/>
      <c r="BD65" s="2193"/>
      <c r="BE65" s="2193"/>
      <c r="BF65" s="2193"/>
      <c r="BG65" s="2193"/>
      <c r="BH65" s="2193"/>
      <c r="BI65" s="2193"/>
      <c r="BJ65" s="2193"/>
      <c r="BK65" s="2193"/>
      <c r="BL65" s="2193"/>
      <c r="BM65" s="2193"/>
      <c r="BN65" s="2193"/>
      <c r="BO65" s="2193"/>
      <c r="BP65" s="2193"/>
      <c r="BQ65" s="2193"/>
      <c r="BR65" s="2193"/>
      <c r="BS65" s="2193"/>
      <c r="BT65" s="2193"/>
      <c r="BU65" s="2193"/>
      <c r="BV65" s="2193"/>
      <c r="BW65" s="2193"/>
      <c r="BX65" s="2193"/>
      <c r="BY65" s="2193"/>
      <c r="BZ65" s="2193"/>
      <c r="CA65" s="2193"/>
    </row>
    <row r="66" spans="1:79" ht="14.1" customHeight="1">
      <c r="A66" s="372"/>
      <c r="B66" s="504"/>
      <c r="E66" s="2059" t="s">
        <v>527</v>
      </c>
      <c r="F66" s="2059"/>
      <c r="G66" s="244" t="s">
        <v>687</v>
      </c>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3"/>
      <c r="AR66" s="491"/>
      <c r="AS66" s="534"/>
      <c r="AU66" s="2193"/>
      <c r="AV66" s="2193"/>
      <c r="AW66" s="2193"/>
      <c r="AX66" s="2193"/>
      <c r="AY66" s="2193"/>
      <c r="AZ66" s="2193"/>
      <c r="BA66" s="2193"/>
      <c r="BB66" s="2193"/>
      <c r="BC66" s="2193"/>
      <c r="BD66" s="2193"/>
      <c r="BE66" s="2193"/>
      <c r="BF66" s="2193"/>
      <c r="BG66" s="2193"/>
      <c r="BH66" s="2193"/>
      <c r="BI66" s="2193"/>
      <c r="BJ66" s="2193"/>
      <c r="BK66" s="2193"/>
      <c r="BL66" s="2193"/>
      <c r="BM66" s="2193"/>
      <c r="BN66" s="2193"/>
      <c r="BO66" s="2193"/>
      <c r="BP66" s="2193"/>
      <c r="BQ66" s="2193"/>
      <c r="BR66" s="2193"/>
      <c r="BS66" s="2193"/>
      <c r="BT66" s="2193"/>
      <c r="BU66" s="2193"/>
      <c r="BV66" s="2193"/>
      <c r="BW66" s="2193"/>
      <c r="BX66" s="2193"/>
      <c r="BY66" s="2193"/>
      <c r="BZ66" s="2193"/>
      <c r="CA66" s="2193"/>
    </row>
    <row r="67" spans="1:79" ht="14.1" customHeight="1">
      <c r="A67" s="372"/>
      <c r="B67" s="504"/>
      <c r="C67" s="615"/>
      <c r="D67" s="615"/>
      <c r="E67" s="2061" t="s">
        <v>688</v>
      </c>
      <c r="F67" s="2061"/>
      <c r="G67" s="286" t="s">
        <v>689</v>
      </c>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627"/>
      <c r="AI67" s="616"/>
      <c r="AJ67" s="502"/>
      <c r="AK67" s="502"/>
      <c r="AL67" s="616"/>
      <c r="AM67" s="502"/>
      <c r="AN67" s="617"/>
      <c r="AO67" s="618"/>
      <c r="AQ67" s="84"/>
      <c r="AR67" s="491"/>
      <c r="AS67" s="2062" t="s">
        <v>690</v>
      </c>
      <c r="AT67" s="2062"/>
      <c r="AU67" s="2062"/>
      <c r="AV67" s="2062"/>
      <c r="AW67" s="2062"/>
      <c r="AX67" s="2062"/>
      <c r="AY67" s="2062"/>
      <c r="AZ67" s="2062"/>
      <c r="BA67" s="2062"/>
      <c r="BB67" s="2062"/>
      <c r="BC67" s="2062"/>
      <c r="BD67" s="2062"/>
      <c r="BE67" s="2062"/>
      <c r="BF67" s="2062"/>
      <c r="BG67" s="2062"/>
      <c r="BH67" s="2062"/>
      <c r="BI67" s="2062"/>
      <c r="BJ67" s="2062"/>
      <c r="BK67" s="2062"/>
      <c r="BL67" s="2062"/>
      <c r="BM67" s="2062"/>
      <c r="BN67" s="2062"/>
      <c r="BO67" s="2062"/>
      <c r="BP67" s="2062"/>
      <c r="BQ67" s="2062"/>
      <c r="BR67" s="2062"/>
      <c r="BS67" s="2062"/>
      <c r="BT67" s="2062"/>
      <c r="BU67" s="2062"/>
      <c r="BV67" s="2062"/>
      <c r="BW67" s="2062"/>
      <c r="BX67" s="2062"/>
      <c r="BY67" s="2062"/>
      <c r="BZ67" s="2062"/>
      <c r="CA67" s="2062"/>
    </row>
    <row r="68" spans="1:79" ht="14.1" customHeight="1">
      <c r="A68" s="372"/>
      <c r="B68" s="504"/>
      <c r="D68" s="518"/>
      <c r="E68" s="2063" t="s">
        <v>691</v>
      </c>
      <c r="F68" s="2063"/>
      <c r="G68" s="306" t="s">
        <v>692</v>
      </c>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628"/>
      <c r="AH68" s="186" t="s">
        <v>278</v>
      </c>
      <c r="AI68" s="2198" t="s">
        <v>693</v>
      </c>
      <c r="AJ68" s="2198"/>
      <c r="AK68" s="2198"/>
      <c r="AL68" s="2198"/>
      <c r="AM68" s="2198"/>
      <c r="AN68" s="2198"/>
      <c r="AO68" s="2198"/>
      <c r="AP68" s="2198"/>
      <c r="AQ68" s="2198"/>
      <c r="AR68" s="491"/>
      <c r="AS68" s="2062"/>
      <c r="AT68" s="2062"/>
      <c r="AU68" s="2062"/>
      <c r="AV68" s="2062"/>
      <c r="AW68" s="2062"/>
      <c r="AX68" s="2062"/>
      <c r="AY68" s="2062"/>
      <c r="AZ68" s="2062"/>
      <c r="BA68" s="2062"/>
      <c r="BB68" s="2062"/>
      <c r="BC68" s="2062"/>
      <c r="BD68" s="2062"/>
      <c r="BE68" s="2062"/>
      <c r="BF68" s="2062"/>
      <c r="BG68" s="2062"/>
      <c r="BH68" s="2062"/>
      <c r="BI68" s="2062"/>
      <c r="BJ68" s="2062"/>
      <c r="BK68" s="2062"/>
      <c r="BL68" s="2062"/>
      <c r="BM68" s="2062"/>
      <c r="BN68" s="2062"/>
      <c r="BO68" s="2062"/>
      <c r="BP68" s="2062"/>
      <c r="BQ68" s="2062"/>
      <c r="BR68" s="2062"/>
      <c r="BS68" s="2062"/>
      <c r="BT68" s="2062"/>
      <c r="BU68" s="2062"/>
      <c r="BV68" s="2062"/>
      <c r="BW68" s="2062"/>
      <c r="BX68" s="2062"/>
      <c r="BY68" s="2062"/>
      <c r="BZ68" s="2062"/>
      <c r="CA68" s="2062"/>
    </row>
    <row r="69" spans="1:79" ht="14.1" customHeight="1">
      <c r="A69" s="107"/>
      <c r="B69" s="504"/>
      <c r="C69" s="502"/>
      <c r="D69" s="518"/>
      <c r="E69" s="620"/>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454"/>
      <c r="AI69" s="2198"/>
      <c r="AJ69" s="2198"/>
      <c r="AK69" s="2198"/>
      <c r="AL69" s="2198"/>
      <c r="AM69" s="2198"/>
      <c r="AN69" s="2198"/>
      <c r="AO69" s="2198"/>
      <c r="AP69" s="2198"/>
      <c r="AQ69" s="2198"/>
      <c r="AR69" s="491"/>
      <c r="AS69" s="2062"/>
      <c r="AT69" s="2062"/>
      <c r="AU69" s="2062"/>
      <c r="AV69" s="2062"/>
      <c r="AW69" s="2062"/>
      <c r="AX69" s="2062"/>
      <c r="AY69" s="2062"/>
      <c r="AZ69" s="2062"/>
      <c r="BA69" s="2062"/>
      <c r="BB69" s="2062"/>
      <c r="BC69" s="2062"/>
      <c r="BD69" s="2062"/>
      <c r="BE69" s="2062"/>
      <c r="BF69" s="2062"/>
      <c r="BG69" s="2062"/>
      <c r="BH69" s="2062"/>
      <c r="BI69" s="2062"/>
      <c r="BJ69" s="2062"/>
      <c r="BK69" s="2062"/>
      <c r="BL69" s="2062"/>
      <c r="BM69" s="2062"/>
      <c r="BN69" s="2062"/>
      <c r="BO69" s="2062"/>
      <c r="BP69" s="2062"/>
      <c r="BQ69" s="2062"/>
      <c r="BR69" s="2062"/>
      <c r="BS69" s="2062"/>
      <c r="BT69" s="2062"/>
      <c r="BU69" s="2062"/>
      <c r="BV69" s="2062"/>
      <c r="BW69" s="2062"/>
      <c r="BX69" s="2062"/>
      <c r="BY69" s="2062"/>
      <c r="BZ69" s="2062"/>
      <c r="CA69" s="2062"/>
    </row>
    <row r="70" spans="1:79" ht="14.1" customHeight="1">
      <c r="A70" s="107"/>
      <c r="B70" s="504"/>
      <c r="C70" s="502" t="s">
        <v>694</v>
      </c>
      <c r="D70" s="518"/>
      <c r="E70" s="620"/>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516"/>
      <c r="AI70" s="2198"/>
      <c r="AJ70" s="2198"/>
      <c r="AK70" s="2198"/>
      <c r="AL70" s="2198"/>
      <c r="AM70" s="2198"/>
      <c r="AN70" s="2198"/>
      <c r="AO70" s="2198"/>
      <c r="AP70" s="2198"/>
      <c r="AQ70" s="2198"/>
      <c r="AR70" s="107"/>
      <c r="AS70" s="2062"/>
      <c r="AT70" s="2062"/>
      <c r="AU70" s="2062"/>
      <c r="AV70" s="2062"/>
      <c r="AW70" s="2062"/>
      <c r="AX70" s="2062"/>
      <c r="AY70" s="2062"/>
      <c r="AZ70" s="2062"/>
      <c r="BA70" s="2062"/>
      <c r="BB70" s="2062"/>
      <c r="BC70" s="2062"/>
      <c r="BD70" s="2062"/>
      <c r="BE70" s="2062"/>
      <c r="BF70" s="2062"/>
      <c r="BG70" s="2062"/>
      <c r="BH70" s="2062"/>
      <c r="BI70" s="2062"/>
      <c r="BJ70" s="2062"/>
      <c r="BK70" s="2062"/>
      <c r="BL70" s="2062"/>
      <c r="BM70" s="2062"/>
      <c r="BN70" s="2062"/>
      <c r="BO70" s="2062"/>
      <c r="BP70" s="2062"/>
      <c r="BQ70" s="2062"/>
      <c r="BR70" s="2062"/>
      <c r="BS70" s="2062"/>
      <c r="BT70" s="2062"/>
      <c r="BU70" s="2062"/>
      <c r="BV70" s="2062"/>
      <c r="BW70" s="2062"/>
      <c r="BX70" s="2062"/>
      <c r="BY70" s="2062"/>
      <c r="BZ70" s="2062"/>
      <c r="CA70" s="2062"/>
    </row>
    <row r="71" spans="1:79" ht="14.1" customHeight="1">
      <c r="A71" s="107"/>
      <c r="B71" s="504"/>
      <c r="AH71" s="516"/>
      <c r="AI71" s="2198"/>
      <c r="AJ71" s="2198"/>
      <c r="AK71" s="2198"/>
      <c r="AL71" s="2198"/>
      <c r="AM71" s="2198"/>
      <c r="AN71" s="2198"/>
      <c r="AO71" s="2198"/>
      <c r="AP71" s="2198"/>
      <c r="AQ71" s="2198"/>
      <c r="AR71" s="107"/>
      <c r="AS71" s="2062"/>
      <c r="AT71" s="2062"/>
      <c r="AU71" s="2062"/>
      <c r="AV71" s="2062"/>
      <c r="AW71" s="2062"/>
      <c r="AX71" s="2062"/>
      <c r="AY71" s="2062"/>
      <c r="AZ71" s="2062"/>
      <c r="BA71" s="2062"/>
      <c r="BB71" s="2062"/>
      <c r="BC71" s="2062"/>
      <c r="BD71" s="2062"/>
      <c r="BE71" s="2062"/>
      <c r="BF71" s="2062"/>
      <c r="BG71" s="2062"/>
      <c r="BH71" s="2062"/>
      <c r="BI71" s="2062"/>
      <c r="BJ71" s="2062"/>
      <c r="BK71" s="2062"/>
      <c r="BL71" s="2062"/>
      <c r="BM71" s="2062"/>
      <c r="BN71" s="2062"/>
      <c r="BO71" s="2062"/>
      <c r="BP71" s="2062"/>
      <c r="BQ71" s="2062"/>
      <c r="BR71" s="2062"/>
      <c r="BS71" s="2062"/>
      <c r="BT71" s="2062"/>
      <c r="BU71" s="2062"/>
      <c r="BV71" s="2062"/>
      <c r="BW71" s="2062"/>
      <c r="BX71" s="2062"/>
      <c r="BY71" s="2062"/>
      <c r="BZ71" s="2062"/>
      <c r="CA71" s="2062"/>
    </row>
    <row r="72" spans="1:79" ht="14.1" customHeight="1">
      <c r="A72" s="107"/>
      <c r="B72" s="504"/>
      <c r="C72" s="2065" t="s">
        <v>695</v>
      </c>
      <c r="D72" s="2065"/>
      <c r="E72" s="2065"/>
      <c r="F72" s="2065"/>
      <c r="G72" s="2065"/>
      <c r="H72" s="2065"/>
      <c r="I72" s="2065"/>
      <c r="J72" s="2065"/>
      <c r="K72" s="2065"/>
      <c r="L72" s="2065"/>
      <c r="M72" s="2065"/>
      <c r="N72" s="2065"/>
      <c r="O72" s="2065"/>
      <c r="P72" s="2065"/>
      <c r="Q72" s="2065"/>
      <c r="R72" s="2065"/>
      <c r="S72" s="2065"/>
      <c r="T72" s="2065"/>
      <c r="U72" s="2065"/>
      <c r="V72" s="2065"/>
      <c r="W72" s="2065"/>
      <c r="X72" s="2065"/>
      <c r="Y72" s="2065"/>
      <c r="Z72" s="2065"/>
      <c r="AA72" s="2065"/>
      <c r="AB72" s="2065"/>
      <c r="AC72" s="2065"/>
      <c r="AD72" s="2065"/>
      <c r="AE72" s="2065"/>
      <c r="AF72" s="2065"/>
      <c r="AG72" s="2065"/>
      <c r="AH72" s="454" t="s">
        <v>278</v>
      </c>
      <c r="AI72" s="1960" t="s">
        <v>696</v>
      </c>
      <c r="AJ72" s="1960"/>
      <c r="AK72" s="1960"/>
      <c r="AL72" s="1960"/>
      <c r="AM72" s="1960"/>
      <c r="AN72" s="1960"/>
      <c r="AO72" s="1960"/>
      <c r="AP72" s="1960"/>
      <c r="AQ72" s="1960"/>
      <c r="AR72" s="107"/>
      <c r="AS72" s="2062"/>
      <c r="AT72" s="2062"/>
      <c r="AU72" s="2062"/>
      <c r="AV72" s="2062"/>
      <c r="AW72" s="2062"/>
      <c r="AX72" s="2062"/>
      <c r="AY72" s="2062"/>
      <c r="AZ72" s="2062"/>
      <c r="BA72" s="2062"/>
      <c r="BB72" s="2062"/>
      <c r="BC72" s="2062"/>
      <c r="BD72" s="2062"/>
      <c r="BE72" s="2062"/>
      <c r="BF72" s="2062"/>
      <c r="BG72" s="2062"/>
      <c r="BH72" s="2062"/>
      <c r="BI72" s="2062"/>
      <c r="BJ72" s="2062"/>
      <c r="BK72" s="2062"/>
      <c r="BL72" s="2062"/>
      <c r="BM72" s="2062"/>
      <c r="BN72" s="2062"/>
      <c r="BO72" s="2062"/>
      <c r="BP72" s="2062"/>
      <c r="BQ72" s="2062"/>
      <c r="BR72" s="2062"/>
      <c r="BS72" s="2062"/>
      <c r="BT72" s="2062"/>
      <c r="BU72" s="2062"/>
      <c r="BV72" s="2062"/>
      <c r="BW72" s="2062"/>
      <c r="BX72" s="2062"/>
      <c r="BY72" s="2062"/>
      <c r="BZ72" s="2062"/>
      <c r="CA72" s="2062"/>
    </row>
    <row r="73" spans="1:79" ht="13.05" customHeight="1">
      <c r="A73" s="107"/>
      <c r="B73" s="504"/>
      <c r="C73" s="502"/>
      <c r="D73" s="393" t="s">
        <v>697</v>
      </c>
      <c r="E73" s="620"/>
      <c r="F73" s="244"/>
      <c r="G73" s="244"/>
      <c r="H73" s="244"/>
      <c r="I73" s="244"/>
      <c r="J73" s="244"/>
      <c r="K73" s="244"/>
      <c r="L73" s="244"/>
      <c r="M73" s="244"/>
      <c r="N73" s="244"/>
      <c r="O73" s="244"/>
      <c r="P73" s="244"/>
      <c r="Q73" s="244"/>
      <c r="R73" s="244"/>
      <c r="S73" s="244"/>
      <c r="T73" s="244"/>
      <c r="U73" s="244"/>
      <c r="V73" s="244"/>
      <c r="W73" s="244"/>
      <c r="X73" s="244"/>
      <c r="AE73" s="411"/>
      <c r="AF73" s="411"/>
      <c r="AG73" s="411"/>
      <c r="AH73" s="516"/>
      <c r="AI73" s="1960"/>
      <c r="AJ73" s="1960"/>
      <c r="AK73" s="1960"/>
      <c r="AL73" s="1960"/>
      <c r="AM73" s="1960"/>
      <c r="AN73" s="1960"/>
      <c r="AO73" s="1960"/>
      <c r="AP73" s="1960"/>
      <c r="AQ73" s="1960"/>
      <c r="AR73" s="107"/>
      <c r="AS73" s="2062"/>
      <c r="AT73" s="2062"/>
      <c r="AU73" s="2062"/>
      <c r="AV73" s="2062"/>
      <c r="AW73" s="2062"/>
      <c r="AX73" s="2062"/>
      <c r="AY73" s="2062"/>
      <c r="AZ73" s="2062"/>
      <c r="BA73" s="2062"/>
      <c r="BB73" s="2062"/>
      <c r="BC73" s="2062"/>
      <c r="BD73" s="2062"/>
      <c r="BE73" s="2062"/>
      <c r="BF73" s="2062"/>
      <c r="BG73" s="2062"/>
      <c r="BH73" s="2062"/>
      <c r="BI73" s="2062"/>
      <c r="BJ73" s="2062"/>
      <c r="BK73" s="2062"/>
      <c r="BL73" s="2062"/>
      <c r="BM73" s="2062"/>
      <c r="BN73" s="2062"/>
      <c r="BO73" s="2062"/>
      <c r="BP73" s="2062"/>
      <c r="BQ73" s="2062"/>
      <c r="BR73" s="2062"/>
      <c r="BS73" s="2062"/>
      <c r="BT73" s="2062"/>
      <c r="BU73" s="2062"/>
      <c r="BV73" s="2062"/>
      <c r="BW73" s="2062"/>
      <c r="BX73" s="2062"/>
      <c r="BY73" s="2062"/>
      <c r="BZ73" s="2062"/>
      <c r="CA73" s="2062"/>
    </row>
    <row r="74" spans="1:79" ht="13.5" customHeight="1">
      <c r="A74" s="107"/>
      <c r="B74" s="546"/>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621"/>
      <c r="AI74" s="1960"/>
      <c r="AJ74" s="1960"/>
      <c r="AK74" s="1960"/>
      <c r="AL74" s="1960"/>
      <c r="AM74" s="1960"/>
      <c r="AN74" s="1960"/>
      <c r="AO74" s="1960"/>
      <c r="AP74" s="1960"/>
      <c r="AQ74" s="1960"/>
      <c r="AR74" s="107"/>
      <c r="AS74" s="107"/>
    </row>
    <row r="75" spans="1:79">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391"/>
      <c r="AJ75" s="107"/>
      <c r="AK75" s="107"/>
      <c r="AL75" s="391"/>
      <c r="AM75" s="107"/>
      <c r="AN75" s="622"/>
      <c r="AO75" s="623"/>
      <c r="AP75" s="107"/>
      <c r="AQ75" s="107"/>
      <c r="AR75" s="107"/>
      <c r="AS75" s="107"/>
    </row>
    <row r="76" spans="1:79">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391"/>
      <c r="AJ76" s="107"/>
      <c r="AK76" s="107"/>
      <c r="AL76" s="391"/>
      <c r="AM76" s="107"/>
      <c r="AN76" s="622"/>
      <c r="AO76" s="623"/>
      <c r="AP76" s="107"/>
      <c r="AQ76" s="107"/>
      <c r="AR76" s="107"/>
      <c r="AS76" s="107"/>
    </row>
    <row r="77" spans="1:79">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391"/>
      <c r="AJ77" s="107"/>
      <c r="AK77" s="107"/>
      <c r="AL77" s="391"/>
      <c r="AM77" s="107"/>
      <c r="AN77" s="622"/>
      <c r="AO77" s="623"/>
      <c r="AP77" s="107"/>
      <c r="AQ77" s="107"/>
      <c r="AS77" s="107"/>
    </row>
    <row r="78" spans="1:79">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391"/>
      <c r="AJ78" s="107"/>
      <c r="AK78" s="107"/>
      <c r="AL78" s="391"/>
      <c r="AM78" s="107"/>
      <c r="AN78" s="622"/>
      <c r="AO78" s="623"/>
      <c r="AP78" s="107"/>
      <c r="AQ78" s="107"/>
      <c r="AS78" s="107"/>
    </row>
    <row r="79" spans="1:79">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622"/>
      <c r="AO79" s="623"/>
      <c r="AP79" s="107"/>
      <c r="AQ79" s="107"/>
      <c r="AS79" s="107"/>
    </row>
    <row r="80" spans="1:79">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622"/>
      <c r="AO80" s="623"/>
      <c r="AP80" s="107"/>
      <c r="AQ80" s="107"/>
      <c r="AS80" s="107"/>
    </row>
    <row r="81" spans="35:45">
      <c r="AI81" s="66"/>
      <c r="AL81" s="66"/>
      <c r="AS81" s="107"/>
    </row>
    <row r="82" spans="35:45">
      <c r="AI82" s="66"/>
      <c r="AL82" s="66"/>
    </row>
    <row r="83" spans="35:45">
      <c r="AI83" s="66"/>
      <c r="AL83" s="66"/>
    </row>
    <row r="84" spans="35:45">
      <c r="AI84" s="66"/>
      <c r="AL84" s="66"/>
    </row>
    <row r="85" spans="35:45">
      <c r="AI85" s="66"/>
      <c r="AL85" s="66"/>
    </row>
    <row r="86" spans="35:45">
      <c r="AI86" s="66"/>
      <c r="AL86" s="66"/>
    </row>
    <row r="87" spans="35:45">
      <c r="AI87" s="66"/>
      <c r="AL87" s="66"/>
    </row>
    <row r="88" spans="35:45">
      <c r="AI88" s="66"/>
      <c r="AL88" s="66"/>
    </row>
  </sheetData>
  <mergeCells count="432">
    <mergeCell ref="A1:AQ1"/>
    <mergeCell ref="AS1:AV1"/>
    <mergeCell ref="U2:AQ2"/>
    <mergeCell ref="B3:AG3"/>
    <mergeCell ref="AH3:AQ3"/>
    <mergeCell ref="C4:AG4"/>
    <mergeCell ref="AT4:BL9"/>
    <mergeCell ref="AH5:AQ7"/>
    <mergeCell ref="D8:M8"/>
    <mergeCell ref="N8:U8"/>
    <mergeCell ref="V8:AI8"/>
    <mergeCell ref="AJ8:AP8"/>
    <mergeCell ref="D9:E9"/>
    <mergeCell ref="F9:M9"/>
    <mergeCell ref="N9:U9"/>
    <mergeCell ref="V9:W9"/>
    <mergeCell ref="X9:AI9"/>
    <mergeCell ref="AJ9:AP9"/>
    <mergeCell ref="D10:E10"/>
    <mergeCell ref="F10:M10"/>
    <mergeCell ref="N10:U10"/>
    <mergeCell ref="V10:W10"/>
    <mergeCell ref="X10:AC10"/>
    <mergeCell ref="AD10:AH10"/>
    <mergeCell ref="AJ10:AP10"/>
    <mergeCell ref="D11:E11"/>
    <mergeCell ref="F11:M11"/>
    <mergeCell ref="N11:U11"/>
    <mergeCell ref="V11:W11"/>
    <mergeCell ref="X11:AI11"/>
    <mergeCell ref="AJ11:AP11"/>
    <mergeCell ref="D12:E12"/>
    <mergeCell ref="F12:M12"/>
    <mergeCell ref="N12:U12"/>
    <mergeCell ref="V12:W12"/>
    <mergeCell ref="X12:AC12"/>
    <mergeCell ref="AD12:AH12"/>
    <mergeCell ref="AJ12:AP12"/>
    <mergeCell ref="D13:E13"/>
    <mergeCell ref="F13:M13"/>
    <mergeCell ref="N13:U13"/>
    <mergeCell ref="V13:W13"/>
    <mergeCell ref="X13:AI13"/>
    <mergeCell ref="AJ13:AP13"/>
    <mergeCell ref="D14:E14"/>
    <mergeCell ref="F14:L14"/>
    <mergeCell ref="N14:U14"/>
    <mergeCell ref="V14:W14"/>
    <mergeCell ref="X14:Z14"/>
    <mergeCell ref="AA14:AH14"/>
    <mergeCell ref="AJ14:AP14"/>
    <mergeCell ref="AU14:BD15"/>
    <mergeCell ref="BH14:BQ15"/>
    <mergeCell ref="D19:H22"/>
    <mergeCell ref="I19:K22"/>
    <mergeCell ref="L19:Y19"/>
    <mergeCell ref="Z19:AB22"/>
    <mergeCell ref="AC19:AH19"/>
    <mergeCell ref="AI19:AP22"/>
    <mergeCell ref="L20:M22"/>
    <mergeCell ref="N20:O22"/>
    <mergeCell ref="P20:Q22"/>
    <mergeCell ref="R20:S22"/>
    <mergeCell ref="T20:U22"/>
    <mergeCell ref="V20:W22"/>
    <mergeCell ref="X20:Y22"/>
    <mergeCell ref="AC20:AE22"/>
    <mergeCell ref="AG20:AH20"/>
    <mergeCell ref="AT20:AW21"/>
    <mergeCell ref="AX20:AZ21"/>
    <mergeCell ref="BA20:BC21"/>
    <mergeCell ref="BF20:BI21"/>
    <mergeCell ref="BJ20:BL21"/>
    <mergeCell ref="BM20:BO21"/>
    <mergeCell ref="AG21:AH21"/>
    <mergeCell ref="AG22:AH22"/>
    <mergeCell ref="AT22:AW23"/>
    <mergeCell ref="AX22:AZ23"/>
    <mergeCell ref="BA22:BC23"/>
    <mergeCell ref="BF22:BI23"/>
    <mergeCell ref="BJ22:BL23"/>
    <mergeCell ref="BM22:BO23"/>
    <mergeCell ref="B23:C23"/>
    <mergeCell ref="I23:K23"/>
    <mergeCell ref="L23:M23"/>
    <mergeCell ref="N23:O23"/>
    <mergeCell ref="P23:Q23"/>
    <mergeCell ref="R23:S23"/>
    <mergeCell ref="T23:U23"/>
    <mergeCell ref="V23:W23"/>
    <mergeCell ref="X23:Y23"/>
    <mergeCell ref="Z23:AB23"/>
    <mergeCell ref="AC23:AE23"/>
    <mergeCell ref="AG23:AH23"/>
    <mergeCell ref="AJ23:AP23"/>
    <mergeCell ref="D24:H25"/>
    <mergeCell ref="I24:K25"/>
    <mergeCell ref="L24:M25"/>
    <mergeCell ref="N24:O25"/>
    <mergeCell ref="P24:Q25"/>
    <mergeCell ref="R24:S25"/>
    <mergeCell ref="T24:U25"/>
    <mergeCell ref="V24:W25"/>
    <mergeCell ref="X24:Y25"/>
    <mergeCell ref="Z24:AB25"/>
    <mergeCell ref="AC24:AE25"/>
    <mergeCell ref="AF24:AF25"/>
    <mergeCell ref="AG24:AH24"/>
    <mergeCell ref="AJ24:AP24"/>
    <mergeCell ref="AT24:AW25"/>
    <mergeCell ref="AX24:AZ25"/>
    <mergeCell ref="BA24:BC25"/>
    <mergeCell ref="BF24:BI25"/>
    <mergeCell ref="BJ24:BL25"/>
    <mergeCell ref="BM24:BO25"/>
    <mergeCell ref="AG25:AH25"/>
    <mergeCell ref="AJ25:AP25"/>
    <mergeCell ref="D26:H28"/>
    <mergeCell ref="I26:K28"/>
    <mergeCell ref="L26:M26"/>
    <mergeCell ref="N26:O26"/>
    <mergeCell ref="P26:Q26"/>
    <mergeCell ref="R26:S26"/>
    <mergeCell ref="T26:U26"/>
    <mergeCell ref="V26:W26"/>
    <mergeCell ref="X26:Y26"/>
    <mergeCell ref="Z26:AB28"/>
    <mergeCell ref="AC26:AE28"/>
    <mergeCell ref="AF26:AF28"/>
    <mergeCell ref="AG26:AH27"/>
    <mergeCell ref="AJ26:AP26"/>
    <mergeCell ref="AT26:BC27"/>
    <mergeCell ref="BF26:BO27"/>
    <mergeCell ref="L27:M28"/>
    <mergeCell ref="N27:O28"/>
    <mergeCell ref="P27:Q28"/>
    <mergeCell ref="R27:S28"/>
    <mergeCell ref="T27:U28"/>
    <mergeCell ref="V27:W28"/>
    <mergeCell ref="X27:Y28"/>
    <mergeCell ref="AJ27:AP27"/>
    <mergeCell ref="AG28:AH28"/>
    <mergeCell ref="AJ28:AP28"/>
    <mergeCell ref="AT28:AW28"/>
    <mergeCell ref="AX28:BC28"/>
    <mergeCell ref="BF28:BI28"/>
    <mergeCell ref="BJ28:BO28"/>
    <mergeCell ref="D29:H31"/>
    <mergeCell ref="I29:K31"/>
    <mergeCell ref="L29:M29"/>
    <mergeCell ref="N29:O29"/>
    <mergeCell ref="P29:Q29"/>
    <mergeCell ref="R29:S29"/>
    <mergeCell ref="T29:U29"/>
    <mergeCell ref="V29:W29"/>
    <mergeCell ref="X29:Y29"/>
    <mergeCell ref="Z29:AB31"/>
    <mergeCell ref="AC29:AE31"/>
    <mergeCell ref="AF29:AF31"/>
    <mergeCell ref="AG29:AH30"/>
    <mergeCell ref="AJ29:AP29"/>
    <mergeCell ref="AT29:AW29"/>
    <mergeCell ref="AX29:AZ29"/>
    <mergeCell ref="BF29:BI29"/>
    <mergeCell ref="BJ29:BL29"/>
    <mergeCell ref="L30:M31"/>
    <mergeCell ref="N30:O31"/>
    <mergeCell ref="P30:Q31"/>
    <mergeCell ref="R30:S31"/>
    <mergeCell ref="T30:U31"/>
    <mergeCell ref="V30:W31"/>
    <mergeCell ref="X30:Y31"/>
    <mergeCell ref="AJ30:AP30"/>
    <mergeCell ref="AT30:AW30"/>
    <mergeCell ref="AX30:AZ30"/>
    <mergeCell ref="BF30:BI30"/>
    <mergeCell ref="BJ30:BL30"/>
    <mergeCell ref="AG31:AH31"/>
    <mergeCell ref="AJ31:AP31"/>
    <mergeCell ref="AT31:AW31"/>
    <mergeCell ref="AX31:AZ31"/>
    <mergeCell ref="BF31:BI31"/>
    <mergeCell ref="BJ31:BL31"/>
    <mergeCell ref="D32:H34"/>
    <mergeCell ref="I32:K34"/>
    <mergeCell ref="L32:M32"/>
    <mergeCell ref="N32:O32"/>
    <mergeCell ref="P32:Q32"/>
    <mergeCell ref="R32:S32"/>
    <mergeCell ref="T32:U32"/>
    <mergeCell ref="V32:W32"/>
    <mergeCell ref="X32:Y32"/>
    <mergeCell ref="Z32:AB34"/>
    <mergeCell ref="AC32:AE34"/>
    <mergeCell ref="AF32:AF34"/>
    <mergeCell ref="AG32:AH33"/>
    <mergeCell ref="AJ32:AP32"/>
    <mergeCell ref="AT32:AW32"/>
    <mergeCell ref="AX32:AZ32"/>
    <mergeCell ref="BF32:BI32"/>
    <mergeCell ref="BJ32:BL32"/>
    <mergeCell ref="L33:M34"/>
    <mergeCell ref="N33:O34"/>
    <mergeCell ref="P33:Q34"/>
    <mergeCell ref="R33:S34"/>
    <mergeCell ref="T33:U34"/>
    <mergeCell ref="V33:W34"/>
    <mergeCell ref="X33:Y34"/>
    <mergeCell ref="AJ33:AP33"/>
    <mergeCell ref="AT33:AW33"/>
    <mergeCell ref="AX33:AZ33"/>
    <mergeCell ref="BF33:BI33"/>
    <mergeCell ref="BJ33:BL33"/>
    <mergeCell ref="AG34:AH34"/>
    <mergeCell ref="AJ34:AP34"/>
    <mergeCell ref="AT34:AW34"/>
    <mergeCell ref="AX34:AZ34"/>
    <mergeCell ref="BF34:BI34"/>
    <mergeCell ref="BJ34:BL34"/>
    <mergeCell ref="D35:H37"/>
    <mergeCell ref="I35:K37"/>
    <mergeCell ref="L35:M35"/>
    <mergeCell ref="N35:O35"/>
    <mergeCell ref="P35:Q35"/>
    <mergeCell ref="R35:S35"/>
    <mergeCell ref="T35:U35"/>
    <mergeCell ref="V35:W35"/>
    <mergeCell ref="X35:Y35"/>
    <mergeCell ref="L36:M37"/>
    <mergeCell ref="N36:O37"/>
    <mergeCell ref="P36:Q37"/>
    <mergeCell ref="R36:S37"/>
    <mergeCell ref="T36:U37"/>
    <mergeCell ref="V36:W37"/>
    <mergeCell ref="X36:Y37"/>
    <mergeCell ref="Z35:AB37"/>
    <mergeCell ref="AC35:AE37"/>
    <mergeCell ref="AF35:AF37"/>
    <mergeCell ref="AG35:AH36"/>
    <mergeCell ref="AJ35:AP35"/>
    <mergeCell ref="AT35:AW35"/>
    <mergeCell ref="AX35:AZ35"/>
    <mergeCell ref="BF35:BI35"/>
    <mergeCell ref="BJ35:BL35"/>
    <mergeCell ref="AJ36:AP36"/>
    <mergeCell ref="AT36:AW36"/>
    <mergeCell ref="AX36:AZ36"/>
    <mergeCell ref="BF36:BI36"/>
    <mergeCell ref="BJ36:BL36"/>
    <mergeCell ref="AG37:AH37"/>
    <mergeCell ref="AJ37:AP37"/>
    <mergeCell ref="AT37:AW37"/>
    <mergeCell ref="AX37:AZ37"/>
    <mergeCell ref="BF37:BI37"/>
    <mergeCell ref="BJ37:BL37"/>
    <mergeCell ref="D38:H40"/>
    <mergeCell ref="I38:K40"/>
    <mergeCell ref="L38:M38"/>
    <mergeCell ref="N38:O38"/>
    <mergeCell ref="P38:Q38"/>
    <mergeCell ref="R38:S38"/>
    <mergeCell ref="T38:U38"/>
    <mergeCell ref="V38:W38"/>
    <mergeCell ref="X38:Y38"/>
    <mergeCell ref="L39:M40"/>
    <mergeCell ref="N39:O40"/>
    <mergeCell ref="P39:Q40"/>
    <mergeCell ref="R39:S40"/>
    <mergeCell ref="T39:U40"/>
    <mergeCell ref="V39:W40"/>
    <mergeCell ref="X39:Y40"/>
    <mergeCell ref="Z38:AB40"/>
    <mergeCell ref="AC38:AE40"/>
    <mergeCell ref="AF38:AF40"/>
    <mergeCell ref="AG38:AH39"/>
    <mergeCell ref="AJ38:AP38"/>
    <mergeCell ref="AT38:AW38"/>
    <mergeCell ref="AX38:AZ38"/>
    <mergeCell ref="BF38:BI38"/>
    <mergeCell ref="BJ38:BL38"/>
    <mergeCell ref="AJ39:AP39"/>
    <mergeCell ref="AT39:AW39"/>
    <mergeCell ref="AX39:AZ39"/>
    <mergeCell ref="BF39:BI39"/>
    <mergeCell ref="BJ39:BL39"/>
    <mergeCell ref="AG40:AH40"/>
    <mergeCell ref="AJ40:AP40"/>
    <mergeCell ref="AT40:AW40"/>
    <mergeCell ref="AX40:AZ40"/>
    <mergeCell ref="BF40:BI40"/>
    <mergeCell ref="BJ40:BL40"/>
    <mergeCell ref="D41:H43"/>
    <mergeCell ref="I41:K43"/>
    <mergeCell ref="L41:M41"/>
    <mergeCell ref="N41:O41"/>
    <mergeCell ref="P41:Q41"/>
    <mergeCell ref="R41:S41"/>
    <mergeCell ref="T41:U41"/>
    <mergeCell ref="V41:W41"/>
    <mergeCell ref="X41:Y41"/>
    <mergeCell ref="L42:M43"/>
    <mergeCell ref="N42:O43"/>
    <mergeCell ref="P42:Q43"/>
    <mergeCell ref="R42:S43"/>
    <mergeCell ref="T42:U43"/>
    <mergeCell ref="V42:W43"/>
    <mergeCell ref="X42:Y43"/>
    <mergeCell ref="Z41:AB43"/>
    <mergeCell ref="AC41:AE43"/>
    <mergeCell ref="AF41:AF43"/>
    <mergeCell ref="AG41:AH42"/>
    <mergeCell ref="AJ41:AP41"/>
    <mergeCell ref="AT41:AW41"/>
    <mergeCell ref="AX41:AZ41"/>
    <mergeCell ref="BF41:BI41"/>
    <mergeCell ref="BJ41:BL41"/>
    <mergeCell ref="AJ42:AP42"/>
    <mergeCell ref="AT42:AW42"/>
    <mergeCell ref="AX42:AZ42"/>
    <mergeCell ref="BF42:BI42"/>
    <mergeCell ref="BJ42:BL42"/>
    <mergeCell ref="AG43:AH43"/>
    <mergeCell ref="AJ43:AP43"/>
    <mergeCell ref="AT43:AW43"/>
    <mergeCell ref="AX43:AZ43"/>
    <mergeCell ref="BF43:BI43"/>
    <mergeCell ref="BJ43:BL43"/>
    <mergeCell ref="D44:H46"/>
    <mergeCell ref="I44:K46"/>
    <mergeCell ref="L44:M44"/>
    <mergeCell ref="N44:O44"/>
    <mergeCell ref="P44:Q44"/>
    <mergeCell ref="R44:S44"/>
    <mergeCell ref="T44:U44"/>
    <mergeCell ref="V44:W44"/>
    <mergeCell ref="X44:Y44"/>
    <mergeCell ref="L45:M46"/>
    <mergeCell ref="N45:O46"/>
    <mergeCell ref="P45:Q46"/>
    <mergeCell ref="R45:S46"/>
    <mergeCell ref="T45:U46"/>
    <mergeCell ref="V45:W46"/>
    <mergeCell ref="X45:Y46"/>
    <mergeCell ref="Z44:AB46"/>
    <mergeCell ref="AC44:AE46"/>
    <mergeCell ref="AF44:AF46"/>
    <mergeCell ref="AG44:AH45"/>
    <mergeCell ref="AJ44:AP44"/>
    <mergeCell ref="AT44:AW44"/>
    <mergeCell ref="AX44:AZ44"/>
    <mergeCell ref="BF44:BI44"/>
    <mergeCell ref="BJ44:BL44"/>
    <mergeCell ref="AJ45:AP45"/>
    <mergeCell ref="AG46:AH46"/>
    <mergeCell ref="AJ46:AP46"/>
    <mergeCell ref="D47:H49"/>
    <mergeCell ref="I47:K49"/>
    <mergeCell ref="L47:M47"/>
    <mergeCell ref="N47:O47"/>
    <mergeCell ref="P47:Q47"/>
    <mergeCell ref="R47:S47"/>
    <mergeCell ref="T47:U47"/>
    <mergeCell ref="V47:W47"/>
    <mergeCell ref="X47:Y47"/>
    <mergeCell ref="Z47:AB49"/>
    <mergeCell ref="AC47:AE49"/>
    <mergeCell ref="AF47:AF49"/>
    <mergeCell ref="AG47:AH48"/>
    <mergeCell ref="AJ47:AP47"/>
    <mergeCell ref="L48:M49"/>
    <mergeCell ref="N48:O49"/>
    <mergeCell ref="P48:Q49"/>
    <mergeCell ref="R48:S49"/>
    <mergeCell ref="T48:U49"/>
    <mergeCell ref="V48:W49"/>
    <mergeCell ref="X48:Y49"/>
    <mergeCell ref="AJ48:AP48"/>
    <mergeCell ref="AS48:BW48"/>
    <mergeCell ref="AG49:AH49"/>
    <mergeCell ref="AJ49:AP49"/>
    <mergeCell ref="AT49:AT50"/>
    <mergeCell ref="AU49:CA64"/>
    <mergeCell ref="D50:H52"/>
    <mergeCell ref="I50:K52"/>
    <mergeCell ref="L50:M50"/>
    <mergeCell ref="N50:O50"/>
    <mergeCell ref="P50:Q50"/>
    <mergeCell ref="R50:S50"/>
    <mergeCell ref="T50:U50"/>
    <mergeCell ref="V50:W50"/>
    <mergeCell ref="X50:Y50"/>
    <mergeCell ref="Z50:AB52"/>
    <mergeCell ref="AC50:AE52"/>
    <mergeCell ref="AF50:AF52"/>
    <mergeCell ref="AG50:AH51"/>
    <mergeCell ref="AJ50:AP50"/>
    <mergeCell ref="L51:M52"/>
    <mergeCell ref="N51:O52"/>
    <mergeCell ref="P51:Q52"/>
    <mergeCell ref="R51:S52"/>
    <mergeCell ref="T51:U52"/>
    <mergeCell ref="V51:W52"/>
    <mergeCell ref="X51:Y52"/>
    <mergeCell ref="AJ51:AP51"/>
    <mergeCell ref="AG52:AH52"/>
    <mergeCell ref="AJ52:AP52"/>
    <mergeCell ref="D53:AB55"/>
    <mergeCell ref="AC53:AE55"/>
    <mergeCell ref="AF53:AF55"/>
    <mergeCell ref="AG53:AH54"/>
    <mergeCell ref="AJ53:AP53"/>
    <mergeCell ref="AJ54:AP54"/>
    <mergeCell ref="AG55:AH55"/>
    <mergeCell ref="AJ55:AP55"/>
    <mergeCell ref="D56:AB58"/>
    <mergeCell ref="AC56:AE58"/>
    <mergeCell ref="AF56:AF58"/>
    <mergeCell ref="AG56:AH57"/>
    <mergeCell ref="AJ56:AP56"/>
    <mergeCell ref="AJ57:AP57"/>
    <mergeCell ref="AG58:AH58"/>
    <mergeCell ref="AJ58:AP58"/>
    <mergeCell ref="E60:F60"/>
    <mergeCell ref="E61:F61"/>
    <mergeCell ref="AU65:CA66"/>
    <mergeCell ref="E66:F66"/>
    <mergeCell ref="E67:F67"/>
    <mergeCell ref="AS67:CA73"/>
    <mergeCell ref="E68:F68"/>
    <mergeCell ref="AI68:AQ71"/>
    <mergeCell ref="C72:AG72"/>
    <mergeCell ref="AI72:AQ74"/>
  </mergeCells>
  <phoneticPr fontId="109"/>
  <dataValidations count="2">
    <dataValidation type="list" allowBlank="1" showInputMessage="1" showErrorMessage="1" sqref="AD12:AH12" xr:uid="{00000000-0002-0000-0C00-000000000000}">
      <formula1>"病児対応型,病後児対応型,,体調不良児対応型,訪問型"</formula1>
      <formula2>0</formula2>
    </dataValidation>
    <dataValidation type="list" allowBlank="1" showInputMessage="1" showErrorMessage="1" sqref="AD10:AH10" xr:uid="{00000000-0002-0000-0C00-000001000000}">
      <formula1>"一般型,余裕活用型"</formula1>
      <formula2>0</formula2>
    </dataValidation>
  </dataValidations>
  <hyperlinks>
    <hyperlink ref="AS1" location="'目次（保）'!A1" display="目次に戻る" xr:uid="{00000000-0004-0000-0C00-000000000000}"/>
  </hyperlinks>
  <printOptions horizontalCentered="1"/>
  <pageMargins left="0.70833333333333304" right="0.23611111111111099" top="0.39374999999999999" bottom="0.23611111111111099" header="0.51180555555555496" footer="0.51180555555555496"/>
  <pageSetup paperSize="9" scale="85" firstPageNumber="0" orientation="portrait" horizontalDpi="300" verticalDpi="300" r:id="rId1"/>
  <colBreaks count="1" manualBreakCount="1">
    <brk id="44"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FF"/>
  </sheetPr>
  <dimension ref="A1:AMK88"/>
  <sheetViews>
    <sheetView showGridLines="0" view="pageBreakPreview" topLeftCell="A34" zoomScale="90" zoomScaleNormal="100" zoomScalePageLayoutView="90" workbookViewId="0">
      <selection activeCell="P10" sqref="P10"/>
    </sheetView>
  </sheetViews>
  <sheetFormatPr defaultRowHeight="13.2"/>
  <cols>
    <col min="1" max="2" width="1.44140625" style="276" customWidth="1"/>
    <col min="3" max="23" width="2.44140625" style="276" customWidth="1"/>
    <col min="24" max="24" width="3.77734375" style="276" customWidth="1"/>
    <col min="25" max="37" width="2.44140625" style="276" customWidth="1"/>
    <col min="38" max="39" width="7.6640625" style="276" customWidth="1"/>
    <col min="40" max="57" width="1.88671875" style="276" customWidth="1"/>
    <col min="58" max="58" width="1.88671875" style="640" customWidth="1"/>
    <col min="59" max="59" width="1.88671875" style="276" customWidth="1"/>
    <col min="60" max="60" width="2" style="276" customWidth="1"/>
    <col min="61" max="67" width="2.33203125" style="276" customWidth="1"/>
    <col min="68" max="85" width="2" style="276" customWidth="1"/>
    <col min="86" max="1025" width="8" style="276" customWidth="1"/>
  </cols>
  <sheetData>
    <row r="1" spans="1:63" ht="14.1" customHeight="1">
      <c r="A1" s="591"/>
      <c r="B1" s="1794" t="s">
        <v>703</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330"/>
      <c r="AN1" s="1795" t="s">
        <v>241</v>
      </c>
      <c r="AO1" s="1795"/>
      <c r="AP1" s="1795"/>
      <c r="AQ1" s="1795"/>
      <c r="AR1" s="1795"/>
      <c r="AS1" s="330"/>
      <c r="AT1" s="330"/>
      <c r="AU1" s="330"/>
      <c r="AV1" s="330"/>
      <c r="AW1" s="330"/>
      <c r="AX1" s="330"/>
      <c r="AY1" s="330"/>
      <c r="AZ1" s="330"/>
      <c r="BA1" s="330"/>
      <c r="BB1" s="330"/>
      <c r="BC1" s="330"/>
      <c r="BD1" s="330"/>
      <c r="BE1" s="330"/>
      <c r="BF1" s="330"/>
    </row>
    <row r="2" spans="1:63" ht="5.0999999999999996" customHeight="1">
      <c r="A2" s="591"/>
    </row>
    <row r="3" spans="1:63" ht="14.1" customHeight="1">
      <c r="A3" s="591"/>
      <c r="B3" s="1796" t="s">
        <v>704</v>
      </c>
      <c r="C3" s="1796"/>
      <c r="D3" s="1796"/>
      <c r="E3" s="1796"/>
      <c r="F3" s="1796"/>
      <c r="G3" s="1796"/>
      <c r="H3" s="1796"/>
      <c r="I3" s="1796"/>
      <c r="J3" s="1796"/>
      <c r="K3" s="1796"/>
      <c r="L3" s="1796"/>
      <c r="M3" s="1796"/>
      <c r="N3" s="1796"/>
      <c r="O3" s="1796"/>
      <c r="P3" s="1796"/>
      <c r="Q3" s="1796"/>
      <c r="R3" s="1796"/>
      <c r="S3" s="1796"/>
      <c r="T3" s="1796"/>
      <c r="U3" s="1796"/>
      <c r="V3" s="1796"/>
      <c r="W3" s="1796"/>
      <c r="X3" s="1796"/>
      <c r="Y3" s="641"/>
      <c r="Z3" s="641"/>
      <c r="AA3" s="642"/>
      <c r="AB3" s="643"/>
      <c r="AC3" s="644" t="s">
        <v>705</v>
      </c>
      <c r="AD3" s="644"/>
      <c r="AE3" s="644"/>
      <c r="AF3" s="644"/>
      <c r="AG3" s="644"/>
      <c r="AH3" s="644"/>
      <c r="AI3" s="644"/>
      <c r="AJ3" s="644"/>
      <c r="AK3" s="644"/>
      <c r="AL3" s="644"/>
      <c r="AM3" s="645"/>
      <c r="AN3" s="295"/>
      <c r="AO3" s="295"/>
      <c r="AP3" s="295"/>
      <c r="AQ3" s="295"/>
      <c r="AR3" s="295"/>
      <c r="AS3" s="295"/>
      <c r="AT3" s="295"/>
      <c r="AU3" s="295"/>
      <c r="AV3" s="295"/>
      <c r="AW3" s="295"/>
      <c r="AX3" s="295"/>
      <c r="AY3" s="295"/>
      <c r="AZ3" s="295"/>
      <c r="BA3" s="295"/>
      <c r="BB3" s="295"/>
      <c r="BC3" s="295"/>
      <c r="BD3" s="295"/>
      <c r="BE3" s="295"/>
      <c r="BF3" s="295"/>
    </row>
    <row r="4" spans="1:63" ht="14.1" customHeight="1">
      <c r="A4" s="591"/>
      <c r="B4" s="296"/>
      <c r="C4" s="282" t="s">
        <v>706</v>
      </c>
      <c r="F4" s="282"/>
      <c r="G4" s="282"/>
      <c r="H4" s="282"/>
      <c r="I4" s="282"/>
      <c r="J4" s="282"/>
      <c r="K4" s="646"/>
      <c r="L4" s="282"/>
      <c r="M4" s="282"/>
      <c r="N4" s="282"/>
      <c r="O4" s="647"/>
      <c r="P4" s="646"/>
      <c r="Q4" s="282"/>
      <c r="R4" s="282"/>
      <c r="S4" s="282"/>
      <c r="T4" s="282"/>
      <c r="U4" s="313"/>
      <c r="V4" s="313"/>
      <c r="W4" s="310"/>
      <c r="X4" s="313"/>
      <c r="Z4" s="297"/>
      <c r="AA4" s="297"/>
      <c r="AB4" s="648" t="s">
        <v>707</v>
      </c>
      <c r="AC4" s="306"/>
      <c r="AD4" s="306"/>
      <c r="AE4" s="306"/>
      <c r="AF4" s="306"/>
      <c r="AG4" s="306"/>
      <c r="AH4" s="306"/>
      <c r="AI4" s="306"/>
      <c r="AJ4" s="306"/>
      <c r="AK4" s="306"/>
      <c r="AL4" s="306"/>
      <c r="AM4" s="649"/>
      <c r="AN4" s="308"/>
      <c r="AO4" s="2239" t="s">
        <v>708</v>
      </c>
      <c r="AP4" s="2239"/>
      <c r="AQ4" s="2239"/>
      <c r="AR4" s="2239"/>
      <c r="AS4" s="2239"/>
      <c r="AT4" s="2239"/>
      <c r="AU4" s="2239"/>
      <c r="AV4" s="2239"/>
      <c r="AW4" s="2239"/>
      <c r="AX4" s="2239"/>
      <c r="AY4" s="2239"/>
      <c r="AZ4" s="2239"/>
      <c r="BA4" s="2239"/>
      <c r="BB4" s="2239"/>
      <c r="BC4" s="2239"/>
      <c r="BD4" s="2239"/>
      <c r="BE4" s="2239"/>
      <c r="BF4" s="2239"/>
      <c r="BG4" s="2239"/>
      <c r="BH4" s="2239"/>
      <c r="BI4" s="2239"/>
    </row>
    <row r="5" spans="1:63" ht="14.1" customHeight="1">
      <c r="A5" s="591"/>
      <c r="B5" s="296"/>
      <c r="C5" s="282" t="s">
        <v>709</v>
      </c>
      <c r="E5" s="360"/>
      <c r="F5" s="360"/>
      <c r="G5" s="360"/>
      <c r="H5" s="360"/>
      <c r="I5" s="360"/>
      <c r="J5" s="356"/>
      <c r="K5" s="356"/>
      <c r="L5" s="356"/>
      <c r="N5" s="313"/>
      <c r="O5" s="313"/>
      <c r="P5" s="313"/>
      <c r="Q5" s="313"/>
      <c r="R5" s="313"/>
      <c r="S5" s="282"/>
      <c r="T5" s="290"/>
      <c r="U5" s="290"/>
      <c r="V5" s="291"/>
      <c r="W5" s="292"/>
      <c r="X5" s="292"/>
      <c r="AA5" s="650"/>
      <c r="AB5" s="651" t="s">
        <v>278</v>
      </c>
      <c r="AC5" s="2240" t="s">
        <v>710</v>
      </c>
      <c r="AD5" s="2240"/>
      <c r="AE5" s="2240"/>
      <c r="AF5" s="2240"/>
      <c r="AG5" s="2240"/>
      <c r="AH5" s="2240"/>
      <c r="AI5" s="2240"/>
      <c r="AJ5" s="2240"/>
      <c r="AK5" s="2240"/>
      <c r="AL5" s="2240"/>
      <c r="AM5" s="652"/>
      <c r="AN5" s="308"/>
      <c r="AO5" s="2239"/>
      <c r="AP5" s="2239"/>
      <c r="AQ5" s="2239"/>
      <c r="AR5" s="2239"/>
      <c r="AS5" s="2239"/>
      <c r="AT5" s="2239"/>
      <c r="AU5" s="2239"/>
      <c r="AV5" s="2239"/>
      <c r="AW5" s="2239"/>
      <c r="AX5" s="2239"/>
      <c r="AY5" s="2239"/>
      <c r="AZ5" s="2239"/>
      <c r="BA5" s="2239"/>
      <c r="BB5" s="2239"/>
      <c r="BC5" s="2239"/>
      <c r="BD5" s="2239"/>
      <c r="BE5" s="2239"/>
      <c r="BF5" s="2239"/>
      <c r="BG5" s="2239"/>
      <c r="BH5" s="2239"/>
      <c r="BI5" s="2239"/>
    </row>
    <row r="6" spans="1:63" ht="14.1" customHeight="1">
      <c r="A6" s="591"/>
      <c r="B6" s="296"/>
      <c r="C6" s="282"/>
      <c r="D6" s="297"/>
      <c r="E6" s="653"/>
      <c r="F6" s="653"/>
      <c r="G6" s="653"/>
      <c r="H6" s="653"/>
      <c r="I6" s="653"/>
      <c r="K6" s="654"/>
      <c r="L6" s="654"/>
      <c r="M6" s="297"/>
      <c r="N6" s="297"/>
      <c r="O6" s="297"/>
      <c r="P6" s="653"/>
      <c r="Q6" s="653"/>
      <c r="R6" s="653"/>
      <c r="S6" s="653"/>
      <c r="T6" s="653"/>
      <c r="V6" s="655"/>
      <c r="W6" s="655"/>
      <c r="X6" s="290"/>
      <c r="Y6" s="656"/>
      <c r="Z6" s="650"/>
      <c r="AA6" s="650"/>
      <c r="AB6" s="657"/>
      <c r="AC6" s="2240"/>
      <c r="AD6" s="2240"/>
      <c r="AE6" s="2240"/>
      <c r="AF6" s="2240"/>
      <c r="AG6" s="2240"/>
      <c r="AH6" s="2240"/>
      <c r="AI6" s="2240"/>
      <c r="AJ6" s="2240"/>
      <c r="AK6" s="2240"/>
      <c r="AL6" s="2240"/>
      <c r="AM6" s="652"/>
      <c r="AN6" s="658"/>
      <c r="AO6" s="2239"/>
      <c r="AP6" s="2239"/>
      <c r="AQ6" s="2239"/>
      <c r="AR6" s="2239"/>
      <c r="AS6" s="2239"/>
      <c r="AT6" s="2239"/>
      <c r="AU6" s="2239"/>
      <c r="AV6" s="2239"/>
      <c r="AW6" s="2239"/>
      <c r="AX6" s="2239"/>
      <c r="AY6" s="2239"/>
      <c r="AZ6" s="2239"/>
      <c r="BA6" s="2239"/>
      <c r="BB6" s="2239"/>
      <c r="BC6" s="2239"/>
      <c r="BD6" s="2239"/>
      <c r="BE6" s="2239"/>
      <c r="BF6" s="2239"/>
      <c r="BG6" s="2239"/>
      <c r="BH6" s="2239"/>
      <c r="BI6" s="2239"/>
    </row>
    <row r="7" spans="1:63" ht="14.1" customHeight="1">
      <c r="A7" s="591"/>
      <c r="B7" s="296"/>
      <c r="C7" s="297" t="s">
        <v>711</v>
      </c>
      <c r="Y7" s="656"/>
      <c r="Z7" s="650"/>
      <c r="AA7" s="650"/>
      <c r="AB7" s="657"/>
      <c r="AC7" s="2240"/>
      <c r="AD7" s="2240"/>
      <c r="AE7" s="2240"/>
      <c r="AF7" s="2240"/>
      <c r="AG7" s="2240"/>
      <c r="AH7" s="2240"/>
      <c r="AI7" s="2240"/>
      <c r="AJ7" s="2240"/>
      <c r="AK7" s="2240"/>
      <c r="AL7" s="2240"/>
      <c r="AM7" s="652"/>
      <c r="AN7" s="658"/>
      <c r="AO7" s="2239"/>
      <c r="AP7" s="2239"/>
      <c r="AQ7" s="2239"/>
      <c r="AR7" s="2239"/>
      <c r="AS7" s="2239"/>
      <c r="AT7" s="2239"/>
      <c r="AU7" s="2239"/>
      <c r="AV7" s="2239"/>
      <c r="AW7" s="2239"/>
      <c r="AX7" s="2239"/>
      <c r="AY7" s="2239"/>
      <c r="AZ7" s="2239"/>
      <c r="BA7" s="2239"/>
      <c r="BB7" s="2239"/>
      <c r="BC7" s="2239"/>
      <c r="BD7" s="2239"/>
      <c r="BE7" s="2239"/>
      <c r="BF7" s="2239"/>
      <c r="BG7" s="2239"/>
      <c r="BH7" s="2239"/>
      <c r="BI7" s="2239"/>
      <c r="BJ7" s="290"/>
      <c r="BK7" s="290"/>
    </row>
    <row r="8" spans="1:63" ht="14.1" customHeight="1">
      <c r="A8" s="591"/>
      <c r="B8" s="296"/>
      <c r="C8" s="282"/>
      <c r="F8" s="655"/>
      <c r="G8" s="655"/>
      <c r="H8" s="290"/>
      <c r="I8" s="290"/>
      <c r="J8" s="290"/>
      <c r="K8" s="654"/>
      <c r="L8" s="654"/>
      <c r="M8" s="297"/>
      <c r="N8" s="297"/>
      <c r="O8" s="290"/>
      <c r="P8" s="290"/>
      <c r="Q8" s="290"/>
      <c r="R8" s="290"/>
      <c r="S8" s="290"/>
      <c r="T8" s="290"/>
      <c r="U8" s="290"/>
      <c r="V8" s="290"/>
      <c r="W8" s="290"/>
      <c r="X8" s="290"/>
      <c r="Y8" s="656"/>
      <c r="Z8" s="650"/>
      <c r="AA8" s="650"/>
      <c r="AB8" s="657"/>
      <c r="AC8" s="2240"/>
      <c r="AD8" s="2240"/>
      <c r="AE8" s="2240"/>
      <c r="AF8" s="2240"/>
      <c r="AG8" s="2240"/>
      <c r="AH8" s="2240"/>
      <c r="AI8" s="2240"/>
      <c r="AJ8" s="2240"/>
      <c r="AK8" s="2240"/>
      <c r="AL8" s="2240"/>
      <c r="AM8" s="652"/>
      <c r="AN8" s="658"/>
      <c r="AO8" s="2239"/>
      <c r="AP8" s="2239"/>
      <c r="AQ8" s="2239"/>
      <c r="AR8" s="2239"/>
      <c r="AS8" s="2239"/>
      <c r="AT8" s="2239"/>
      <c r="AU8" s="2239"/>
      <c r="AV8" s="2239"/>
      <c r="AW8" s="2239"/>
      <c r="AX8" s="2239"/>
      <c r="AY8" s="2239"/>
      <c r="AZ8" s="2239"/>
      <c r="BA8" s="2239"/>
      <c r="BB8" s="2239"/>
      <c r="BC8" s="2239"/>
      <c r="BD8" s="2239"/>
      <c r="BE8" s="2239"/>
      <c r="BF8" s="2239"/>
      <c r="BG8" s="2239"/>
      <c r="BH8" s="2239"/>
      <c r="BI8" s="2239"/>
      <c r="BJ8" s="290"/>
      <c r="BK8" s="290"/>
    </row>
    <row r="9" spans="1:63" ht="14.1" customHeight="1">
      <c r="A9" s="591"/>
      <c r="B9" s="296"/>
      <c r="D9" s="282" t="s">
        <v>712</v>
      </c>
      <c r="F9" s="655"/>
      <c r="H9" s="276" t="s">
        <v>713</v>
      </c>
      <c r="I9" s="290"/>
      <c r="J9" s="290"/>
      <c r="K9" s="654"/>
      <c r="L9" s="654"/>
      <c r="M9" s="297"/>
      <c r="N9" s="297"/>
      <c r="O9" s="290"/>
      <c r="P9" s="290"/>
      <c r="Q9" s="290"/>
      <c r="R9" s="290"/>
      <c r="S9" s="290"/>
      <c r="T9" s="290"/>
      <c r="U9" s="290"/>
      <c r="V9" s="290"/>
      <c r="W9" s="290"/>
      <c r="X9" s="290"/>
      <c r="Y9" s="656"/>
      <c r="Z9" s="650"/>
      <c r="AA9" s="650"/>
      <c r="AB9" s="657"/>
      <c r="AC9" s="2240"/>
      <c r="AD9" s="2240"/>
      <c r="AE9" s="2240"/>
      <c r="AF9" s="2240"/>
      <c r="AG9" s="2240"/>
      <c r="AH9" s="2240"/>
      <c r="AI9" s="2240"/>
      <c r="AJ9" s="2240"/>
      <c r="AK9" s="2240"/>
      <c r="AL9" s="2240"/>
      <c r="AM9" s="652"/>
      <c r="AN9" s="658"/>
      <c r="AO9" s="2239"/>
      <c r="AP9" s="2239"/>
      <c r="AQ9" s="2239"/>
      <c r="AR9" s="2239"/>
      <c r="AS9" s="2239"/>
      <c r="AT9" s="2239"/>
      <c r="AU9" s="2239"/>
      <c r="AV9" s="2239"/>
      <c r="AW9" s="2239"/>
      <c r="AX9" s="2239"/>
      <c r="AY9" s="2239"/>
      <c r="AZ9" s="2239"/>
      <c r="BA9" s="2239"/>
      <c r="BB9" s="2239"/>
      <c r="BC9" s="2239"/>
      <c r="BD9" s="2239"/>
      <c r="BE9" s="2239"/>
      <c r="BF9" s="2239"/>
      <c r="BG9" s="2239"/>
      <c r="BH9" s="2239"/>
      <c r="BI9" s="2239"/>
      <c r="BJ9" s="290"/>
      <c r="BK9" s="290"/>
    </row>
    <row r="10" spans="1:63" ht="14.1" customHeight="1">
      <c r="A10" s="591"/>
      <c r="B10" s="296"/>
      <c r="C10" s="282"/>
      <c r="F10" s="655"/>
      <c r="G10" s="655"/>
      <c r="H10" s="290"/>
      <c r="I10" s="290"/>
      <c r="J10" s="290"/>
      <c r="K10" s="654"/>
      <c r="L10" s="654"/>
      <c r="M10" s="297"/>
      <c r="N10" s="297"/>
      <c r="O10" s="290"/>
      <c r="P10" s="290"/>
      <c r="Q10" s="290"/>
      <c r="R10" s="290"/>
      <c r="S10" s="290"/>
      <c r="T10" s="290"/>
      <c r="U10" s="290"/>
      <c r="V10" s="290"/>
      <c r="W10" s="290"/>
      <c r="X10" s="290"/>
      <c r="Y10" s="656"/>
      <c r="Z10" s="650"/>
      <c r="AA10" s="650"/>
      <c r="AB10" s="657"/>
      <c r="AC10" s="2240"/>
      <c r="AD10" s="2240"/>
      <c r="AE10" s="2240"/>
      <c r="AF10" s="2240"/>
      <c r="AG10" s="2240"/>
      <c r="AH10" s="2240"/>
      <c r="AI10" s="2240"/>
      <c r="AJ10" s="2240"/>
      <c r="AK10" s="2240"/>
      <c r="AL10" s="2240"/>
      <c r="AM10" s="652"/>
      <c r="AN10" s="658"/>
      <c r="AO10" s="2239"/>
      <c r="AP10" s="2239"/>
      <c r="AQ10" s="2239"/>
      <c r="AR10" s="2239"/>
      <c r="AS10" s="2239"/>
      <c r="AT10" s="2239"/>
      <c r="AU10" s="2239"/>
      <c r="AV10" s="2239"/>
      <c r="AW10" s="2239"/>
      <c r="AX10" s="2239"/>
      <c r="AY10" s="2239"/>
      <c r="AZ10" s="2239"/>
      <c r="BA10" s="2239"/>
      <c r="BB10" s="2239"/>
      <c r="BC10" s="2239"/>
      <c r="BD10" s="2239"/>
      <c r="BE10" s="2239"/>
      <c r="BF10" s="2239"/>
      <c r="BG10" s="2239"/>
      <c r="BH10" s="2239"/>
      <c r="BI10" s="2239"/>
      <c r="BJ10" s="290"/>
      <c r="BK10" s="290"/>
    </row>
    <row r="11" spans="1:63" ht="14.1" customHeight="1">
      <c r="A11" s="591"/>
      <c r="B11" s="296"/>
      <c r="C11" s="282"/>
      <c r="D11" s="290"/>
      <c r="AA11" s="364"/>
      <c r="AB11" s="659"/>
      <c r="AC11" s="2240"/>
      <c r="AD11" s="2240"/>
      <c r="AE11" s="2240"/>
      <c r="AF11" s="2240"/>
      <c r="AG11" s="2240"/>
      <c r="AH11" s="2240"/>
      <c r="AI11" s="2240"/>
      <c r="AJ11" s="2240"/>
      <c r="AK11" s="2240"/>
      <c r="AL11" s="2240"/>
      <c r="AM11" s="652"/>
      <c r="AN11" s="658"/>
      <c r="AO11" s="2239"/>
      <c r="AP11" s="2239"/>
      <c r="AQ11" s="2239"/>
      <c r="AR11" s="2239"/>
      <c r="AS11" s="2239"/>
      <c r="AT11" s="2239"/>
      <c r="AU11" s="2239"/>
      <c r="AV11" s="2239"/>
      <c r="AW11" s="2239"/>
      <c r="AX11" s="2239"/>
      <c r="AY11" s="2239"/>
      <c r="AZ11" s="2239"/>
      <c r="BA11" s="2239"/>
      <c r="BB11" s="2239"/>
      <c r="BC11" s="2239"/>
      <c r="BD11" s="2239"/>
      <c r="BE11" s="2239"/>
      <c r="BF11" s="2239"/>
      <c r="BG11" s="2239"/>
      <c r="BH11" s="2239"/>
      <c r="BI11" s="2239"/>
      <c r="BJ11" s="290"/>
      <c r="BK11" s="290"/>
    </row>
    <row r="12" spans="1:63" ht="14.1" customHeight="1">
      <c r="A12" s="591"/>
      <c r="B12" s="296"/>
      <c r="C12" s="282"/>
      <c r="D12" s="290"/>
      <c r="AA12" s="364"/>
      <c r="AB12" s="659"/>
      <c r="AC12" s="368"/>
      <c r="AD12" s="368"/>
      <c r="AE12" s="368"/>
      <c r="AF12" s="368"/>
      <c r="AG12" s="368"/>
      <c r="AH12" s="368"/>
      <c r="AI12" s="368"/>
      <c r="AJ12" s="368"/>
      <c r="AK12" s="368"/>
      <c r="AL12" s="368"/>
      <c r="AM12" s="652"/>
      <c r="AN12" s="658"/>
      <c r="AO12" s="2239"/>
      <c r="AP12" s="2239"/>
      <c r="AQ12" s="2239"/>
      <c r="AR12" s="2239"/>
      <c r="AS12" s="2239"/>
      <c r="AT12" s="2239"/>
      <c r="AU12" s="2239"/>
      <c r="AV12" s="2239"/>
      <c r="AW12" s="2239"/>
      <c r="AX12" s="2239"/>
      <c r="AY12" s="2239"/>
      <c r="AZ12" s="2239"/>
      <c r="BA12" s="2239"/>
      <c r="BB12" s="2239"/>
      <c r="BC12" s="2239"/>
      <c r="BD12" s="2239"/>
      <c r="BE12" s="2239"/>
      <c r="BF12" s="2239"/>
      <c r="BG12" s="2239"/>
      <c r="BH12" s="2239"/>
      <c r="BI12" s="2239"/>
      <c r="BJ12" s="290"/>
      <c r="BK12" s="290"/>
    </row>
    <row r="13" spans="1:63" ht="13.5" customHeight="1">
      <c r="A13" s="660"/>
      <c r="B13" s="661" t="s">
        <v>714</v>
      </c>
      <c r="C13" s="662"/>
      <c r="F13" s="282"/>
      <c r="G13" s="282"/>
      <c r="H13" s="282"/>
      <c r="I13" s="282"/>
      <c r="J13" s="282"/>
      <c r="K13" s="282"/>
      <c r="L13" s="282"/>
      <c r="M13" s="282"/>
      <c r="N13" s="282"/>
      <c r="O13" s="282"/>
      <c r="P13" s="282"/>
      <c r="Q13" s="282"/>
      <c r="R13" s="282"/>
      <c r="S13" s="282"/>
      <c r="T13" s="282"/>
      <c r="U13" s="310"/>
      <c r="V13" s="310"/>
      <c r="W13" s="282"/>
      <c r="X13" s="310"/>
      <c r="Y13" s="282"/>
      <c r="Z13" s="364"/>
      <c r="AA13" s="364"/>
      <c r="AB13" s="663" t="s">
        <v>278</v>
      </c>
      <c r="AC13" s="2240" t="s">
        <v>715</v>
      </c>
      <c r="AD13" s="2240"/>
      <c r="AE13" s="2240"/>
      <c r="AF13" s="2240"/>
      <c r="AG13" s="2240"/>
      <c r="AH13" s="2240"/>
      <c r="AI13" s="2240"/>
      <c r="AJ13" s="2240"/>
      <c r="AK13" s="2240"/>
      <c r="AL13" s="2240"/>
      <c r="AM13" s="652"/>
      <c r="AN13" s="658"/>
      <c r="AO13" s="2239"/>
      <c r="AP13" s="2239"/>
      <c r="AQ13" s="2239"/>
      <c r="AR13" s="2239"/>
      <c r="AS13" s="2239"/>
      <c r="AT13" s="2239"/>
      <c r="AU13" s="2239"/>
      <c r="AV13" s="2239"/>
      <c r="AW13" s="2239"/>
      <c r="AX13" s="2239"/>
      <c r="AY13" s="2239"/>
      <c r="AZ13" s="2239"/>
      <c r="BA13" s="2239"/>
      <c r="BB13" s="2239"/>
      <c r="BC13" s="2239"/>
      <c r="BD13" s="2239"/>
      <c r="BE13" s="2239"/>
      <c r="BF13" s="2239"/>
      <c r="BG13" s="2239"/>
      <c r="BH13" s="2239"/>
      <c r="BI13" s="2239"/>
      <c r="BJ13" s="290"/>
      <c r="BK13" s="290"/>
    </row>
    <row r="14" spans="1:63" ht="14.1" customHeight="1">
      <c r="A14" s="660"/>
      <c r="B14" s="296"/>
      <c r="C14" s="313" t="s">
        <v>716</v>
      </c>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50"/>
      <c r="AC14" s="2240"/>
      <c r="AD14" s="2240"/>
      <c r="AE14" s="2240"/>
      <c r="AF14" s="2240"/>
      <c r="AG14" s="2240"/>
      <c r="AH14" s="2240"/>
      <c r="AI14" s="2240"/>
      <c r="AJ14" s="2240"/>
      <c r="AK14" s="2240"/>
      <c r="AL14" s="2240"/>
      <c r="AM14" s="652"/>
      <c r="AN14" s="313"/>
      <c r="AO14" s="2239"/>
      <c r="AP14" s="2239"/>
      <c r="AQ14" s="2239"/>
      <c r="AR14" s="2239"/>
      <c r="AS14" s="2239"/>
      <c r="AT14" s="2239"/>
      <c r="AU14" s="2239"/>
      <c r="AV14" s="2239"/>
      <c r="AW14" s="2239"/>
      <c r="AX14" s="2239"/>
      <c r="AY14" s="2239"/>
      <c r="AZ14" s="2239"/>
      <c r="BA14" s="2239"/>
      <c r="BB14" s="2239"/>
      <c r="BC14" s="2239"/>
      <c r="BD14" s="2239"/>
      <c r="BE14" s="2239"/>
      <c r="BF14" s="2239"/>
      <c r="BG14" s="2239"/>
      <c r="BH14" s="2239"/>
      <c r="BI14" s="2239"/>
      <c r="BJ14" s="290"/>
      <c r="BK14" s="290"/>
    </row>
    <row r="15" spans="1:63" ht="14.1" customHeight="1">
      <c r="A15" s="660"/>
      <c r="B15" s="296"/>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50"/>
      <c r="AC15" s="2240"/>
      <c r="AD15" s="2240"/>
      <c r="AE15" s="2240"/>
      <c r="AF15" s="2240"/>
      <c r="AG15" s="2240"/>
      <c r="AH15" s="2240"/>
      <c r="AI15" s="2240"/>
      <c r="AJ15" s="2240"/>
      <c r="AK15" s="2240"/>
      <c r="AL15" s="2240"/>
      <c r="AM15" s="652"/>
      <c r="AN15" s="313"/>
      <c r="AO15" s="2239"/>
      <c r="AP15" s="2239"/>
      <c r="AQ15" s="2239"/>
      <c r="AR15" s="2239"/>
      <c r="AS15" s="2239"/>
      <c r="AT15" s="2239"/>
      <c r="AU15" s="2239"/>
      <c r="AV15" s="2239"/>
      <c r="AW15" s="2239"/>
      <c r="AX15" s="2239"/>
      <c r="AY15" s="2239"/>
      <c r="AZ15" s="2239"/>
      <c r="BA15" s="2239"/>
      <c r="BB15" s="2239"/>
      <c r="BC15" s="2239"/>
      <c r="BD15" s="2239"/>
      <c r="BE15" s="2239"/>
      <c r="BF15" s="2239"/>
      <c r="BG15" s="2239"/>
      <c r="BH15" s="2239"/>
      <c r="BI15" s="2239"/>
      <c r="BJ15" s="290"/>
      <c r="BK15" s="290"/>
    </row>
    <row r="16" spans="1:63" ht="14.1" customHeight="1">
      <c r="A16" s="660"/>
      <c r="B16" s="296"/>
      <c r="C16" s="313" t="s">
        <v>717</v>
      </c>
      <c r="D16" s="313"/>
      <c r="E16" s="313"/>
      <c r="F16" s="313"/>
      <c r="G16" s="313"/>
      <c r="H16" s="1804" t="s">
        <v>718</v>
      </c>
      <c r="I16" s="1804"/>
      <c r="J16" s="1804"/>
      <c r="K16" s="1804"/>
      <c r="L16" s="1804"/>
      <c r="M16" s="1804"/>
      <c r="N16" s="1804"/>
      <c r="O16" s="1798"/>
      <c r="P16" s="1798"/>
      <c r="Q16" s="313" t="s">
        <v>719</v>
      </c>
      <c r="R16" s="313"/>
      <c r="S16" s="313"/>
      <c r="T16" s="313"/>
      <c r="U16" s="313"/>
      <c r="V16" s="313"/>
      <c r="X16" s="1798"/>
      <c r="Y16" s="1798"/>
      <c r="Z16" s="2241" t="s">
        <v>720</v>
      </c>
      <c r="AA16" s="2241"/>
      <c r="AB16" s="664"/>
      <c r="AC16" s="665" t="s">
        <v>21</v>
      </c>
      <c r="AD16" s="666"/>
      <c r="AE16" s="2242" t="s">
        <v>721</v>
      </c>
      <c r="AF16" s="2242"/>
      <c r="AG16" s="2242"/>
      <c r="AM16" s="277"/>
      <c r="AO16" s="2239"/>
      <c r="AP16" s="2239"/>
      <c r="AQ16" s="2239"/>
      <c r="AR16" s="2239"/>
      <c r="AS16" s="2239"/>
      <c r="AT16" s="2239"/>
      <c r="AU16" s="2239"/>
      <c r="AV16" s="2239"/>
      <c r="AW16" s="2239"/>
      <c r="AX16" s="2239"/>
      <c r="AY16" s="2239"/>
      <c r="AZ16" s="2239"/>
      <c r="BA16" s="2239"/>
      <c r="BB16" s="2239"/>
      <c r="BC16" s="2239"/>
      <c r="BD16" s="2239"/>
      <c r="BE16" s="2239"/>
      <c r="BF16" s="2239"/>
      <c r="BG16" s="2239"/>
      <c r="BH16" s="2239"/>
      <c r="BI16" s="2239"/>
      <c r="BJ16" s="290"/>
      <c r="BK16" s="290"/>
    </row>
    <row r="17" spans="1:63" ht="14.1" customHeight="1">
      <c r="A17" s="660"/>
      <c r="B17" s="296"/>
      <c r="C17" s="313"/>
      <c r="D17" s="313"/>
      <c r="E17" s="313"/>
      <c r="F17" s="313"/>
      <c r="G17" s="313"/>
      <c r="H17" s="667"/>
      <c r="I17" s="667"/>
      <c r="J17" s="667"/>
      <c r="K17" s="667"/>
      <c r="L17" s="667"/>
      <c r="M17" s="667"/>
      <c r="N17" s="283"/>
      <c r="O17" s="283"/>
      <c r="P17" s="667"/>
      <c r="Q17" s="667"/>
      <c r="R17" s="667"/>
      <c r="S17" s="667"/>
      <c r="T17" s="667"/>
      <c r="U17" s="667"/>
      <c r="V17" s="283"/>
      <c r="W17" s="283"/>
      <c r="X17" s="668"/>
      <c r="Y17" s="669"/>
      <c r="Z17" s="664"/>
      <c r="AA17" s="664"/>
      <c r="AB17" s="670"/>
      <c r="AC17" s="671"/>
      <c r="AD17" s="671"/>
      <c r="AE17" s="671"/>
      <c r="AM17" s="277"/>
      <c r="AO17" s="2239"/>
      <c r="AP17" s="2239"/>
      <c r="AQ17" s="2239"/>
      <c r="AR17" s="2239"/>
      <c r="AS17" s="2239"/>
      <c r="AT17" s="2239"/>
      <c r="AU17" s="2239"/>
      <c r="AV17" s="2239"/>
      <c r="AW17" s="2239"/>
      <c r="AX17" s="2239"/>
      <c r="AY17" s="2239"/>
      <c r="AZ17" s="2239"/>
      <c r="BA17" s="2239"/>
      <c r="BB17" s="2239"/>
      <c r="BC17" s="2239"/>
      <c r="BD17" s="2239"/>
      <c r="BE17" s="2239"/>
      <c r="BF17" s="2239"/>
      <c r="BG17" s="2239"/>
      <c r="BH17" s="2239"/>
      <c r="BI17" s="2239"/>
      <c r="BJ17" s="290"/>
      <c r="BK17" s="290"/>
    </row>
    <row r="18" spans="1:63" ht="13.05" customHeight="1">
      <c r="A18" s="660"/>
      <c r="B18" s="296"/>
      <c r="C18" s="2234"/>
      <c r="D18" s="2234"/>
      <c r="E18" s="2235" t="s">
        <v>249</v>
      </c>
      <c r="F18" s="2235"/>
      <c r="G18" s="2235"/>
      <c r="H18" s="2235"/>
      <c r="I18" s="2235" t="s">
        <v>250</v>
      </c>
      <c r="J18" s="2235"/>
      <c r="K18" s="2235"/>
      <c r="L18" s="2235"/>
      <c r="M18" s="2235" t="s">
        <v>251</v>
      </c>
      <c r="N18" s="2235"/>
      <c r="O18" s="2235"/>
      <c r="P18" s="2235"/>
      <c r="Q18" s="2235" t="s">
        <v>252</v>
      </c>
      <c r="R18" s="2235"/>
      <c r="S18" s="2235"/>
      <c r="T18" s="2235"/>
      <c r="U18" s="2235" t="s">
        <v>253</v>
      </c>
      <c r="V18" s="2235"/>
      <c r="W18" s="2235"/>
      <c r="X18" s="2235"/>
      <c r="Y18" s="2236" t="s">
        <v>254</v>
      </c>
      <c r="Z18" s="2236"/>
      <c r="AA18" s="2236"/>
      <c r="AB18" s="2236"/>
      <c r="AC18" s="2235" t="s">
        <v>640</v>
      </c>
      <c r="AD18" s="2235"/>
      <c r="AE18" s="2235"/>
      <c r="AF18" s="2235"/>
      <c r="AG18" s="2235" t="s">
        <v>255</v>
      </c>
      <c r="AH18" s="2235"/>
      <c r="AI18" s="2235"/>
      <c r="AJ18" s="356"/>
      <c r="AK18" s="356"/>
      <c r="AM18" s="277"/>
      <c r="AO18" s="2239"/>
      <c r="AP18" s="2239"/>
      <c r="AQ18" s="2239"/>
      <c r="AR18" s="2239"/>
      <c r="AS18" s="2239"/>
      <c r="AT18" s="2239"/>
      <c r="AU18" s="2239"/>
      <c r="AV18" s="2239"/>
      <c r="AW18" s="2239"/>
      <c r="AX18" s="2239"/>
      <c r="AY18" s="2239"/>
      <c r="AZ18" s="2239"/>
      <c r="BA18" s="2239"/>
      <c r="BB18" s="2239"/>
      <c r="BC18" s="2239"/>
      <c r="BD18" s="2239"/>
      <c r="BE18" s="2239"/>
      <c r="BF18" s="2239"/>
      <c r="BG18" s="2239"/>
      <c r="BH18" s="2239"/>
      <c r="BI18" s="2239"/>
      <c r="BJ18" s="290"/>
      <c r="BK18" s="290"/>
    </row>
    <row r="19" spans="1:63" ht="13.05" customHeight="1">
      <c r="A19" s="660"/>
      <c r="B19" s="296"/>
      <c r="C19" s="2234"/>
      <c r="D19" s="2234"/>
      <c r="E19" s="2227" t="s">
        <v>722</v>
      </c>
      <c r="F19" s="2227"/>
      <c r="G19" s="2228" t="s">
        <v>723</v>
      </c>
      <c r="H19" s="2228"/>
      <c r="I19" s="2227" t="s">
        <v>722</v>
      </c>
      <c r="J19" s="2227"/>
      <c r="K19" s="2228" t="s">
        <v>723</v>
      </c>
      <c r="L19" s="2228"/>
      <c r="M19" s="2227" t="s">
        <v>722</v>
      </c>
      <c r="N19" s="2227"/>
      <c r="O19" s="2228" t="s">
        <v>723</v>
      </c>
      <c r="P19" s="2228"/>
      <c r="Q19" s="2227" t="s">
        <v>722</v>
      </c>
      <c r="R19" s="2227"/>
      <c r="S19" s="2228" t="s">
        <v>723</v>
      </c>
      <c r="T19" s="2228"/>
      <c r="U19" s="2227" t="s">
        <v>722</v>
      </c>
      <c r="V19" s="2227"/>
      <c r="W19" s="2228" t="s">
        <v>723</v>
      </c>
      <c r="X19" s="2228"/>
      <c r="Y19" s="2227" t="s">
        <v>722</v>
      </c>
      <c r="Z19" s="2227"/>
      <c r="AA19" s="2228" t="s">
        <v>723</v>
      </c>
      <c r="AB19" s="2228"/>
      <c r="AC19" s="2227" t="s">
        <v>722</v>
      </c>
      <c r="AD19" s="2227"/>
      <c r="AE19" s="2229" t="s">
        <v>723</v>
      </c>
      <c r="AF19" s="2229"/>
      <c r="AG19" s="2235"/>
      <c r="AH19" s="2235"/>
      <c r="AI19" s="2235"/>
      <c r="AJ19" s="356"/>
      <c r="AK19" s="356"/>
      <c r="AM19" s="277"/>
      <c r="AO19" s="2239"/>
      <c r="AP19" s="2239"/>
      <c r="AQ19" s="2239"/>
      <c r="AR19" s="2239"/>
      <c r="AS19" s="2239"/>
      <c r="AT19" s="2239"/>
      <c r="AU19" s="2239"/>
      <c r="AV19" s="2239"/>
      <c r="AW19" s="2239"/>
      <c r="AX19" s="2239"/>
      <c r="AY19" s="2239"/>
      <c r="AZ19" s="2239"/>
      <c r="BA19" s="2239"/>
      <c r="BB19" s="2239"/>
      <c r="BC19" s="2239"/>
      <c r="BD19" s="2239"/>
      <c r="BE19" s="2239"/>
      <c r="BF19" s="2239"/>
      <c r="BG19" s="2239"/>
      <c r="BH19" s="2239"/>
      <c r="BI19" s="2239"/>
      <c r="BJ19" s="290"/>
      <c r="BK19" s="290"/>
    </row>
    <row r="20" spans="1:63" ht="13.05" customHeight="1">
      <c r="A20" s="660"/>
      <c r="B20" s="296"/>
      <c r="C20" s="2226">
        <v>4</v>
      </c>
      <c r="D20" s="2226"/>
      <c r="E20" s="2224"/>
      <c r="F20" s="2224"/>
      <c r="G20" s="2225"/>
      <c r="H20" s="2225"/>
      <c r="I20" s="2224"/>
      <c r="J20" s="2224"/>
      <c r="K20" s="2225"/>
      <c r="L20" s="2225"/>
      <c r="M20" s="2224"/>
      <c r="N20" s="2224"/>
      <c r="O20" s="2225"/>
      <c r="P20" s="2225"/>
      <c r="Q20" s="2224"/>
      <c r="R20" s="2224"/>
      <c r="S20" s="2225"/>
      <c r="T20" s="2225"/>
      <c r="U20" s="2224"/>
      <c r="V20" s="2224"/>
      <c r="W20" s="2225"/>
      <c r="X20" s="2225"/>
      <c r="Y20" s="2224"/>
      <c r="Z20" s="2224"/>
      <c r="AA20" s="2225"/>
      <c r="AB20" s="2225"/>
      <c r="AC20" s="2218">
        <f t="shared" ref="AC20:AC31" si="0">SUM(E20,I20,M20,Q20,U20,Y20)</f>
        <v>0</v>
      </c>
      <c r="AD20" s="2218"/>
      <c r="AE20" s="2220">
        <f t="shared" ref="AE20:AE31" si="1">SUM(G20,K20,O20,S20,W20,AA20)</f>
        <v>0</v>
      </c>
      <c r="AF20" s="2220"/>
      <c r="AG20" s="2221">
        <f t="shared" ref="AG20:AG31" si="2">SUM(AC20:AF20)</f>
        <v>0</v>
      </c>
      <c r="AH20" s="2221"/>
      <c r="AI20" s="2221"/>
      <c r="AJ20" s="672"/>
      <c r="AK20" s="672"/>
      <c r="AM20" s="277"/>
      <c r="AQ20" s="290"/>
      <c r="AR20" s="290"/>
      <c r="AS20" s="290"/>
      <c r="AT20" s="290"/>
      <c r="AU20" s="290"/>
      <c r="AV20" s="290"/>
      <c r="AW20" s="290"/>
      <c r="AX20" s="290"/>
      <c r="AY20" s="290"/>
      <c r="AZ20" s="290"/>
      <c r="BA20" s="290"/>
      <c r="BB20" s="290"/>
      <c r="BC20" s="290"/>
      <c r="BD20" s="290"/>
      <c r="BE20" s="290"/>
      <c r="BF20" s="290"/>
      <c r="BG20" s="290"/>
      <c r="BH20" s="290"/>
      <c r="BI20" s="290"/>
      <c r="BJ20" s="290"/>
      <c r="BK20" s="290"/>
    </row>
    <row r="21" spans="1:63" ht="13.05" customHeight="1">
      <c r="A21" s="660"/>
      <c r="B21" s="296"/>
      <c r="C21" s="2226">
        <v>5</v>
      </c>
      <c r="D21" s="2226"/>
      <c r="E21" s="2224"/>
      <c r="F21" s="2224"/>
      <c r="G21" s="2225"/>
      <c r="H21" s="2225"/>
      <c r="I21" s="2224"/>
      <c r="J21" s="2224"/>
      <c r="K21" s="2225"/>
      <c r="L21" s="2225"/>
      <c r="M21" s="2224"/>
      <c r="N21" s="2224"/>
      <c r="O21" s="2225"/>
      <c r="P21" s="2225"/>
      <c r="Q21" s="2224"/>
      <c r="R21" s="2224"/>
      <c r="S21" s="2225"/>
      <c r="T21" s="2225"/>
      <c r="U21" s="2224"/>
      <c r="V21" s="2224"/>
      <c r="W21" s="2225"/>
      <c r="X21" s="2225"/>
      <c r="Y21" s="2224"/>
      <c r="Z21" s="2224"/>
      <c r="AA21" s="2225"/>
      <c r="AB21" s="2225"/>
      <c r="AC21" s="2218">
        <f t="shared" si="0"/>
        <v>0</v>
      </c>
      <c r="AD21" s="2218"/>
      <c r="AE21" s="2220">
        <f t="shared" si="1"/>
        <v>0</v>
      </c>
      <c r="AF21" s="2220"/>
      <c r="AG21" s="2221">
        <f t="shared" si="2"/>
        <v>0</v>
      </c>
      <c r="AH21" s="2221"/>
      <c r="AI21" s="2221"/>
      <c r="AJ21" s="672"/>
      <c r="AK21" s="672"/>
      <c r="AM21" s="277"/>
    </row>
    <row r="22" spans="1:63" ht="13.05" customHeight="1">
      <c r="A22" s="660"/>
      <c r="B22" s="296"/>
      <c r="C22" s="2226">
        <v>6</v>
      </c>
      <c r="D22" s="2226"/>
      <c r="E22" s="2224"/>
      <c r="F22" s="2224"/>
      <c r="G22" s="2225"/>
      <c r="H22" s="2225"/>
      <c r="I22" s="2224"/>
      <c r="J22" s="2224"/>
      <c r="K22" s="2225"/>
      <c r="L22" s="2225"/>
      <c r="M22" s="2224"/>
      <c r="N22" s="2224"/>
      <c r="O22" s="2225"/>
      <c r="P22" s="2225"/>
      <c r="Q22" s="2224"/>
      <c r="R22" s="2224"/>
      <c r="S22" s="2225"/>
      <c r="T22" s="2225"/>
      <c r="U22" s="2224"/>
      <c r="V22" s="2224"/>
      <c r="W22" s="2225"/>
      <c r="X22" s="2225"/>
      <c r="Y22" s="2224"/>
      <c r="Z22" s="2224"/>
      <c r="AA22" s="2225"/>
      <c r="AB22" s="2225"/>
      <c r="AC22" s="2218">
        <f t="shared" si="0"/>
        <v>0</v>
      </c>
      <c r="AD22" s="2218"/>
      <c r="AE22" s="2220">
        <f t="shared" si="1"/>
        <v>0</v>
      </c>
      <c r="AF22" s="2220"/>
      <c r="AG22" s="2221">
        <f t="shared" si="2"/>
        <v>0</v>
      </c>
      <c r="AH22" s="2221"/>
      <c r="AI22" s="2221"/>
      <c r="AJ22" s="672"/>
      <c r="AK22" s="672"/>
      <c r="AM22" s="277"/>
    </row>
    <row r="23" spans="1:63" ht="13.05" customHeight="1">
      <c r="A23" s="660"/>
      <c r="B23" s="296"/>
      <c r="C23" s="2226">
        <v>7</v>
      </c>
      <c r="D23" s="2226"/>
      <c r="E23" s="2224"/>
      <c r="F23" s="2224"/>
      <c r="G23" s="2225"/>
      <c r="H23" s="2225"/>
      <c r="I23" s="2224"/>
      <c r="J23" s="2224"/>
      <c r="K23" s="2225"/>
      <c r="L23" s="2225"/>
      <c r="M23" s="2224"/>
      <c r="N23" s="2224"/>
      <c r="O23" s="2225"/>
      <c r="P23" s="2225"/>
      <c r="Q23" s="2224"/>
      <c r="R23" s="2224"/>
      <c r="S23" s="2225"/>
      <c r="T23" s="2225"/>
      <c r="U23" s="2224"/>
      <c r="V23" s="2224"/>
      <c r="W23" s="2225"/>
      <c r="X23" s="2225"/>
      <c r="Y23" s="2224"/>
      <c r="Z23" s="2224"/>
      <c r="AA23" s="2225"/>
      <c r="AB23" s="2225"/>
      <c r="AC23" s="2218">
        <f t="shared" si="0"/>
        <v>0</v>
      </c>
      <c r="AD23" s="2218"/>
      <c r="AE23" s="2220">
        <f t="shared" si="1"/>
        <v>0</v>
      </c>
      <c r="AF23" s="2220"/>
      <c r="AG23" s="2221">
        <f t="shared" si="2"/>
        <v>0</v>
      </c>
      <c r="AH23" s="2221"/>
      <c r="AI23" s="2221"/>
      <c r="AJ23" s="672"/>
      <c r="AK23" s="672"/>
      <c r="AM23" s="277"/>
    </row>
    <row r="24" spans="1:63" ht="13.05" customHeight="1">
      <c r="A24" s="660"/>
      <c r="B24" s="296"/>
      <c r="C24" s="2226">
        <v>8</v>
      </c>
      <c r="D24" s="2226"/>
      <c r="E24" s="2224"/>
      <c r="F24" s="2224"/>
      <c r="G24" s="2225"/>
      <c r="H24" s="2225"/>
      <c r="I24" s="2224"/>
      <c r="J24" s="2224"/>
      <c r="K24" s="2225"/>
      <c r="L24" s="2225"/>
      <c r="M24" s="2224"/>
      <c r="N24" s="2224"/>
      <c r="O24" s="2225"/>
      <c r="P24" s="2225"/>
      <c r="Q24" s="2224"/>
      <c r="R24" s="2224"/>
      <c r="S24" s="2225"/>
      <c r="T24" s="2225"/>
      <c r="U24" s="2224"/>
      <c r="V24" s="2224"/>
      <c r="W24" s="2225"/>
      <c r="X24" s="2225"/>
      <c r="Y24" s="2224"/>
      <c r="Z24" s="2224"/>
      <c r="AA24" s="2225"/>
      <c r="AB24" s="2225"/>
      <c r="AC24" s="2218">
        <f t="shared" si="0"/>
        <v>0</v>
      </c>
      <c r="AD24" s="2218"/>
      <c r="AE24" s="2220">
        <f t="shared" si="1"/>
        <v>0</v>
      </c>
      <c r="AF24" s="2220"/>
      <c r="AG24" s="2221">
        <f t="shared" si="2"/>
        <v>0</v>
      </c>
      <c r="AH24" s="2221"/>
      <c r="AI24" s="2221"/>
      <c r="AJ24" s="672"/>
      <c r="AK24" s="672"/>
      <c r="AM24" s="277"/>
    </row>
    <row r="25" spans="1:63" ht="13.05" customHeight="1">
      <c r="A25" s="660"/>
      <c r="B25" s="296"/>
      <c r="C25" s="2226">
        <v>9</v>
      </c>
      <c r="D25" s="2226"/>
      <c r="E25" s="2224"/>
      <c r="F25" s="2224"/>
      <c r="G25" s="2225"/>
      <c r="H25" s="2225"/>
      <c r="I25" s="2224"/>
      <c r="J25" s="2224"/>
      <c r="K25" s="2225"/>
      <c r="L25" s="2225"/>
      <c r="M25" s="2224"/>
      <c r="N25" s="2224"/>
      <c r="O25" s="2225"/>
      <c r="P25" s="2225"/>
      <c r="Q25" s="2224"/>
      <c r="R25" s="2224"/>
      <c r="S25" s="2225"/>
      <c r="T25" s="2225"/>
      <c r="U25" s="2224"/>
      <c r="V25" s="2224"/>
      <c r="W25" s="2225"/>
      <c r="X25" s="2225"/>
      <c r="Y25" s="2224"/>
      <c r="Z25" s="2224"/>
      <c r="AA25" s="2225"/>
      <c r="AB25" s="2225"/>
      <c r="AC25" s="2218">
        <f t="shared" si="0"/>
        <v>0</v>
      </c>
      <c r="AD25" s="2218"/>
      <c r="AE25" s="2220">
        <f t="shared" si="1"/>
        <v>0</v>
      </c>
      <c r="AF25" s="2220"/>
      <c r="AG25" s="2221">
        <f t="shared" si="2"/>
        <v>0</v>
      </c>
      <c r="AH25" s="2221"/>
      <c r="AI25" s="2221"/>
      <c r="AJ25" s="672"/>
      <c r="AK25" s="672"/>
      <c r="AM25" s="277"/>
    </row>
    <row r="26" spans="1:63" ht="13.05" customHeight="1">
      <c r="A26" s="660"/>
      <c r="B26" s="296"/>
      <c r="C26" s="2226">
        <v>10</v>
      </c>
      <c r="D26" s="2226"/>
      <c r="E26" s="2224"/>
      <c r="F26" s="2224"/>
      <c r="G26" s="2225"/>
      <c r="H26" s="2225"/>
      <c r="I26" s="2224"/>
      <c r="J26" s="2224"/>
      <c r="K26" s="2225"/>
      <c r="L26" s="2225"/>
      <c r="M26" s="2224"/>
      <c r="N26" s="2224"/>
      <c r="O26" s="2225"/>
      <c r="P26" s="2225"/>
      <c r="Q26" s="2224"/>
      <c r="R26" s="2224"/>
      <c r="S26" s="2225"/>
      <c r="T26" s="2225"/>
      <c r="U26" s="2224"/>
      <c r="V26" s="2224"/>
      <c r="W26" s="2225"/>
      <c r="X26" s="2225"/>
      <c r="Y26" s="2224"/>
      <c r="Z26" s="2224"/>
      <c r="AA26" s="2225"/>
      <c r="AB26" s="2225"/>
      <c r="AC26" s="2218">
        <f t="shared" si="0"/>
        <v>0</v>
      </c>
      <c r="AD26" s="2218"/>
      <c r="AE26" s="2220">
        <f t="shared" si="1"/>
        <v>0</v>
      </c>
      <c r="AF26" s="2220"/>
      <c r="AG26" s="2221">
        <f t="shared" si="2"/>
        <v>0</v>
      </c>
      <c r="AH26" s="2221"/>
      <c r="AI26" s="2221"/>
      <c r="AJ26" s="672"/>
      <c r="AK26" s="672"/>
      <c r="AM26" s="277"/>
    </row>
    <row r="27" spans="1:63" ht="13.05" customHeight="1">
      <c r="A27" s="660"/>
      <c r="B27" s="296"/>
      <c r="C27" s="2226">
        <v>11</v>
      </c>
      <c r="D27" s="2226"/>
      <c r="E27" s="2224"/>
      <c r="F27" s="2224"/>
      <c r="G27" s="2225"/>
      <c r="H27" s="2225"/>
      <c r="I27" s="2224"/>
      <c r="J27" s="2224"/>
      <c r="K27" s="2225"/>
      <c r="L27" s="2225"/>
      <c r="M27" s="2224"/>
      <c r="N27" s="2224"/>
      <c r="O27" s="2225"/>
      <c r="P27" s="2225"/>
      <c r="Q27" s="2224"/>
      <c r="R27" s="2224"/>
      <c r="S27" s="2225"/>
      <c r="T27" s="2225"/>
      <c r="U27" s="2224"/>
      <c r="V27" s="2224"/>
      <c r="W27" s="2225"/>
      <c r="X27" s="2225"/>
      <c r="Y27" s="2224"/>
      <c r="Z27" s="2224"/>
      <c r="AA27" s="2225"/>
      <c r="AB27" s="2225"/>
      <c r="AC27" s="2218">
        <f t="shared" si="0"/>
        <v>0</v>
      </c>
      <c r="AD27" s="2218"/>
      <c r="AE27" s="2220">
        <f t="shared" si="1"/>
        <v>0</v>
      </c>
      <c r="AF27" s="2220"/>
      <c r="AG27" s="2221">
        <f t="shared" si="2"/>
        <v>0</v>
      </c>
      <c r="AH27" s="2221"/>
      <c r="AI27" s="2221"/>
      <c r="AJ27" s="672"/>
      <c r="AK27" s="672"/>
      <c r="AM27" s="277"/>
    </row>
    <row r="28" spans="1:63" ht="13.05" customHeight="1">
      <c r="A28" s="660"/>
      <c r="B28" s="296"/>
      <c r="C28" s="2226">
        <v>12</v>
      </c>
      <c r="D28" s="2226"/>
      <c r="E28" s="2224"/>
      <c r="F28" s="2224"/>
      <c r="G28" s="2225"/>
      <c r="H28" s="2225"/>
      <c r="I28" s="2224"/>
      <c r="J28" s="2224"/>
      <c r="K28" s="2225"/>
      <c r="L28" s="2225"/>
      <c r="M28" s="2224"/>
      <c r="N28" s="2224"/>
      <c r="O28" s="2225"/>
      <c r="P28" s="2225"/>
      <c r="Q28" s="2224"/>
      <c r="R28" s="2224"/>
      <c r="S28" s="2225"/>
      <c r="T28" s="2225"/>
      <c r="U28" s="2224"/>
      <c r="V28" s="2224"/>
      <c r="W28" s="2225"/>
      <c r="X28" s="2225"/>
      <c r="Y28" s="2224"/>
      <c r="Z28" s="2224"/>
      <c r="AA28" s="2225"/>
      <c r="AB28" s="2225"/>
      <c r="AC28" s="2218">
        <f t="shared" si="0"/>
        <v>0</v>
      </c>
      <c r="AD28" s="2218"/>
      <c r="AE28" s="2220">
        <f t="shared" si="1"/>
        <v>0</v>
      </c>
      <c r="AF28" s="2220"/>
      <c r="AG28" s="2221">
        <f t="shared" si="2"/>
        <v>0</v>
      </c>
      <c r="AH28" s="2221"/>
      <c r="AI28" s="2221"/>
      <c r="AJ28" s="672"/>
      <c r="AK28" s="672"/>
      <c r="AM28" s="277"/>
    </row>
    <row r="29" spans="1:63" ht="13.05" customHeight="1">
      <c r="A29" s="660"/>
      <c r="B29" s="296"/>
      <c r="C29" s="2226">
        <v>1</v>
      </c>
      <c r="D29" s="2226"/>
      <c r="E29" s="2224"/>
      <c r="F29" s="2224"/>
      <c r="G29" s="2225"/>
      <c r="H29" s="2225"/>
      <c r="I29" s="2224"/>
      <c r="J29" s="2224"/>
      <c r="K29" s="2225"/>
      <c r="L29" s="2225"/>
      <c r="M29" s="2224"/>
      <c r="N29" s="2224"/>
      <c r="O29" s="2225"/>
      <c r="P29" s="2225"/>
      <c r="Q29" s="2224"/>
      <c r="R29" s="2224"/>
      <c r="S29" s="2225"/>
      <c r="T29" s="2225"/>
      <c r="U29" s="2224"/>
      <c r="V29" s="2224"/>
      <c r="W29" s="2225"/>
      <c r="X29" s="2225"/>
      <c r="Y29" s="2224"/>
      <c r="Z29" s="2224"/>
      <c r="AA29" s="2225"/>
      <c r="AB29" s="2225"/>
      <c r="AC29" s="2218">
        <f t="shared" si="0"/>
        <v>0</v>
      </c>
      <c r="AD29" s="2218"/>
      <c r="AE29" s="2220">
        <f t="shared" si="1"/>
        <v>0</v>
      </c>
      <c r="AF29" s="2220"/>
      <c r="AG29" s="2221">
        <f t="shared" si="2"/>
        <v>0</v>
      </c>
      <c r="AH29" s="2221"/>
      <c r="AI29" s="2221"/>
      <c r="AJ29" s="672"/>
      <c r="AK29" s="672"/>
      <c r="AM29" s="277"/>
    </row>
    <row r="30" spans="1:63" ht="13.05" customHeight="1">
      <c r="A30" s="660"/>
      <c r="B30" s="296"/>
      <c r="C30" s="2226">
        <v>2</v>
      </c>
      <c r="D30" s="2226"/>
      <c r="E30" s="2224"/>
      <c r="F30" s="2224"/>
      <c r="G30" s="2225"/>
      <c r="H30" s="2225"/>
      <c r="I30" s="2224"/>
      <c r="J30" s="2224"/>
      <c r="K30" s="2225"/>
      <c r="L30" s="2225"/>
      <c r="M30" s="2224"/>
      <c r="N30" s="2224"/>
      <c r="O30" s="2225"/>
      <c r="P30" s="2225"/>
      <c r="Q30" s="2224"/>
      <c r="R30" s="2224"/>
      <c r="S30" s="2225"/>
      <c r="T30" s="2225"/>
      <c r="U30" s="2224"/>
      <c r="V30" s="2224"/>
      <c r="W30" s="2225"/>
      <c r="X30" s="2225"/>
      <c r="Y30" s="2224"/>
      <c r="Z30" s="2224"/>
      <c r="AA30" s="2225"/>
      <c r="AB30" s="2225"/>
      <c r="AC30" s="2218">
        <f t="shared" si="0"/>
        <v>0</v>
      </c>
      <c r="AD30" s="2218"/>
      <c r="AE30" s="2220">
        <f t="shared" si="1"/>
        <v>0</v>
      </c>
      <c r="AF30" s="2220"/>
      <c r="AG30" s="2221">
        <f t="shared" si="2"/>
        <v>0</v>
      </c>
      <c r="AH30" s="2221"/>
      <c r="AI30" s="2221"/>
      <c r="AJ30" s="672"/>
      <c r="AK30" s="672"/>
      <c r="AM30" s="277"/>
    </row>
    <row r="31" spans="1:63" ht="13.05" customHeight="1">
      <c r="A31" s="660"/>
      <c r="B31" s="296"/>
      <c r="C31" s="2226">
        <v>3</v>
      </c>
      <c r="D31" s="2226"/>
      <c r="E31" s="2224"/>
      <c r="F31" s="2224"/>
      <c r="G31" s="2225"/>
      <c r="H31" s="2225"/>
      <c r="I31" s="2224"/>
      <c r="J31" s="2224"/>
      <c r="K31" s="2225"/>
      <c r="L31" s="2225"/>
      <c r="M31" s="2224"/>
      <c r="N31" s="2224"/>
      <c r="O31" s="2225"/>
      <c r="P31" s="2225"/>
      <c r="Q31" s="2224"/>
      <c r="R31" s="2224"/>
      <c r="S31" s="2225"/>
      <c r="T31" s="2225"/>
      <c r="U31" s="2224"/>
      <c r="V31" s="2224"/>
      <c r="W31" s="2225"/>
      <c r="X31" s="2225"/>
      <c r="Y31" s="2224"/>
      <c r="Z31" s="2224"/>
      <c r="AA31" s="2225"/>
      <c r="AB31" s="2225"/>
      <c r="AC31" s="2218">
        <f t="shared" si="0"/>
        <v>0</v>
      </c>
      <c r="AD31" s="2218"/>
      <c r="AE31" s="2220">
        <f t="shared" si="1"/>
        <v>0</v>
      </c>
      <c r="AF31" s="2220"/>
      <c r="AG31" s="2221">
        <f t="shared" si="2"/>
        <v>0</v>
      </c>
      <c r="AH31" s="2221"/>
      <c r="AI31" s="2221"/>
      <c r="AJ31" s="672"/>
      <c r="AK31" s="672"/>
      <c r="AM31" s="277"/>
    </row>
    <row r="32" spans="1:63" ht="13.05" customHeight="1">
      <c r="A32" s="660"/>
      <c r="B32" s="296"/>
      <c r="C32" s="2223" t="s">
        <v>724</v>
      </c>
      <c r="D32" s="2223"/>
      <c r="E32" s="2218">
        <f>SUM(E20:F31)</f>
        <v>0</v>
      </c>
      <c r="F32" s="2218"/>
      <c r="G32" s="2220">
        <f>SUM(G20:H31)</f>
        <v>0</v>
      </c>
      <c r="H32" s="2220"/>
      <c r="I32" s="2218">
        <f>SUM(I20:J31)</f>
        <v>0</v>
      </c>
      <c r="J32" s="2218"/>
      <c r="K32" s="2220">
        <f>SUM(K20:L31)</f>
        <v>0</v>
      </c>
      <c r="L32" s="2220"/>
      <c r="M32" s="2218">
        <f>SUM(M20:N31)</f>
        <v>0</v>
      </c>
      <c r="N32" s="2218"/>
      <c r="O32" s="2220">
        <f>SUM(O20:P31)</f>
        <v>0</v>
      </c>
      <c r="P32" s="2220"/>
      <c r="Q32" s="2218">
        <f>SUM(Q20:R31)</f>
        <v>0</v>
      </c>
      <c r="R32" s="2218"/>
      <c r="S32" s="2220">
        <f>SUM(S20:T31)</f>
        <v>0</v>
      </c>
      <c r="T32" s="2220"/>
      <c r="U32" s="2218">
        <f>SUM(U20:V31)</f>
        <v>0</v>
      </c>
      <c r="V32" s="2218"/>
      <c r="W32" s="2220">
        <f>SUM(W20:X31)</f>
        <v>0</v>
      </c>
      <c r="X32" s="2220"/>
      <c r="Y32" s="2218">
        <f>SUM(Y20:Z31)</f>
        <v>0</v>
      </c>
      <c r="Z32" s="2218"/>
      <c r="AA32" s="2220">
        <f>SUM(AA20:AB31)</f>
        <v>0</v>
      </c>
      <c r="AB32" s="2220"/>
      <c r="AC32" s="673" t="s">
        <v>725</v>
      </c>
      <c r="AD32" s="674"/>
      <c r="AE32" s="2220">
        <f>SUM(AE20:AF31)</f>
        <v>0</v>
      </c>
      <c r="AF32" s="2220"/>
      <c r="AG32" s="2221">
        <f>AC33+AE32</f>
        <v>0</v>
      </c>
      <c r="AH32" s="2221"/>
      <c r="AI32" s="2221"/>
      <c r="AJ32" s="672"/>
      <c r="AK32" s="672"/>
      <c r="AM32" s="277"/>
    </row>
    <row r="33" spans="1:58" ht="13.05" customHeight="1">
      <c r="A33" s="660"/>
      <c r="B33" s="296"/>
      <c r="C33" s="2223"/>
      <c r="D33" s="2223"/>
      <c r="E33" s="2218"/>
      <c r="F33" s="2218"/>
      <c r="G33" s="2220"/>
      <c r="H33" s="2220"/>
      <c r="I33" s="2218"/>
      <c r="J33" s="2218"/>
      <c r="K33" s="2220"/>
      <c r="L33" s="2220"/>
      <c r="M33" s="2218"/>
      <c r="N33" s="2218"/>
      <c r="O33" s="2220"/>
      <c r="P33" s="2220"/>
      <c r="Q33" s="2218"/>
      <c r="R33" s="2218"/>
      <c r="S33" s="2220"/>
      <c r="T33" s="2220"/>
      <c r="U33" s="2218"/>
      <c r="V33" s="2218"/>
      <c r="W33" s="2220"/>
      <c r="X33" s="2220"/>
      <c r="Y33" s="2218"/>
      <c r="Z33" s="2218"/>
      <c r="AA33" s="2220"/>
      <c r="AB33" s="2220"/>
      <c r="AC33" s="2222">
        <f>SUM(AC20:AD31)</f>
        <v>0</v>
      </c>
      <c r="AD33" s="2222"/>
      <c r="AE33" s="2220"/>
      <c r="AF33" s="2220"/>
      <c r="AG33" s="2221"/>
      <c r="AH33" s="2221"/>
      <c r="AI33" s="2221"/>
      <c r="AJ33" s="672"/>
      <c r="AK33" s="672"/>
      <c r="AM33" s="277"/>
    </row>
    <row r="34" spans="1:58" ht="12" customHeight="1">
      <c r="A34" s="660"/>
      <c r="B34" s="296"/>
      <c r="C34" s="675" t="s">
        <v>726</v>
      </c>
      <c r="F34" s="676"/>
      <c r="G34" s="677" t="s">
        <v>278</v>
      </c>
      <c r="H34" s="2237" t="s">
        <v>727</v>
      </c>
      <c r="I34" s="2237"/>
      <c r="J34" s="2237"/>
      <c r="K34" s="2237"/>
      <c r="L34" s="2237"/>
      <c r="M34" s="2237"/>
      <c r="N34" s="2237"/>
      <c r="O34" s="2237"/>
      <c r="P34" s="2237"/>
      <c r="Q34" s="2237"/>
      <c r="R34" s="2237"/>
      <c r="S34" s="2237"/>
      <c r="T34" s="2237"/>
      <c r="U34" s="2237"/>
      <c r="V34" s="2237"/>
      <c r="W34" s="2237"/>
      <c r="X34" s="2237"/>
      <c r="Y34" s="2237"/>
      <c r="Z34" s="2237"/>
      <c r="AA34" s="2237"/>
      <c r="AB34" s="2237"/>
      <c r="AC34" s="2237"/>
      <c r="AD34" s="2237"/>
      <c r="AE34" s="2237"/>
      <c r="AF34" s="2237"/>
      <c r="AG34" s="2237"/>
      <c r="AH34" s="2237"/>
      <c r="AI34" s="2237"/>
      <c r="AJ34" s="2237"/>
      <c r="AK34" s="2237"/>
      <c r="AL34" s="2237"/>
      <c r="AM34" s="678"/>
    </row>
    <row r="35" spans="1:58" ht="12" customHeight="1">
      <c r="A35" s="660"/>
      <c r="B35" s="296"/>
      <c r="G35" s="677" t="s">
        <v>278</v>
      </c>
      <c r="H35" s="285" t="s">
        <v>728</v>
      </c>
      <c r="J35" s="679"/>
      <c r="K35" s="679"/>
      <c r="L35" s="679"/>
      <c r="M35" s="679"/>
      <c r="N35" s="679"/>
      <c r="O35" s="679"/>
      <c r="P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80"/>
      <c r="AN35" s="681"/>
      <c r="AO35" s="681"/>
      <c r="AP35" s="681"/>
      <c r="AQ35" s="679"/>
      <c r="BC35" s="679"/>
      <c r="BD35" s="679"/>
      <c r="BE35" s="679"/>
      <c r="BF35" s="682"/>
    </row>
    <row r="36" spans="1:58" ht="12" customHeight="1">
      <c r="A36" s="660"/>
      <c r="B36" s="296"/>
      <c r="G36" s="683" t="s">
        <v>278</v>
      </c>
      <c r="H36" s="285" t="s">
        <v>729</v>
      </c>
      <c r="J36" s="282"/>
      <c r="K36" s="282"/>
      <c r="L36" s="282"/>
      <c r="M36" s="282"/>
      <c r="N36" s="282"/>
      <c r="O36" s="282"/>
      <c r="P36" s="282"/>
      <c r="Q36" s="282"/>
      <c r="R36" s="282"/>
      <c r="S36" s="282"/>
      <c r="T36" s="282"/>
      <c r="U36" s="282"/>
      <c r="V36" s="282"/>
      <c r="W36" s="282"/>
      <c r="X36" s="313"/>
      <c r="Y36" s="313"/>
      <c r="Z36" s="356"/>
      <c r="AA36" s="356"/>
      <c r="AB36" s="321"/>
      <c r="AC36" s="321"/>
      <c r="AD36" s="321"/>
      <c r="AE36" s="321"/>
      <c r="AF36" s="321"/>
      <c r="AG36" s="321"/>
      <c r="AH36" s="321"/>
      <c r="AI36" s="321"/>
      <c r="AJ36" s="321"/>
      <c r="AK36" s="321"/>
      <c r="AL36" s="321"/>
      <c r="AM36" s="684"/>
      <c r="AN36" s="313"/>
      <c r="AO36" s="313"/>
      <c r="AP36" s="282"/>
      <c r="AQ36" s="282"/>
    </row>
    <row r="37" spans="1:58" ht="7.05" customHeight="1">
      <c r="A37" s="660"/>
      <c r="B37" s="296"/>
      <c r="C37" s="282"/>
      <c r="D37" s="282"/>
      <c r="E37" s="282"/>
      <c r="F37" s="282"/>
      <c r="G37" s="282"/>
      <c r="J37" s="282"/>
      <c r="K37" s="282"/>
      <c r="L37" s="282"/>
      <c r="M37" s="282"/>
      <c r="N37" s="282"/>
      <c r="O37" s="282"/>
      <c r="P37" s="313"/>
      <c r="Q37" s="313"/>
      <c r="R37" s="313"/>
      <c r="S37" s="313"/>
      <c r="T37" s="313"/>
      <c r="U37" s="313"/>
      <c r="V37" s="313"/>
      <c r="W37" s="313"/>
      <c r="X37" s="282"/>
      <c r="Y37" s="282"/>
      <c r="Z37" s="282"/>
      <c r="AA37" s="282"/>
      <c r="AB37" s="282"/>
      <c r="AC37" s="282"/>
      <c r="AD37" s="282"/>
      <c r="AE37" s="282"/>
      <c r="AF37" s="282"/>
      <c r="AG37" s="282"/>
      <c r="AH37" s="282"/>
      <c r="AI37" s="282"/>
      <c r="AJ37" s="282"/>
      <c r="AK37" s="282"/>
      <c r="AL37" s="282"/>
      <c r="AM37" s="296"/>
      <c r="AN37" s="282"/>
      <c r="AO37" s="282"/>
      <c r="AP37" s="282"/>
      <c r="AQ37" s="282"/>
      <c r="BC37" s="282"/>
      <c r="BD37" s="282"/>
      <c r="BE37" s="282"/>
      <c r="BF37" s="360"/>
    </row>
    <row r="38" spans="1:58" s="276" customFormat="1" ht="14.1" customHeight="1">
      <c r="A38" s="660"/>
      <c r="B38" s="296"/>
      <c r="C38" s="282" t="s">
        <v>730</v>
      </c>
      <c r="D38" s="282"/>
      <c r="E38" s="318"/>
      <c r="F38" s="282"/>
      <c r="G38" s="282"/>
      <c r="J38" s="282"/>
      <c r="K38" s="282"/>
      <c r="L38" s="282"/>
      <c r="M38" s="282"/>
      <c r="N38" s="670"/>
      <c r="Z38" s="360"/>
      <c r="AA38" s="356"/>
      <c r="AB38" s="282"/>
      <c r="AC38" s="282"/>
      <c r="AD38" s="282"/>
      <c r="AE38" s="282"/>
      <c r="AF38" s="282"/>
      <c r="AG38" s="282"/>
      <c r="AH38" s="282"/>
      <c r="AI38" s="282"/>
      <c r="AJ38" s="282"/>
      <c r="AK38" s="282"/>
      <c r="AL38" s="282"/>
      <c r="AM38" s="296"/>
      <c r="AN38" s="313"/>
      <c r="AO38" s="313"/>
      <c r="AP38" s="282"/>
    </row>
    <row r="39" spans="1:58" ht="14.1" customHeight="1">
      <c r="A39" s="591"/>
      <c r="B39" s="277"/>
      <c r="E39" s="276" t="s">
        <v>731</v>
      </c>
      <c r="Q39" s="2238"/>
      <c r="R39" s="2238"/>
      <c r="S39" s="2238"/>
      <c r="T39" s="313" t="s">
        <v>732</v>
      </c>
      <c r="V39" s="276" t="s">
        <v>422</v>
      </c>
      <c r="AM39" s="277"/>
    </row>
    <row r="40" spans="1:58" ht="14.1" customHeight="1">
      <c r="A40" s="591"/>
      <c r="B40" s="277"/>
      <c r="AM40" s="277"/>
    </row>
    <row r="41" spans="1:58" ht="12.6" customHeight="1">
      <c r="A41" s="660"/>
      <c r="B41" s="296"/>
      <c r="C41" s="2230" t="s">
        <v>733</v>
      </c>
      <c r="D41" s="2230"/>
      <c r="E41" s="2230"/>
      <c r="F41" s="2230"/>
      <c r="G41" s="685" t="s">
        <v>522</v>
      </c>
      <c r="H41" s="1786" t="s">
        <v>718</v>
      </c>
      <c r="I41" s="1786"/>
      <c r="J41" s="1786"/>
      <c r="K41" s="1786"/>
      <c r="L41" s="1786"/>
      <c r="M41" s="1786"/>
      <c r="N41" s="1786"/>
      <c r="O41" s="1798"/>
      <c r="P41" s="1798"/>
      <c r="Q41" s="1786" t="s">
        <v>719</v>
      </c>
      <c r="R41" s="1786"/>
      <c r="S41" s="1786"/>
      <c r="T41" s="1786"/>
      <c r="U41" s="1786"/>
      <c r="V41" s="1786"/>
      <c r="W41" s="1786"/>
      <c r="X41" s="2231"/>
      <c r="Y41" s="2231"/>
      <c r="Z41" s="2232" t="s">
        <v>720</v>
      </c>
      <c r="AA41" s="2232"/>
      <c r="AB41" s="664"/>
      <c r="AC41" s="665" t="s">
        <v>21</v>
      </c>
      <c r="AD41" s="666"/>
      <c r="AE41" s="2233" t="s">
        <v>721</v>
      </c>
      <c r="AF41" s="2233"/>
      <c r="AG41" s="2233"/>
      <c r="AM41" s="277"/>
      <c r="AN41" s="313"/>
      <c r="AO41" s="313"/>
      <c r="AP41" s="313"/>
      <c r="AQ41" s="313"/>
      <c r="AR41" s="313"/>
      <c r="AS41" s="282"/>
      <c r="AT41" s="282"/>
      <c r="AU41" s="282"/>
      <c r="AV41" s="282"/>
      <c r="AW41" s="282"/>
      <c r="AX41" s="282"/>
      <c r="AY41" s="282"/>
      <c r="AZ41" s="282"/>
      <c r="BA41" s="282"/>
      <c r="BB41" s="282"/>
      <c r="BC41" s="282"/>
      <c r="BD41" s="282"/>
      <c r="BE41" s="282"/>
      <c r="BF41" s="360"/>
    </row>
    <row r="42" spans="1:58" ht="12.6" customHeight="1">
      <c r="A42" s="660"/>
      <c r="B42" s="296"/>
      <c r="C42" s="686"/>
      <c r="D42" s="687"/>
      <c r="E42" s="688"/>
      <c r="F42" s="688"/>
      <c r="G42" s="282"/>
      <c r="H42" s="667"/>
      <c r="I42" s="667"/>
      <c r="J42" s="667"/>
      <c r="K42" s="667"/>
      <c r="L42" s="667"/>
      <c r="M42" s="667"/>
      <c r="N42" s="667"/>
      <c r="O42" s="689"/>
      <c r="P42" s="689"/>
      <c r="Q42" s="667"/>
      <c r="R42" s="667"/>
      <c r="S42" s="667"/>
      <c r="T42" s="667"/>
      <c r="U42" s="667"/>
      <c r="V42" s="667"/>
      <c r="W42" s="667"/>
      <c r="X42" s="690"/>
      <c r="Y42" s="690"/>
      <c r="Z42" s="691"/>
      <c r="AA42" s="691"/>
      <c r="AB42" s="664"/>
      <c r="AC42" s="664"/>
      <c r="AD42" s="666"/>
      <c r="AE42" s="692"/>
      <c r="AF42" s="692"/>
      <c r="AG42" s="693"/>
      <c r="AM42" s="277"/>
      <c r="BD42" s="282"/>
      <c r="BE42" s="282"/>
      <c r="BF42" s="360"/>
    </row>
    <row r="43" spans="1:58" ht="13.05" customHeight="1">
      <c r="A43" s="660"/>
      <c r="B43" s="296"/>
      <c r="C43" s="2234"/>
      <c r="D43" s="2234"/>
      <c r="E43" s="2235" t="s">
        <v>249</v>
      </c>
      <c r="F43" s="2235"/>
      <c r="G43" s="2235"/>
      <c r="H43" s="2235"/>
      <c r="I43" s="2235" t="s">
        <v>250</v>
      </c>
      <c r="J43" s="2235"/>
      <c r="K43" s="2235"/>
      <c r="L43" s="2235"/>
      <c r="M43" s="2235" t="s">
        <v>251</v>
      </c>
      <c r="N43" s="2235"/>
      <c r="O43" s="2235"/>
      <c r="P43" s="2235"/>
      <c r="Q43" s="2235" t="s">
        <v>252</v>
      </c>
      <c r="R43" s="2235"/>
      <c r="S43" s="2235"/>
      <c r="T43" s="2235"/>
      <c r="U43" s="2235" t="s">
        <v>253</v>
      </c>
      <c r="V43" s="2235"/>
      <c r="W43" s="2235"/>
      <c r="X43" s="2235"/>
      <c r="Y43" s="2236" t="s">
        <v>254</v>
      </c>
      <c r="Z43" s="2236"/>
      <c r="AA43" s="2236"/>
      <c r="AB43" s="2236"/>
      <c r="AC43" s="2235" t="s">
        <v>640</v>
      </c>
      <c r="AD43" s="2235"/>
      <c r="AE43" s="2235"/>
      <c r="AF43" s="2235"/>
      <c r="AG43" s="2235" t="s">
        <v>255</v>
      </c>
      <c r="AH43" s="2235"/>
      <c r="AI43" s="2235"/>
      <c r="AJ43" s="356"/>
      <c r="AK43" s="356"/>
      <c r="AM43" s="277"/>
    </row>
    <row r="44" spans="1:58" ht="13.05" customHeight="1">
      <c r="A44" s="660"/>
      <c r="B44" s="296"/>
      <c r="C44" s="2234"/>
      <c r="D44" s="2234"/>
      <c r="E44" s="2227" t="s">
        <v>722</v>
      </c>
      <c r="F44" s="2227"/>
      <c r="G44" s="2228" t="s">
        <v>723</v>
      </c>
      <c r="H44" s="2228"/>
      <c r="I44" s="2227" t="s">
        <v>722</v>
      </c>
      <c r="J44" s="2227"/>
      <c r="K44" s="2228" t="s">
        <v>723</v>
      </c>
      <c r="L44" s="2228"/>
      <c r="M44" s="2227" t="s">
        <v>722</v>
      </c>
      <c r="N44" s="2227"/>
      <c r="O44" s="2228" t="s">
        <v>723</v>
      </c>
      <c r="P44" s="2228"/>
      <c r="Q44" s="2227" t="s">
        <v>722</v>
      </c>
      <c r="R44" s="2227"/>
      <c r="S44" s="2228" t="s">
        <v>723</v>
      </c>
      <c r="T44" s="2228"/>
      <c r="U44" s="2227" t="s">
        <v>722</v>
      </c>
      <c r="V44" s="2227"/>
      <c r="W44" s="2228" t="s">
        <v>723</v>
      </c>
      <c r="X44" s="2228"/>
      <c r="Y44" s="2227" t="s">
        <v>722</v>
      </c>
      <c r="Z44" s="2227"/>
      <c r="AA44" s="2228" t="s">
        <v>723</v>
      </c>
      <c r="AB44" s="2228"/>
      <c r="AC44" s="2227" t="s">
        <v>722</v>
      </c>
      <c r="AD44" s="2227"/>
      <c r="AE44" s="2229" t="s">
        <v>723</v>
      </c>
      <c r="AF44" s="2229"/>
      <c r="AG44" s="2235"/>
      <c r="AH44" s="2235"/>
      <c r="AI44" s="2235"/>
      <c r="AJ44" s="356"/>
      <c r="AK44" s="356"/>
      <c r="AM44" s="277"/>
    </row>
    <row r="45" spans="1:58" ht="13.05" customHeight="1">
      <c r="A45" s="660"/>
      <c r="B45" s="296"/>
      <c r="C45" s="2226">
        <v>4</v>
      </c>
      <c r="D45" s="2226"/>
      <c r="E45" s="2224"/>
      <c r="F45" s="2224"/>
      <c r="G45" s="2225"/>
      <c r="H45" s="2225"/>
      <c r="I45" s="2224"/>
      <c r="J45" s="2224"/>
      <c r="K45" s="2225"/>
      <c r="L45" s="2225"/>
      <c r="M45" s="2224"/>
      <c r="N45" s="2224"/>
      <c r="O45" s="2225"/>
      <c r="P45" s="2225"/>
      <c r="Q45" s="2224"/>
      <c r="R45" s="2224"/>
      <c r="S45" s="2225"/>
      <c r="T45" s="2225"/>
      <c r="U45" s="2224"/>
      <c r="V45" s="2224"/>
      <c r="W45" s="2225"/>
      <c r="X45" s="2225"/>
      <c r="Y45" s="2224"/>
      <c r="Z45" s="2224"/>
      <c r="AA45" s="2225"/>
      <c r="AB45" s="2225"/>
      <c r="AC45" s="2218">
        <f t="shared" ref="AC45:AC56" si="3">SUM(E45,I45,M45,Q45,U45,Y45)</f>
        <v>0</v>
      </c>
      <c r="AD45" s="2218"/>
      <c r="AE45" s="2220">
        <f t="shared" ref="AE45:AE56" si="4">SUM(G45,K45,O45,S45,W45,AA45)</f>
        <v>0</v>
      </c>
      <c r="AF45" s="2220"/>
      <c r="AG45" s="2221">
        <f t="shared" ref="AG45:AG56" si="5">SUM(AC45:AF45)</f>
        <v>0</v>
      </c>
      <c r="AH45" s="2221"/>
      <c r="AI45" s="2221"/>
      <c r="AJ45" s="672"/>
      <c r="AK45" s="672"/>
      <c r="AM45" s="277"/>
    </row>
    <row r="46" spans="1:58" ht="13.05" customHeight="1">
      <c r="A46" s="660"/>
      <c r="B46" s="296"/>
      <c r="C46" s="2226">
        <v>5</v>
      </c>
      <c r="D46" s="2226"/>
      <c r="E46" s="2224"/>
      <c r="F46" s="2224"/>
      <c r="G46" s="2225"/>
      <c r="H46" s="2225"/>
      <c r="I46" s="2224"/>
      <c r="J46" s="2224"/>
      <c r="K46" s="2225"/>
      <c r="L46" s="2225"/>
      <c r="M46" s="2224"/>
      <c r="N46" s="2224"/>
      <c r="O46" s="2225"/>
      <c r="P46" s="2225"/>
      <c r="Q46" s="2224"/>
      <c r="R46" s="2224"/>
      <c r="S46" s="2225"/>
      <c r="T46" s="2225"/>
      <c r="U46" s="2224"/>
      <c r="V46" s="2224"/>
      <c r="W46" s="2225"/>
      <c r="X46" s="2225"/>
      <c r="Y46" s="2224"/>
      <c r="Z46" s="2224"/>
      <c r="AA46" s="2225"/>
      <c r="AB46" s="2225"/>
      <c r="AC46" s="2218">
        <f t="shared" si="3"/>
        <v>0</v>
      </c>
      <c r="AD46" s="2218"/>
      <c r="AE46" s="2220">
        <f t="shared" si="4"/>
        <v>0</v>
      </c>
      <c r="AF46" s="2220"/>
      <c r="AG46" s="2221">
        <f t="shared" si="5"/>
        <v>0</v>
      </c>
      <c r="AH46" s="2221"/>
      <c r="AI46" s="2221"/>
      <c r="AJ46" s="672"/>
      <c r="AK46" s="672"/>
      <c r="AM46" s="277"/>
    </row>
    <row r="47" spans="1:58" ht="13.05" customHeight="1">
      <c r="A47" s="660"/>
      <c r="B47" s="296"/>
      <c r="C47" s="2226">
        <v>6</v>
      </c>
      <c r="D47" s="2226"/>
      <c r="E47" s="2224"/>
      <c r="F47" s="2224"/>
      <c r="G47" s="2225"/>
      <c r="H47" s="2225"/>
      <c r="I47" s="2224"/>
      <c r="J47" s="2224"/>
      <c r="K47" s="2225"/>
      <c r="L47" s="2225"/>
      <c r="M47" s="2224"/>
      <c r="N47" s="2224"/>
      <c r="O47" s="2225"/>
      <c r="P47" s="2225"/>
      <c r="Q47" s="2224"/>
      <c r="R47" s="2224"/>
      <c r="S47" s="2225"/>
      <c r="T47" s="2225"/>
      <c r="U47" s="2224"/>
      <c r="V47" s="2224"/>
      <c r="W47" s="2225"/>
      <c r="X47" s="2225"/>
      <c r="Y47" s="2224"/>
      <c r="Z47" s="2224"/>
      <c r="AA47" s="2225"/>
      <c r="AB47" s="2225"/>
      <c r="AC47" s="2218">
        <f t="shared" si="3"/>
        <v>0</v>
      </c>
      <c r="AD47" s="2218"/>
      <c r="AE47" s="2220">
        <f t="shared" si="4"/>
        <v>0</v>
      </c>
      <c r="AF47" s="2220"/>
      <c r="AG47" s="2221">
        <f t="shared" si="5"/>
        <v>0</v>
      </c>
      <c r="AH47" s="2221"/>
      <c r="AI47" s="2221"/>
      <c r="AJ47" s="672"/>
      <c r="AK47" s="672"/>
      <c r="AM47" s="277"/>
    </row>
    <row r="48" spans="1:58" ht="13.05" customHeight="1">
      <c r="A48" s="660"/>
      <c r="B48" s="296"/>
      <c r="C48" s="2226">
        <v>7</v>
      </c>
      <c r="D48" s="2226"/>
      <c r="E48" s="2224"/>
      <c r="F48" s="2224"/>
      <c r="G48" s="2225"/>
      <c r="H48" s="2225"/>
      <c r="I48" s="2224"/>
      <c r="J48" s="2224"/>
      <c r="K48" s="2225"/>
      <c r="L48" s="2225"/>
      <c r="M48" s="2224"/>
      <c r="N48" s="2224"/>
      <c r="O48" s="2225"/>
      <c r="P48" s="2225"/>
      <c r="Q48" s="2224"/>
      <c r="R48" s="2224"/>
      <c r="S48" s="2225"/>
      <c r="T48" s="2225"/>
      <c r="U48" s="2224"/>
      <c r="V48" s="2224"/>
      <c r="W48" s="2225"/>
      <c r="X48" s="2225"/>
      <c r="Y48" s="2224"/>
      <c r="Z48" s="2224"/>
      <c r="AA48" s="2225"/>
      <c r="AB48" s="2225"/>
      <c r="AC48" s="2218">
        <f t="shared" si="3"/>
        <v>0</v>
      </c>
      <c r="AD48" s="2218"/>
      <c r="AE48" s="2220">
        <f t="shared" si="4"/>
        <v>0</v>
      </c>
      <c r="AF48" s="2220"/>
      <c r="AG48" s="2221">
        <f t="shared" si="5"/>
        <v>0</v>
      </c>
      <c r="AH48" s="2221"/>
      <c r="AI48" s="2221"/>
      <c r="AJ48" s="672"/>
      <c r="AK48" s="672"/>
      <c r="AM48" s="277"/>
    </row>
    <row r="49" spans="1:59" ht="13.05" customHeight="1">
      <c r="A49" s="660"/>
      <c r="B49" s="296"/>
      <c r="C49" s="2226">
        <v>8</v>
      </c>
      <c r="D49" s="2226"/>
      <c r="E49" s="2224"/>
      <c r="F49" s="2224"/>
      <c r="G49" s="2225"/>
      <c r="H49" s="2225"/>
      <c r="I49" s="2224"/>
      <c r="J49" s="2224"/>
      <c r="K49" s="2225"/>
      <c r="L49" s="2225"/>
      <c r="M49" s="2224"/>
      <c r="N49" s="2224"/>
      <c r="O49" s="2225"/>
      <c r="P49" s="2225"/>
      <c r="Q49" s="2224"/>
      <c r="R49" s="2224"/>
      <c r="S49" s="2225"/>
      <c r="T49" s="2225"/>
      <c r="U49" s="2224"/>
      <c r="V49" s="2224"/>
      <c r="W49" s="2225"/>
      <c r="X49" s="2225"/>
      <c r="Y49" s="2224"/>
      <c r="Z49" s="2224"/>
      <c r="AA49" s="2225"/>
      <c r="AB49" s="2225"/>
      <c r="AC49" s="2218">
        <f t="shared" si="3"/>
        <v>0</v>
      </c>
      <c r="AD49" s="2218"/>
      <c r="AE49" s="2220">
        <f t="shared" si="4"/>
        <v>0</v>
      </c>
      <c r="AF49" s="2220"/>
      <c r="AG49" s="2221">
        <f t="shared" si="5"/>
        <v>0</v>
      </c>
      <c r="AH49" s="2221"/>
      <c r="AI49" s="2221"/>
      <c r="AJ49" s="672"/>
      <c r="AK49" s="672"/>
      <c r="AM49" s="277"/>
    </row>
    <row r="50" spans="1:59" ht="13.05" customHeight="1">
      <c r="A50" s="660"/>
      <c r="B50" s="296"/>
      <c r="C50" s="2226">
        <v>9</v>
      </c>
      <c r="D50" s="2226"/>
      <c r="E50" s="2224"/>
      <c r="F50" s="2224"/>
      <c r="G50" s="2225"/>
      <c r="H50" s="2225"/>
      <c r="I50" s="2224"/>
      <c r="J50" s="2224"/>
      <c r="K50" s="2225"/>
      <c r="L50" s="2225"/>
      <c r="M50" s="2224"/>
      <c r="N50" s="2224"/>
      <c r="O50" s="2225"/>
      <c r="P50" s="2225"/>
      <c r="Q50" s="2224"/>
      <c r="R50" s="2224"/>
      <c r="S50" s="2225"/>
      <c r="T50" s="2225"/>
      <c r="U50" s="2224"/>
      <c r="V50" s="2224"/>
      <c r="W50" s="2225"/>
      <c r="X50" s="2225"/>
      <c r="Y50" s="2224"/>
      <c r="Z50" s="2224"/>
      <c r="AA50" s="2225"/>
      <c r="AB50" s="2225"/>
      <c r="AC50" s="2218">
        <f t="shared" si="3"/>
        <v>0</v>
      </c>
      <c r="AD50" s="2218"/>
      <c r="AE50" s="2220">
        <f t="shared" si="4"/>
        <v>0</v>
      </c>
      <c r="AF50" s="2220"/>
      <c r="AG50" s="2221">
        <f t="shared" si="5"/>
        <v>0</v>
      </c>
      <c r="AH50" s="2221"/>
      <c r="AI50" s="2221"/>
      <c r="AJ50" s="672"/>
      <c r="AK50" s="672"/>
      <c r="AM50" s="277"/>
    </row>
    <row r="51" spans="1:59" ht="13.05" customHeight="1">
      <c r="A51" s="660"/>
      <c r="B51" s="296"/>
      <c r="C51" s="2226">
        <v>10</v>
      </c>
      <c r="D51" s="2226"/>
      <c r="E51" s="2224"/>
      <c r="F51" s="2224"/>
      <c r="G51" s="2225"/>
      <c r="H51" s="2225"/>
      <c r="I51" s="2224"/>
      <c r="J51" s="2224"/>
      <c r="K51" s="2225"/>
      <c r="L51" s="2225"/>
      <c r="M51" s="2224"/>
      <c r="N51" s="2224"/>
      <c r="O51" s="2225"/>
      <c r="P51" s="2225"/>
      <c r="Q51" s="2224"/>
      <c r="R51" s="2224"/>
      <c r="S51" s="2225"/>
      <c r="T51" s="2225"/>
      <c r="U51" s="2224"/>
      <c r="V51" s="2224"/>
      <c r="W51" s="2225"/>
      <c r="X51" s="2225"/>
      <c r="Y51" s="2224"/>
      <c r="Z51" s="2224"/>
      <c r="AA51" s="2225"/>
      <c r="AB51" s="2225"/>
      <c r="AC51" s="2218">
        <f t="shared" si="3"/>
        <v>0</v>
      </c>
      <c r="AD51" s="2218"/>
      <c r="AE51" s="2220">
        <f t="shared" si="4"/>
        <v>0</v>
      </c>
      <c r="AF51" s="2220"/>
      <c r="AG51" s="2221">
        <f t="shared" si="5"/>
        <v>0</v>
      </c>
      <c r="AH51" s="2221"/>
      <c r="AI51" s="2221"/>
      <c r="AJ51" s="672"/>
      <c r="AK51" s="672"/>
      <c r="AM51" s="277"/>
    </row>
    <row r="52" spans="1:59" ht="13.05" customHeight="1">
      <c r="A52" s="660"/>
      <c r="B52" s="296"/>
      <c r="C52" s="2226">
        <v>11</v>
      </c>
      <c r="D52" s="2226"/>
      <c r="E52" s="2224"/>
      <c r="F52" s="2224"/>
      <c r="G52" s="2225"/>
      <c r="H52" s="2225"/>
      <c r="I52" s="2224"/>
      <c r="J52" s="2224"/>
      <c r="K52" s="2225"/>
      <c r="L52" s="2225"/>
      <c r="M52" s="2224"/>
      <c r="N52" s="2224"/>
      <c r="O52" s="2225"/>
      <c r="P52" s="2225"/>
      <c r="Q52" s="2224"/>
      <c r="R52" s="2224"/>
      <c r="S52" s="2225"/>
      <c r="T52" s="2225"/>
      <c r="U52" s="2224"/>
      <c r="V52" s="2224"/>
      <c r="W52" s="2225"/>
      <c r="X52" s="2225"/>
      <c r="Y52" s="2224"/>
      <c r="Z52" s="2224"/>
      <c r="AA52" s="2225"/>
      <c r="AB52" s="2225"/>
      <c r="AC52" s="2218">
        <f t="shared" si="3"/>
        <v>0</v>
      </c>
      <c r="AD52" s="2218"/>
      <c r="AE52" s="2220">
        <f t="shared" si="4"/>
        <v>0</v>
      </c>
      <c r="AF52" s="2220"/>
      <c r="AG52" s="2221">
        <f t="shared" si="5"/>
        <v>0</v>
      </c>
      <c r="AH52" s="2221"/>
      <c r="AI52" s="2221"/>
      <c r="AJ52" s="672"/>
      <c r="AK52" s="672"/>
      <c r="AM52" s="277"/>
    </row>
    <row r="53" spans="1:59" ht="13.05" customHeight="1">
      <c r="A53" s="660"/>
      <c r="B53" s="296"/>
      <c r="C53" s="2226">
        <v>12</v>
      </c>
      <c r="D53" s="2226"/>
      <c r="E53" s="2224"/>
      <c r="F53" s="2224"/>
      <c r="G53" s="2225"/>
      <c r="H53" s="2225"/>
      <c r="I53" s="2224"/>
      <c r="J53" s="2224"/>
      <c r="K53" s="2225"/>
      <c r="L53" s="2225"/>
      <c r="M53" s="2224"/>
      <c r="N53" s="2224"/>
      <c r="O53" s="2225"/>
      <c r="P53" s="2225"/>
      <c r="Q53" s="2224"/>
      <c r="R53" s="2224"/>
      <c r="S53" s="2225"/>
      <c r="T53" s="2225"/>
      <c r="U53" s="2224"/>
      <c r="V53" s="2224"/>
      <c r="W53" s="2225"/>
      <c r="X53" s="2225"/>
      <c r="Y53" s="2224"/>
      <c r="Z53" s="2224"/>
      <c r="AA53" s="2225"/>
      <c r="AB53" s="2225"/>
      <c r="AC53" s="2218">
        <f t="shared" si="3"/>
        <v>0</v>
      </c>
      <c r="AD53" s="2218"/>
      <c r="AE53" s="2220">
        <f t="shared" si="4"/>
        <v>0</v>
      </c>
      <c r="AF53" s="2220"/>
      <c r="AG53" s="2221">
        <f t="shared" si="5"/>
        <v>0</v>
      </c>
      <c r="AH53" s="2221"/>
      <c r="AI53" s="2221"/>
      <c r="AJ53" s="672"/>
      <c r="AK53" s="672"/>
      <c r="AM53" s="277"/>
    </row>
    <row r="54" spans="1:59" ht="13.05" customHeight="1">
      <c r="A54" s="660"/>
      <c r="B54" s="296"/>
      <c r="C54" s="2226">
        <v>1</v>
      </c>
      <c r="D54" s="2226"/>
      <c r="E54" s="2224"/>
      <c r="F54" s="2224"/>
      <c r="G54" s="2225"/>
      <c r="H54" s="2225"/>
      <c r="I54" s="2224"/>
      <c r="J54" s="2224"/>
      <c r="K54" s="2225"/>
      <c r="L54" s="2225"/>
      <c r="M54" s="2224"/>
      <c r="N54" s="2224"/>
      <c r="O54" s="2225"/>
      <c r="P54" s="2225"/>
      <c r="Q54" s="2224"/>
      <c r="R54" s="2224"/>
      <c r="S54" s="2225"/>
      <c r="T54" s="2225"/>
      <c r="U54" s="2224"/>
      <c r="V54" s="2224"/>
      <c r="W54" s="2225"/>
      <c r="X54" s="2225"/>
      <c r="Y54" s="2224"/>
      <c r="Z54" s="2224"/>
      <c r="AA54" s="2225"/>
      <c r="AB54" s="2225"/>
      <c r="AC54" s="2218">
        <f t="shared" si="3"/>
        <v>0</v>
      </c>
      <c r="AD54" s="2218"/>
      <c r="AE54" s="2220">
        <f t="shared" si="4"/>
        <v>0</v>
      </c>
      <c r="AF54" s="2220"/>
      <c r="AG54" s="2221">
        <f t="shared" si="5"/>
        <v>0</v>
      </c>
      <c r="AH54" s="2221"/>
      <c r="AI54" s="2221"/>
      <c r="AJ54" s="672"/>
      <c r="AK54" s="672"/>
      <c r="AM54" s="277"/>
    </row>
    <row r="55" spans="1:59" ht="13.05" customHeight="1">
      <c r="A55" s="660"/>
      <c r="B55" s="296"/>
      <c r="C55" s="2226">
        <v>2</v>
      </c>
      <c r="D55" s="2226"/>
      <c r="E55" s="2224"/>
      <c r="F55" s="2224"/>
      <c r="G55" s="2225"/>
      <c r="H55" s="2225"/>
      <c r="I55" s="2224"/>
      <c r="J55" s="2224"/>
      <c r="K55" s="2225"/>
      <c r="L55" s="2225"/>
      <c r="M55" s="2224"/>
      <c r="N55" s="2224"/>
      <c r="O55" s="2225"/>
      <c r="P55" s="2225"/>
      <c r="Q55" s="2224"/>
      <c r="R55" s="2224"/>
      <c r="S55" s="2225"/>
      <c r="T55" s="2225"/>
      <c r="U55" s="2224"/>
      <c r="V55" s="2224"/>
      <c r="W55" s="2225"/>
      <c r="X55" s="2225"/>
      <c r="Y55" s="2224"/>
      <c r="Z55" s="2224"/>
      <c r="AA55" s="2225"/>
      <c r="AB55" s="2225"/>
      <c r="AC55" s="2218">
        <f t="shared" si="3"/>
        <v>0</v>
      </c>
      <c r="AD55" s="2218"/>
      <c r="AE55" s="2220">
        <f t="shared" si="4"/>
        <v>0</v>
      </c>
      <c r="AF55" s="2220"/>
      <c r="AG55" s="2221">
        <f t="shared" si="5"/>
        <v>0</v>
      </c>
      <c r="AH55" s="2221"/>
      <c r="AI55" s="2221"/>
      <c r="AJ55" s="672"/>
      <c r="AK55" s="672"/>
      <c r="AM55" s="277"/>
    </row>
    <row r="56" spans="1:59" ht="13.05" customHeight="1">
      <c r="A56" s="660"/>
      <c r="B56" s="296"/>
      <c r="C56" s="2226">
        <v>3</v>
      </c>
      <c r="D56" s="2226"/>
      <c r="E56" s="2224"/>
      <c r="F56" s="2224"/>
      <c r="G56" s="2225"/>
      <c r="H56" s="2225"/>
      <c r="I56" s="2224"/>
      <c r="J56" s="2224"/>
      <c r="K56" s="2225"/>
      <c r="L56" s="2225"/>
      <c r="M56" s="2224"/>
      <c r="N56" s="2224"/>
      <c r="O56" s="2225"/>
      <c r="P56" s="2225"/>
      <c r="Q56" s="2224"/>
      <c r="R56" s="2224"/>
      <c r="S56" s="2225"/>
      <c r="T56" s="2225"/>
      <c r="U56" s="2224"/>
      <c r="V56" s="2224"/>
      <c r="W56" s="2225"/>
      <c r="X56" s="2225"/>
      <c r="Y56" s="2224"/>
      <c r="Z56" s="2224"/>
      <c r="AA56" s="2225"/>
      <c r="AB56" s="2225"/>
      <c r="AC56" s="2218">
        <f t="shared" si="3"/>
        <v>0</v>
      </c>
      <c r="AD56" s="2218"/>
      <c r="AE56" s="2220">
        <f t="shared" si="4"/>
        <v>0</v>
      </c>
      <c r="AF56" s="2220"/>
      <c r="AG56" s="2221">
        <f t="shared" si="5"/>
        <v>0</v>
      </c>
      <c r="AH56" s="2221"/>
      <c r="AI56" s="2221"/>
      <c r="AJ56" s="672"/>
      <c r="AK56" s="672"/>
      <c r="AM56" s="277"/>
    </row>
    <row r="57" spans="1:59" ht="13.05" customHeight="1">
      <c r="A57" s="660"/>
      <c r="B57" s="296"/>
      <c r="C57" s="2223" t="s">
        <v>734</v>
      </c>
      <c r="D57" s="2223"/>
      <c r="E57" s="2218">
        <f>SUM(E45:F56)</f>
        <v>0</v>
      </c>
      <c r="F57" s="2218"/>
      <c r="G57" s="2219">
        <f>SUM(G45:H56)</f>
        <v>0</v>
      </c>
      <c r="H57" s="2219"/>
      <c r="I57" s="2218">
        <f>SUM(I45:J56)</f>
        <v>0</v>
      </c>
      <c r="J57" s="2218"/>
      <c r="K57" s="2219">
        <f>SUM(K45:L56)</f>
        <v>0</v>
      </c>
      <c r="L57" s="2219"/>
      <c r="M57" s="2218">
        <f>SUM(M45:N56)</f>
        <v>0</v>
      </c>
      <c r="N57" s="2218"/>
      <c r="O57" s="2219">
        <f>SUM(O45:P56)</f>
        <v>0</v>
      </c>
      <c r="P57" s="2219"/>
      <c r="Q57" s="2218">
        <f>SUM(Q45:R56)</f>
        <v>0</v>
      </c>
      <c r="R57" s="2218"/>
      <c r="S57" s="2219">
        <f>SUM(S45:T56)</f>
        <v>0</v>
      </c>
      <c r="T57" s="2219"/>
      <c r="U57" s="2218">
        <f>SUM(U45:V56)</f>
        <v>0</v>
      </c>
      <c r="V57" s="2218"/>
      <c r="W57" s="2219">
        <f>SUM(W45:X56)</f>
        <v>0</v>
      </c>
      <c r="X57" s="2219"/>
      <c r="Y57" s="2218">
        <f>SUM(Y45:Z56)</f>
        <v>0</v>
      </c>
      <c r="Z57" s="2218"/>
      <c r="AA57" s="2219">
        <f>SUM(AA45:AB56)</f>
        <v>0</v>
      </c>
      <c r="AB57" s="2219"/>
      <c r="AC57" s="673" t="s">
        <v>735</v>
      </c>
      <c r="AD57" s="674"/>
      <c r="AE57" s="2220">
        <f>SUM(AE45:AF56)</f>
        <v>0</v>
      </c>
      <c r="AF57" s="2220"/>
      <c r="AG57" s="2221">
        <f>AC58+AE57</f>
        <v>0</v>
      </c>
      <c r="AH57" s="2221"/>
      <c r="AI57" s="2221"/>
      <c r="AJ57" s="672"/>
      <c r="AK57" s="672"/>
      <c r="AM57" s="277"/>
    </row>
    <row r="58" spans="1:59" ht="13.05" customHeight="1">
      <c r="A58" s="660"/>
      <c r="B58" s="296"/>
      <c r="C58" s="2223"/>
      <c r="D58" s="2223"/>
      <c r="E58" s="2218"/>
      <c r="F58" s="2218"/>
      <c r="G58" s="2219"/>
      <c r="H58" s="2219"/>
      <c r="I58" s="2218"/>
      <c r="J58" s="2218"/>
      <c r="K58" s="2219"/>
      <c r="L58" s="2219"/>
      <c r="M58" s="2218"/>
      <c r="N58" s="2218"/>
      <c r="O58" s="2219"/>
      <c r="P58" s="2219"/>
      <c r="Q58" s="2218"/>
      <c r="R58" s="2218"/>
      <c r="S58" s="2219"/>
      <c r="T58" s="2219"/>
      <c r="U58" s="2218"/>
      <c r="V58" s="2218"/>
      <c r="W58" s="2219"/>
      <c r="X58" s="2219"/>
      <c r="Y58" s="2218"/>
      <c r="Z58" s="2218"/>
      <c r="AA58" s="2219"/>
      <c r="AB58" s="2219"/>
      <c r="AC58" s="2222">
        <f>SUM(AC45:AD56)</f>
        <v>0</v>
      </c>
      <c r="AD58" s="2222"/>
      <c r="AE58" s="2220"/>
      <c r="AF58" s="2220"/>
      <c r="AG58" s="2221"/>
      <c r="AH58" s="2221"/>
      <c r="AI58" s="2221"/>
      <c r="AJ58" s="672"/>
      <c r="AK58" s="672"/>
      <c r="AM58" s="277"/>
    </row>
    <row r="59" spans="1:59" ht="12" customHeight="1">
      <c r="A59" s="660"/>
      <c r="B59" s="296"/>
      <c r="C59" s="675" t="s">
        <v>726</v>
      </c>
      <c r="F59" s="694"/>
      <c r="G59" s="677" t="s">
        <v>278</v>
      </c>
      <c r="H59" s="695" t="s">
        <v>736</v>
      </c>
      <c r="I59" s="696"/>
      <c r="J59" s="696"/>
      <c r="K59" s="696"/>
      <c r="L59" s="696"/>
      <c r="M59" s="696"/>
      <c r="N59" s="696"/>
      <c r="O59" s="696"/>
      <c r="P59" s="696"/>
      <c r="Q59" s="696"/>
      <c r="R59" s="696"/>
      <c r="S59" s="696"/>
      <c r="T59" s="696"/>
      <c r="U59" s="696"/>
      <c r="V59" s="696"/>
      <c r="W59" s="696"/>
      <c r="X59" s="696"/>
      <c r="Y59" s="696"/>
      <c r="Z59" s="696"/>
      <c r="AA59" s="696"/>
      <c r="AB59" s="696"/>
      <c r="AC59" s="697"/>
      <c r="AD59" s="697"/>
      <c r="AE59" s="698"/>
      <c r="AF59" s="679"/>
      <c r="AG59" s="679"/>
      <c r="AH59" s="679"/>
      <c r="AI59" s="679"/>
      <c r="AJ59" s="679"/>
      <c r="AK59" s="679"/>
      <c r="AM59" s="277"/>
    </row>
    <row r="60" spans="1:59" ht="12" customHeight="1">
      <c r="A60" s="660"/>
      <c r="B60" s="296"/>
      <c r="G60" s="677" t="s">
        <v>278</v>
      </c>
      <c r="H60" s="285" t="s">
        <v>737</v>
      </c>
      <c r="J60" s="679"/>
      <c r="K60" s="679"/>
      <c r="L60" s="679"/>
      <c r="M60" s="679"/>
      <c r="N60" s="679"/>
      <c r="O60" s="679"/>
      <c r="P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80"/>
      <c r="AN60" s="681"/>
      <c r="AO60" s="681"/>
      <c r="AP60" s="681"/>
      <c r="AQ60" s="679"/>
      <c r="BC60" s="679"/>
      <c r="BD60" s="679"/>
      <c r="BE60" s="679"/>
      <c r="BF60" s="682"/>
    </row>
    <row r="61" spans="1:59" ht="12" customHeight="1">
      <c r="A61" s="660"/>
      <c r="B61" s="296"/>
      <c r="G61" s="677" t="s">
        <v>278</v>
      </c>
      <c r="H61" s="285" t="s">
        <v>738</v>
      </c>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679"/>
      <c r="AL61" s="679"/>
      <c r="AM61" s="680"/>
      <c r="AN61" s="681"/>
      <c r="AO61" s="681"/>
      <c r="AP61" s="681"/>
      <c r="AQ61" s="679"/>
      <c r="BC61" s="679"/>
      <c r="BD61" s="679"/>
      <c r="BE61" s="679"/>
      <c r="BF61" s="682"/>
    </row>
    <row r="62" spans="1:59" ht="12" customHeight="1">
      <c r="A62" s="660"/>
      <c r="B62" s="296"/>
      <c r="G62" s="677"/>
      <c r="H62" s="695"/>
      <c r="J62" s="282"/>
      <c r="K62" s="282"/>
      <c r="L62" s="282"/>
      <c r="M62" s="282"/>
      <c r="N62" s="282"/>
      <c r="O62" s="282"/>
      <c r="P62" s="282"/>
      <c r="Q62" s="282"/>
      <c r="R62" s="282"/>
      <c r="S62" s="282"/>
      <c r="T62" s="282"/>
      <c r="U62" s="282"/>
      <c r="V62" s="282"/>
      <c r="W62" s="282"/>
      <c r="X62" s="313"/>
      <c r="Y62" s="313"/>
      <c r="Z62" s="356"/>
      <c r="AA62" s="356"/>
      <c r="AB62" s="321"/>
      <c r="AC62" s="321"/>
      <c r="AD62" s="321"/>
      <c r="AE62" s="321"/>
      <c r="AF62" s="321"/>
      <c r="AG62" s="321"/>
      <c r="AH62" s="321"/>
      <c r="AI62" s="321"/>
      <c r="AJ62" s="321"/>
      <c r="AK62" s="321"/>
      <c r="AL62" s="321"/>
      <c r="AM62" s="684"/>
      <c r="AN62" s="313"/>
      <c r="AO62" s="313"/>
      <c r="AP62" s="282"/>
      <c r="AQ62" s="282"/>
    </row>
    <row r="63" spans="1:59" ht="14.1" customHeight="1">
      <c r="A63" s="660"/>
      <c r="B63" s="296"/>
      <c r="C63" s="282" t="s">
        <v>739</v>
      </c>
      <c r="D63" s="699"/>
      <c r="E63" s="679"/>
      <c r="F63" s="679"/>
      <c r="G63" s="679"/>
      <c r="H63" s="679"/>
      <c r="I63" s="695"/>
      <c r="J63" s="679"/>
      <c r="K63" s="695"/>
      <c r="L63" s="679"/>
      <c r="M63" s="679"/>
      <c r="N63" s="679"/>
      <c r="O63" s="679"/>
      <c r="P63" s="679"/>
      <c r="Q63" s="679"/>
      <c r="R63" s="679"/>
      <c r="S63" s="679"/>
      <c r="T63" s="679"/>
      <c r="U63" s="679"/>
      <c r="V63" s="679"/>
      <c r="W63" s="679"/>
      <c r="X63" s="679"/>
      <c r="Y63" s="679"/>
      <c r="Z63" s="679"/>
      <c r="AA63" s="679"/>
      <c r="AB63" s="679"/>
      <c r="AC63" s="679"/>
      <c r="AD63" s="679"/>
      <c r="AE63" s="679"/>
      <c r="AF63" s="679"/>
      <c r="AG63" s="679"/>
      <c r="AI63" s="679"/>
      <c r="AJ63" s="679"/>
      <c r="AK63" s="679"/>
      <c r="AL63" s="679"/>
      <c r="AM63" s="680"/>
      <c r="AO63" s="681"/>
      <c r="AP63" s="681"/>
      <c r="AQ63" s="681"/>
      <c r="AR63" s="681"/>
      <c r="AS63" s="679"/>
      <c r="AT63" s="679"/>
      <c r="AU63" s="679"/>
      <c r="AV63" s="679"/>
      <c r="AW63" s="679"/>
      <c r="AX63" s="679"/>
      <c r="AY63" s="679"/>
      <c r="AZ63" s="679"/>
      <c r="BA63" s="679"/>
      <c r="BB63" s="679"/>
      <c r="BC63" s="679"/>
      <c r="BD63" s="679"/>
      <c r="BE63" s="679"/>
      <c r="BF63" s="679"/>
      <c r="BG63" s="640"/>
    </row>
    <row r="64" spans="1:59" s="276" customFormat="1" ht="14.1" customHeight="1">
      <c r="A64" s="660"/>
      <c r="B64" s="296"/>
      <c r="C64" s="700"/>
      <c r="D64" s="282" t="s">
        <v>740</v>
      </c>
      <c r="E64" s="282"/>
      <c r="F64" s="282"/>
      <c r="H64" s="282"/>
      <c r="I64" s="282"/>
      <c r="J64" s="282"/>
      <c r="K64" s="282"/>
      <c r="L64" s="282"/>
      <c r="M64" s="282"/>
      <c r="N64" s="282"/>
      <c r="O64" s="282"/>
      <c r="P64" s="282"/>
      <c r="AL64" s="290"/>
      <c r="AM64" s="701"/>
      <c r="AO64" s="702"/>
      <c r="AP64" s="702"/>
      <c r="AQ64" s="702"/>
      <c r="AR64" s="702"/>
      <c r="BG64" s="640"/>
    </row>
    <row r="65" spans="1:62" s="276" customFormat="1" ht="14.1" customHeight="1">
      <c r="A65" s="660"/>
      <c r="B65" s="296"/>
      <c r="C65" s="318"/>
      <c r="E65" s="276" t="s">
        <v>741</v>
      </c>
      <c r="Q65" s="703"/>
      <c r="R65" s="703"/>
      <c r="S65" s="313" t="s">
        <v>732</v>
      </c>
      <c r="U65" s="291" t="s">
        <v>422</v>
      </c>
      <c r="V65" s="291"/>
      <c r="AL65" s="321"/>
      <c r="AM65" s="684"/>
      <c r="AO65" s="313"/>
      <c r="AP65" s="310"/>
      <c r="AQ65" s="282"/>
      <c r="AR65" s="282"/>
      <c r="BG65" s="640"/>
    </row>
    <row r="66" spans="1:62" ht="14.1" customHeight="1">
      <c r="A66" s="660"/>
      <c r="B66" s="296"/>
      <c r="C66" s="313"/>
      <c r="P66" s="282"/>
      <c r="Q66" s="282"/>
      <c r="R66" s="282"/>
      <c r="V66" s="282"/>
      <c r="W66" s="282"/>
      <c r="X66" s="282"/>
      <c r="Y66" s="282"/>
      <c r="Z66" s="282"/>
      <c r="AA66" s="704"/>
      <c r="AB66" s="282"/>
      <c r="AC66" s="282"/>
      <c r="AD66" s="282"/>
      <c r="AE66" s="321"/>
      <c r="AF66" s="321"/>
      <c r="AL66" s="321"/>
      <c r="AM66" s="684"/>
      <c r="AO66" s="313"/>
      <c r="AP66" s="310"/>
      <c r="AQ66" s="282"/>
      <c r="AR66" s="282"/>
      <c r="AS66" s="282"/>
      <c r="AT66" s="282"/>
      <c r="AU66" s="282"/>
      <c r="AV66" s="282"/>
      <c r="AW66" s="282"/>
      <c r="AX66" s="282"/>
      <c r="AY66" s="282"/>
      <c r="AZ66" s="282"/>
      <c r="BA66" s="282"/>
      <c r="BB66" s="282"/>
      <c r="BC66" s="282"/>
      <c r="BD66" s="282"/>
      <c r="BE66" s="282"/>
      <c r="BF66" s="282"/>
      <c r="BG66" s="282"/>
    </row>
    <row r="67" spans="1:62" ht="14.1" customHeight="1">
      <c r="A67" s="660"/>
      <c r="B67" s="296"/>
      <c r="C67" s="1788" t="s">
        <v>742</v>
      </c>
      <c r="D67" s="1788"/>
      <c r="E67" s="1788"/>
      <c r="F67" s="1788"/>
      <c r="G67" s="1788"/>
      <c r="H67" s="1788"/>
      <c r="I67" s="1788"/>
      <c r="J67" s="1788"/>
      <c r="K67" s="1788"/>
      <c r="L67" s="1788"/>
      <c r="M67" s="1788"/>
      <c r="N67" s="1788"/>
      <c r="O67" s="1788"/>
      <c r="P67" s="1788"/>
      <c r="Q67" s="1788"/>
      <c r="R67" s="1788"/>
      <c r="S67" s="1788"/>
      <c r="T67" s="1788"/>
      <c r="U67" s="1788"/>
      <c r="V67" s="1788"/>
      <c r="W67" s="1788"/>
      <c r="X67" s="1788"/>
      <c r="AA67" s="705"/>
      <c r="AM67" s="277"/>
      <c r="AO67" s="706"/>
      <c r="AP67" s="707"/>
      <c r="AQ67" s="708"/>
      <c r="AR67" s="708"/>
      <c r="AS67" s="708"/>
      <c r="AT67" s="708"/>
      <c r="AU67" s="708"/>
      <c r="AV67" s="708"/>
      <c r="AW67" s="708"/>
      <c r="AX67" s="708"/>
      <c r="AY67" s="708"/>
      <c r="AZ67" s="708"/>
      <c r="BA67" s="708"/>
      <c r="BB67" s="708"/>
      <c r="BC67" s="708"/>
      <c r="BD67" s="708"/>
      <c r="BE67" s="708"/>
      <c r="BF67" s="708"/>
      <c r="BG67" s="708"/>
      <c r="BH67" s="708"/>
      <c r="BI67" s="708"/>
      <c r="BJ67" s="709"/>
    </row>
    <row r="68" spans="1:62" s="276" customFormat="1" ht="14.1" customHeight="1">
      <c r="A68" s="660"/>
      <c r="B68" s="296"/>
      <c r="D68" s="276" t="s">
        <v>743</v>
      </c>
      <c r="Z68" s="313"/>
      <c r="AA68" s="710"/>
      <c r="AB68" s="311" t="s">
        <v>278</v>
      </c>
      <c r="AC68" s="1787" t="s">
        <v>744</v>
      </c>
      <c r="AD68" s="1787"/>
      <c r="AE68" s="1787"/>
      <c r="AF68" s="1787"/>
      <c r="AG68" s="1787"/>
      <c r="AH68" s="1787"/>
      <c r="AI68" s="1787"/>
      <c r="AJ68" s="1787"/>
      <c r="AK68" s="1787"/>
      <c r="AL68" s="1787"/>
      <c r="AM68" s="277"/>
      <c r="AN68" s="313"/>
      <c r="AO68" s="711"/>
      <c r="AP68" s="310" t="s">
        <v>745</v>
      </c>
      <c r="BJ68" s="312"/>
    </row>
    <row r="69" spans="1:62" ht="14.1" customHeight="1">
      <c r="A69" s="660"/>
      <c r="B69" s="296"/>
      <c r="AB69" s="311"/>
      <c r="AC69" s="1787"/>
      <c r="AD69" s="1787"/>
      <c r="AE69" s="1787"/>
      <c r="AF69" s="1787"/>
      <c r="AG69" s="1787"/>
      <c r="AH69" s="1787"/>
      <c r="AI69" s="1787"/>
      <c r="AJ69" s="1787"/>
      <c r="AK69" s="1787"/>
      <c r="AL69" s="1787"/>
      <c r="AM69" s="712"/>
      <c r="AO69" s="296"/>
      <c r="AP69" s="282"/>
      <c r="AQ69" s="285"/>
      <c r="AR69" s="285"/>
      <c r="AS69" s="285"/>
      <c r="AT69" s="285"/>
      <c r="AU69" s="285"/>
      <c r="AV69" s="285"/>
      <c r="AW69" s="285"/>
      <c r="AX69" s="285"/>
      <c r="AY69" s="285"/>
      <c r="AZ69" s="285"/>
      <c r="BA69" s="285"/>
      <c r="BB69" s="285"/>
      <c r="BC69" s="285"/>
      <c r="BD69" s="285"/>
      <c r="BE69" s="285"/>
      <c r="BF69" s="285"/>
      <c r="BG69" s="285"/>
      <c r="BJ69" s="312"/>
    </row>
    <row r="70" spans="1:62" ht="14.1" customHeight="1">
      <c r="A70" s="591"/>
      <c r="B70" s="277"/>
      <c r="C70" s="276" t="s">
        <v>746</v>
      </c>
      <c r="AB70" s="659" t="s">
        <v>747</v>
      </c>
      <c r="AC70" s="286"/>
      <c r="AM70" s="277"/>
      <c r="AO70" s="277"/>
      <c r="AP70" s="276" t="s">
        <v>748</v>
      </c>
      <c r="BJ70" s="312"/>
    </row>
    <row r="71" spans="1:62" ht="14.1" customHeight="1">
      <c r="A71" s="591"/>
      <c r="B71" s="277"/>
      <c r="AB71" s="311"/>
      <c r="AC71" s="2215" t="s">
        <v>749</v>
      </c>
      <c r="AD71" s="2215"/>
      <c r="AE71" s="2215"/>
      <c r="AF71" s="2215"/>
      <c r="AG71" s="2215"/>
      <c r="AH71" s="2215"/>
      <c r="AI71" s="2215"/>
      <c r="AJ71" s="2215"/>
      <c r="AK71" s="2215"/>
      <c r="AL71" s="2215"/>
      <c r="AM71" s="713"/>
      <c r="AO71" s="277"/>
      <c r="BJ71" s="312"/>
    </row>
    <row r="72" spans="1:62" ht="14.1" customHeight="1">
      <c r="A72" s="591"/>
      <c r="B72" s="277"/>
      <c r="C72" s="276" t="s">
        <v>278</v>
      </c>
      <c r="D72" s="276" t="s">
        <v>750</v>
      </c>
      <c r="G72" s="276" t="s">
        <v>31</v>
      </c>
      <c r="H72" s="1798"/>
      <c r="I72" s="1798"/>
      <c r="J72" s="1798"/>
      <c r="K72" s="276" t="s">
        <v>732</v>
      </c>
      <c r="L72" s="276" t="s">
        <v>32</v>
      </c>
      <c r="M72" s="276" t="s">
        <v>278</v>
      </c>
      <c r="N72" s="276" t="s">
        <v>751</v>
      </c>
      <c r="Q72" s="276" t="s">
        <v>31</v>
      </c>
      <c r="R72" s="2216"/>
      <c r="S72" s="2216"/>
      <c r="T72" s="2216"/>
      <c r="U72" s="276" t="s">
        <v>732</v>
      </c>
      <c r="V72" s="276" t="s">
        <v>32</v>
      </c>
      <c r="AB72" s="311"/>
      <c r="AC72" s="2215"/>
      <c r="AD72" s="2215"/>
      <c r="AE72" s="2215"/>
      <c r="AF72" s="2215"/>
      <c r="AG72" s="2215"/>
      <c r="AH72" s="2215"/>
      <c r="AI72" s="2215"/>
      <c r="AJ72" s="2215"/>
      <c r="AK72" s="2215"/>
      <c r="AL72" s="2215"/>
      <c r="AM72" s="713"/>
      <c r="AO72" s="277"/>
      <c r="BJ72" s="312"/>
    </row>
    <row r="73" spans="1:62" ht="14.1" customHeight="1">
      <c r="A73" s="591"/>
      <c r="B73" s="277"/>
      <c r="AB73" s="311"/>
      <c r="AC73" s="2215"/>
      <c r="AD73" s="2215"/>
      <c r="AE73" s="2215"/>
      <c r="AF73" s="2215"/>
      <c r="AG73" s="2215"/>
      <c r="AH73" s="2215"/>
      <c r="AI73" s="2215"/>
      <c r="AJ73" s="2215"/>
      <c r="AK73" s="2215"/>
      <c r="AL73" s="2215"/>
      <c r="AM73" s="713"/>
      <c r="AO73" s="277"/>
      <c r="BJ73" s="312"/>
    </row>
    <row r="74" spans="1:62" ht="14.1" customHeight="1">
      <c r="A74" s="591"/>
      <c r="B74" s="277"/>
      <c r="C74" s="276" t="s">
        <v>752</v>
      </c>
      <c r="AB74" s="311"/>
      <c r="AC74" s="2215"/>
      <c r="AD74" s="2215"/>
      <c r="AE74" s="2215"/>
      <c r="AF74" s="2215"/>
      <c r="AG74" s="2215"/>
      <c r="AH74" s="2215"/>
      <c r="AI74" s="2215"/>
      <c r="AJ74" s="2215"/>
      <c r="AK74" s="2215"/>
      <c r="AL74" s="2215"/>
      <c r="AM74" s="345"/>
      <c r="AO74" s="369"/>
      <c r="AP74" s="327"/>
      <c r="AQ74" s="327"/>
      <c r="AR74" s="327"/>
      <c r="AS74" s="327"/>
      <c r="AT74" s="327"/>
      <c r="AU74" s="327"/>
      <c r="AV74" s="327"/>
      <c r="AW74" s="327"/>
      <c r="AX74" s="327"/>
      <c r="AY74" s="327"/>
      <c r="AZ74" s="327"/>
      <c r="BA74" s="327"/>
      <c r="BB74" s="327"/>
      <c r="BC74" s="327"/>
      <c r="BD74" s="327"/>
      <c r="BE74" s="327"/>
      <c r="BF74" s="714"/>
      <c r="BG74" s="327"/>
      <c r="BH74" s="327"/>
      <c r="BI74" s="327"/>
      <c r="BJ74" s="328"/>
    </row>
    <row r="75" spans="1:62" ht="14.1" customHeight="1">
      <c r="A75" s="591"/>
      <c r="B75" s="277"/>
      <c r="D75" s="276" t="s">
        <v>753</v>
      </c>
      <c r="AB75" s="311"/>
      <c r="AC75" s="2215"/>
      <c r="AD75" s="2215"/>
      <c r="AE75" s="2215"/>
      <c r="AF75" s="2215"/>
      <c r="AG75" s="2215"/>
      <c r="AH75" s="2215"/>
      <c r="AI75" s="2215"/>
      <c r="AJ75" s="2215"/>
      <c r="AK75" s="2215"/>
      <c r="AL75" s="2215"/>
      <c r="AM75" s="345"/>
    </row>
    <row r="76" spans="1:62" ht="14.1" customHeight="1">
      <c r="A76" s="591"/>
      <c r="B76" s="277"/>
      <c r="AB76" s="311"/>
      <c r="AC76" s="2215"/>
      <c r="AD76" s="2215"/>
      <c r="AE76" s="2215"/>
      <c r="AF76" s="2215"/>
      <c r="AG76" s="2215"/>
      <c r="AH76" s="2215"/>
      <c r="AI76" s="2215"/>
      <c r="AJ76" s="2215"/>
      <c r="AK76" s="2215"/>
      <c r="AL76" s="2215"/>
      <c r="AM76" s="713"/>
    </row>
    <row r="77" spans="1:62" ht="14.1" customHeight="1">
      <c r="A77" s="591"/>
      <c r="B77" s="369"/>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715"/>
      <c r="AC77" s="2215"/>
      <c r="AD77" s="2215"/>
      <c r="AE77" s="2215"/>
      <c r="AF77" s="2215"/>
      <c r="AG77" s="2215"/>
      <c r="AH77" s="2215"/>
      <c r="AI77" s="2215"/>
      <c r="AJ77" s="2215"/>
      <c r="AK77" s="2215"/>
      <c r="AL77" s="2215"/>
      <c r="AM77" s="713"/>
    </row>
    <row r="78" spans="1:62" ht="14.1" customHeight="1">
      <c r="AC78" s="716"/>
      <c r="AD78" s="2217"/>
      <c r="AE78" s="2217"/>
      <c r="AF78" s="2217"/>
      <c r="AG78" s="2217"/>
      <c r="AH78" s="2217"/>
      <c r="AI78" s="2217"/>
      <c r="AJ78" s="2217"/>
      <c r="AK78" s="2217"/>
      <c r="AL78" s="2217"/>
      <c r="AM78" s="2217"/>
      <c r="AN78" s="2217"/>
    </row>
    <row r="79" spans="1:62" ht="14.1" customHeight="1">
      <c r="AC79" s="717"/>
      <c r="AD79" s="2217"/>
      <c r="AE79" s="2217"/>
      <c r="AF79" s="2217"/>
      <c r="AG79" s="2217"/>
      <c r="AH79" s="2217"/>
      <c r="AI79" s="2217"/>
      <c r="AJ79" s="2217"/>
      <c r="AK79" s="2217"/>
      <c r="AL79" s="2217"/>
      <c r="AM79" s="2217"/>
      <c r="AN79" s="2217"/>
    </row>
    <row r="80" spans="1:62" ht="14.1" customHeight="1">
      <c r="AD80" s="2217"/>
      <c r="AE80" s="2217"/>
      <c r="AF80" s="2217"/>
      <c r="AG80" s="2217"/>
      <c r="AH80" s="2217"/>
      <c r="AI80" s="2217"/>
      <c r="AJ80" s="2217"/>
      <c r="AK80" s="2217"/>
      <c r="AL80" s="2217"/>
      <c r="AM80" s="2217"/>
      <c r="AN80" s="2217"/>
    </row>
    <row r="81" spans="29:40" ht="14.1" customHeight="1">
      <c r="AD81" s="2217"/>
      <c r="AE81" s="2217"/>
      <c r="AF81" s="2217"/>
      <c r="AG81" s="2217"/>
      <c r="AH81" s="2217"/>
      <c r="AI81" s="2217"/>
      <c r="AJ81" s="2217"/>
      <c r="AK81" s="2217"/>
      <c r="AL81" s="2217"/>
      <c r="AM81" s="2217"/>
      <c r="AN81" s="2217"/>
    </row>
    <row r="82" spans="29:40" ht="14.1" customHeight="1">
      <c r="AD82" s="2217"/>
      <c r="AE82" s="2217"/>
      <c r="AF82" s="2217"/>
      <c r="AG82" s="2217"/>
      <c r="AH82" s="2217"/>
      <c r="AI82" s="2217"/>
      <c r="AJ82" s="2217"/>
      <c r="AK82" s="2217"/>
      <c r="AL82" s="2217"/>
      <c r="AM82" s="2217"/>
      <c r="AN82" s="2217"/>
    </row>
    <row r="83" spans="29:40" ht="14.1" customHeight="1">
      <c r="AD83" s="2217"/>
      <c r="AE83" s="2217"/>
      <c r="AF83" s="2217"/>
      <c r="AG83" s="2217"/>
      <c r="AH83" s="2217"/>
      <c r="AI83" s="2217"/>
      <c r="AJ83" s="2217"/>
      <c r="AK83" s="2217"/>
      <c r="AL83" s="2217"/>
      <c r="AM83" s="2217"/>
      <c r="AN83" s="2217"/>
    </row>
    <row r="84" spans="29:40" ht="14.1" customHeight="1">
      <c r="AD84" s="2217"/>
      <c r="AE84" s="2217"/>
      <c r="AF84" s="2217"/>
      <c r="AG84" s="2217"/>
      <c r="AH84" s="2217"/>
      <c r="AI84" s="2217"/>
      <c r="AJ84" s="2217"/>
      <c r="AK84" s="2217"/>
      <c r="AL84" s="2217"/>
      <c r="AM84" s="2217"/>
      <c r="AN84" s="2217"/>
    </row>
    <row r="85" spans="29:40" ht="14.1" customHeight="1">
      <c r="AD85" s="2217"/>
      <c r="AE85" s="2217"/>
      <c r="AF85" s="2217"/>
      <c r="AG85" s="2217"/>
      <c r="AH85" s="2217"/>
      <c r="AI85" s="2217"/>
      <c r="AJ85" s="2217"/>
      <c r="AK85" s="2217"/>
      <c r="AL85" s="2217"/>
      <c r="AM85" s="2217"/>
      <c r="AN85" s="2217"/>
    </row>
    <row r="86" spans="29:40" ht="14.1" customHeight="1">
      <c r="AD86" s="2217"/>
      <c r="AE86" s="2217"/>
      <c r="AF86" s="2217"/>
      <c r="AG86" s="2217"/>
      <c r="AH86" s="2217"/>
      <c r="AI86" s="2217"/>
      <c r="AJ86" s="2217"/>
      <c r="AK86" s="2217"/>
      <c r="AL86" s="2217"/>
      <c r="AM86" s="2217"/>
      <c r="AN86" s="2217"/>
    </row>
    <row r="87" spans="29:40" ht="14.1" customHeight="1">
      <c r="AC87" s="718"/>
      <c r="AD87" s="2217"/>
      <c r="AE87" s="2217"/>
      <c r="AF87" s="2217"/>
      <c r="AG87" s="2217"/>
      <c r="AH87" s="2217"/>
      <c r="AI87" s="2217"/>
      <c r="AJ87" s="2217"/>
      <c r="AK87" s="2217"/>
      <c r="AL87" s="2217"/>
      <c r="AM87" s="2217"/>
      <c r="AN87" s="2217"/>
    </row>
    <row r="88" spans="29:40" ht="14.1" customHeight="1">
      <c r="AC88" s="718"/>
      <c r="AD88" s="2217"/>
      <c r="AE88" s="2217"/>
      <c r="AF88" s="2217"/>
      <c r="AG88" s="2217"/>
      <c r="AH88" s="2217"/>
      <c r="AI88" s="2217"/>
      <c r="AJ88" s="2217"/>
      <c r="AK88" s="2217"/>
      <c r="AL88" s="2217"/>
      <c r="AM88" s="2217"/>
      <c r="AN88" s="2217"/>
    </row>
  </sheetData>
  <mergeCells count="488">
    <mergeCell ref="K19:L19"/>
    <mergeCell ref="AC19:AD19"/>
    <mergeCell ref="B1:AL1"/>
    <mergeCell ref="AN1:AR1"/>
    <mergeCell ref="B3:X3"/>
    <mergeCell ref="AO4:BI19"/>
    <mergeCell ref="AC5:AL11"/>
    <mergeCell ref="AC13:AL15"/>
    <mergeCell ref="H16:N16"/>
    <mergeCell ref="O16:P16"/>
    <mergeCell ref="X16:Y16"/>
    <mergeCell ref="Z16:AA16"/>
    <mergeCell ref="AE16:AG16"/>
    <mergeCell ref="C18:D19"/>
    <mergeCell ref="E18:H18"/>
    <mergeCell ref="I18:L18"/>
    <mergeCell ref="M18:P18"/>
    <mergeCell ref="Q18:T18"/>
    <mergeCell ref="U18:X18"/>
    <mergeCell ref="Y18:AB18"/>
    <mergeCell ref="AC18:AF18"/>
    <mergeCell ref="AG18:AI19"/>
    <mergeCell ref="E19:F19"/>
    <mergeCell ref="G19:H19"/>
    <mergeCell ref="I19:J19"/>
    <mergeCell ref="AE19:AF19"/>
    <mergeCell ref="C20:D20"/>
    <mergeCell ref="E20:F20"/>
    <mergeCell ref="G20:H20"/>
    <mergeCell ref="I20:J20"/>
    <mergeCell ref="K20:L20"/>
    <mergeCell ref="M20:N20"/>
    <mergeCell ref="O20:P20"/>
    <mergeCell ref="Q20:R20"/>
    <mergeCell ref="S20:T20"/>
    <mergeCell ref="U20:V20"/>
    <mergeCell ref="W20:X20"/>
    <mergeCell ref="Y20:Z20"/>
    <mergeCell ref="AA20:AB20"/>
    <mergeCell ref="AC20:AD20"/>
    <mergeCell ref="AE20:AF20"/>
    <mergeCell ref="M19:N19"/>
    <mergeCell ref="O19:P19"/>
    <mergeCell ref="Q19:R19"/>
    <mergeCell ref="S19:T19"/>
    <mergeCell ref="U19:V19"/>
    <mergeCell ref="W19:X19"/>
    <mergeCell ref="Y19:Z19"/>
    <mergeCell ref="AA19:AB19"/>
    <mergeCell ref="C21:D21"/>
    <mergeCell ref="E21:F21"/>
    <mergeCell ref="G21:H21"/>
    <mergeCell ref="I21:J21"/>
    <mergeCell ref="K21:L21"/>
    <mergeCell ref="M21:N21"/>
    <mergeCell ref="O21:P21"/>
    <mergeCell ref="Q21:R21"/>
    <mergeCell ref="S21:T21"/>
    <mergeCell ref="E22:F22"/>
    <mergeCell ref="G22:H22"/>
    <mergeCell ref="I22:J22"/>
    <mergeCell ref="K22:L22"/>
    <mergeCell ref="M22:N22"/>
    <mergeCell ref="O22:P22"/>
    <mergeCell ref="Q22:R22"/>
    <mergeCell ref="S22:T22"/>
    <mergeCell ref="AG20:AI20"/>
    <mergeCell ref="U21:V21"/>
    <mergeCell ref="W21:X21"/>
    <mergeCell ref="Y21:Z21"/>
    <mergeCell ref="AA21:AB21"/>
    <mergeCell ref="AC21:AD21"/>
    <mergeCell ref="AE21:AF21"/>
    <mergeCell ref="AG21:AI21"/>
    <mergeCell ref="U22:V22"/>
    <mergeCell ref="W22:X22"/>
    <mergeCell ref="Y22:Z22"/>
    <mergeCell ref="AA22:AB22"/>
    <mergeCell ref="AC22:AD22"/>
    <mergeCell ref="AE22:AF22"/>
    <mergeCell ref="AG22:AI22"/>
    <mergeCell ref="C23:D23"/>
    <mergeCell ref="E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I23"/>
    <mergeCell ref="C22:D22"/>
    <mergeCell ref="W24:X24"/>
    <mergeCell ref="Y24:Z24"/>
    <mergeCell ref="AA24:AB24"/>
    <mergeCell ref="AC24:AD24"/>
    <mergeCell ref="AE24:AF24"/>
    <mergeCell ref="AG24:AI24"/>
    <mergeCell ref="C25:D25"/>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AG25:AI25"/>
    <mergeCell ref="C24:D24"/>
    <mergeCell ref="E24:F24"/>
    <mergeCell ref="E26:F26"/>
    <mergeCell ref="G26:H26"/>
    <mergeCell ref="I26:J26"/>
    <mergeCell ref="K26:L26"/>
    <mergeCell ref="M26:N26"/>
    <mergeCell ref="O26:P26"/>
    <mergeCell ref="Q26:R26"/>
    <mergeCell ref="S26:T26"/>
    <mergeCell ref="U24:V24"/>
    <mergeCell ref="G24:H24"/>
    <mergeCell ref="I24:J24"/>
    <mergeCell ref="K24:L24"/>
    <mergeCell ref="M24:N24"/>
    <mergeCell ref="O24:P24"/>
    <mergeCell ref="Q24:R24"/>
    <mergeCell ref="S24:T24"/>
    <mergeCell ref="U26:V26"/>
    <mergeCell ref="W26:X26"/>
    <mergeCell ref="Y26:Z26"/>
    <mergeCell ref="AA26:AB26"/>
    <mergeCell ref="AC26:AD26"/>
    <mergeCell ref="AE26:AF26"/>
    <mergeCell ref="AG26:AI26"/>
    <mergeCell ref="C27:D27"/>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AG27:AI27"/>
    <mergeCell ref="C26:D26"/>
    <mergeCell ref="W28:X28"/>
    <mergeCell ref="Y28:Z28"/>
    <mergeCell ref="AA28:AB28"/>
    <mergeCell ref="AC28:AD28"/>
    <mergeCell ref="AE28:AF28"/>
    <mergeCell ref="AG28:AI28"/>
    <mergeCell ref="C29:D29"/>
    <mergeCell ref="E29:F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AG29:AI29"/>
    <mergeCell ref="C28:D28"/>
    <mergeCell ref="E28:F28"/>
    <mergeCell ref="E30:F30"/>
    <mergeCell ref="G30:H30"/>
    <mergeCell ref="I30:J30"/>
    <mergeCell ref="K30:L30"/>
    <mergeCell ref="M30:N30"/>
    <mergeCell ref="O30:P30"/>
    <mergeCell ref="Q30:R30"/>
    <mergeCell ref="S30:T30"/>
    <mergeCell ref="U28:V28"/>
    <mergeCell ref="G28:H28"/>
    <mergeCell ref="I28:J28"/>
    <mergeCell ref="K28:L28"/>
    <mergeCell ref="M28:N28"/>
    <mergeCell ref="O28:P28"/>
    <mergeCell ref="Q28:R28"/>
    <mergeCell ref="S28:T28"/>
    <mergeCell ref="U30:V30"/>
    <mergeCell ref="W30:X30"/>
    <mergeCell ref="Y30:Z30"/>
    <mergeCell ref="AA30:AB30"/>
    <mergeCell ref="AC30:AD30"/>
    <mergeCell ref="AE30:AF30"/>
    <mergeCell ref="AG30:AI30"/>
    <mergeCell ref="C31:D31"/>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AG31:AI31"/>
    <mergeCell ref="C30:D30"/>
    <mergeCell ref="C32:D33"/>
    <mergeCell ref="E32:F33"/>
    <mergeCell ref="G32:H33"/>
    <mergeCell ref="I32:J33"/>
    <mergeCell ref="K32:L33"/>
    <mergeCell ref="M32:N33"/>
    <mergeCell ref="O32:P33"/>
    <mergeCell ref="Q32:R33"/>
    <mergeCell ref="S32:T33"/>
    <mergeCell ref="U32:V33"/>
    <mergeCell ref="W32:X33"/>
    <mergeCell ref="Y32:Z33"/>
    <mergeCell ref="AA32:AB33"/>
    <mergeCell ref="AE32:AF33"/>
    <mergeCell ref="AG32:AI33"/>
    <mergeCell ref="AC33:AD33"/>
    <mergeCell ref="H34:AL34"/>
    <mergeCell ref="Q39:S39"/>
    <mergeCell ref="C41:F41"/>
    <mergeCell ref="H41:N41"/>
    <mergeCell ref="O41:P41"/>
    <mergeCell ref="Q41:W41"/>
    <mergeCell ref="X41:Y41"/>
    <mergeCell ref="Z41:AA41"/>
    <mergeCell ref="AE41:AG41"/>
    <mergeCell ref="C43:D44"/>
    <mergeCell ref="E43:H43"/>
    <mergeCell ref="I43:L43"/>
    <mergeCell ref="M43:P43"/>
    <mergeCell ref="Q43:T43"/>
    <mergeCell ref="U43:X43"/>
    <mergeCell ref="Y43:AB43"/>
    <mergeCell ref="AC43:AF43"/>
    <mergeCell ref="AG43:AI44"/>
    <mergeCell ref="E44:F44"/>
    <mergeCell ref="G44:H44"/>
    <mergeCell ref="I44:J44"/>
    <mergeCell ref="K44:L44"/>
    <mergeCell ref="M44:N44"/>
    <mergeCell ref="O44:P44"/>
    <mergeCell ref="Q44:R44"/>
    <mergeCell ref="S44:T44"/>
    <mergeCell ref="U44:V44"/>
    <mergeCell ref="W44:X44"/>
    <mergeCell ref="Y44:Z44"/>
    <mergeCell ref="AA44:AB44"/>
    <mergeCell ref="AC44:AD44"/>
    <mergeCell ref="AE44:AF44"/>
    <mergeCell ref="C45:D45"/>
    <mergeCell ref="E45:F45"/>
    <mergeCell ref="G45:H45"/>
    <mergeCell ref="I45:J45"/>
    <mergeCell ref="K45:L45"/>
    <mergeCell ref="M45:N45"/>
    <mergeCell ref="O45:P45"/>
    <mergeCell ref="Q45:R45"/>
    <mergeCell ref="S45:T45"/>
    <mergeCell ref="U45:V45"/>
    <mergeCell ref="W45:X45"/>
    <mergeCell ref="Y45:Z45"/>
    <mergeCell ref="AA45:AB45"/>
    <mergeCell ref="AC45:AD45"/>
    <mergeCell ref="AE45:AF45"/>
    <mergeCell ref="C46:D46"/>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AG45:AI45"/>
    <mergeCell ref="U46:V46"/>
    <mergeCell ref="W46:X46"/>
    <mergeCell ref="Y46:Z46"/>
    <mergeCell ref="AA46:AB46"/>
    <mergeCell ref="AC46:AD46"/>
    <mergeCell ref="AE46:AF46"/>
    <mergeCell ref="AG46:AI46"/>
    <mergeCell ref="U47:V47"/>
    <mergeCell ref="W47:X47"/>
    <mergeCell ref="Y47:Z47"/>
    <mergeCell ref="AA47:AB47"/>
    <mergeCell ref="AC47:AD47"/>
    <mergeCell ref="AE47:AF47"/>
    <mergeCell ref="AG47:AI47"/>
    <mergeCell ref="C48:D48"/>
    <mergeCell ref="E48:F48"/>
    <mergeCell ref="G48:H48"/>
    <mergeCell ref="I48:J48"/>
    <mergeCell ref="K48:L48"/>
    <mergeCell ref="M48:N48"/>
    <mergeCell ref="O48:P48"/>
    <mergeCell ref="Q48:R48"/>
    <mergeCell ref="S48:T48"/>
    <mergeCell ref="U48:V48"/>
    <mergeCell ref="W48:X48"/>
    <mergeCell ref="Y48:Z48"/>
    <mergeCell ref="AA48:AB48"/>
    <mergeCell ref="AC48:AD48"/>
    <mergeCell ref="AE48:AF48"/>
    <mergeCell ref="AG48:AI48"/>
    <mergeCell ref="C47:D47"/>
    <mergeCell ref="W49:X49"/>
    <mergeCell ref="Y49:Z49"/>
    <mergeCell ref="AA49:AB49"/>
    <mergeCell ref="AC49:AD49"/>
    <mergeCell ref="AE49:AF49"/>
    <mergeCell ref="AG49:AI49"/>
    <mergeCell ref="C50:D50"/>
    <mergeCell ref="E50:F50"/>
    <mergeCell ref="G50:H50"/>
    <mergeCell ref="I50:J50"/>
    <mergeCell ref="K50:L50"/>
    <mergeCell ref="M50:N50"/>
    <mergeCell ref="O50:P50"/>
    <mergeCell ref="Q50:R50"/>
    <mergeCell ref="S50:T50"/>
    <mergeCell ref="U50:V50"/>
    <mergeCell ref="W50:X50"/>
    <mergeCell ref="Y50:Z50"/>
    <mergeCell ref="AA50:AB50"/>
    <mergeCell ref="AC50:AD50"/>
    <mergeCell ref="AE50:AF50"/>
    <mergeCell ref="AG50:AI50"/>
    <mergeCell ref="C49:D49"/>
    <mergeCell ref="E49:F49"/>
    <mergeCell ref="E51:F51"/>
    <mergeCell ref="G51:H51"/>
    <mergeCell ref="I51:J51"/>
    <mergeCell ref="K51:L51"/>
    <mergeCell ref="M51:N51"/>
    <mergeCell ref="O51:P51"/>
    <mergeCell ref="Q51:R51"/>
    <mergeCell ref="S51:T51"/>
    <mergeCell ref="U49:V49"/>
    <mergeCell ref="G49:H49"/>
    <mergeCell ref="I49:J49"/>
    <mergeCell ref="K49:L49"/>
    <mergeCell ref="M49:N49"/>
    <mergeCell ref="O49:P49"/>
    <mergeCell ref="Q49:R49"/>
    <mergeCell ref="S49:T49"/>
    <mergeCell ref="U51:V51"/>
    <mergeCell ref="W51:X51"/>
    <mergeCell ref="Y51:Z51"/>
    <mergeCell ref="AA51:AB51"/>
    <mergeCell ref="AC51:AD51"/>
    <mergeCell ref="AE51:AF51"/>
    <mergeCell ref="AG51:AI51"/>
    <mergeCell ref="C52:D52"/>
    <mergeCell ref="E52:F52"/>
    <mergeCell ref="G52:H52"/>
    <mergeCell ref="I52:J52"/>
    <mergeCell ref="K52:L52"/>
    <mergeCell ref="M52:N52"/>
    <mergeCell ref="O52:P52"/>
    <mergeCell ref="Q52:R52"/>
    <mergeCell ref="S52:T52"/>
    <mergeCell ref="U52:V52"/>
    <mergeCell ref="W52:X52"/>
    <mergeCell ref="Y52:Z52"/>
    <mergeCell ref="AA52:AB52"/>
    <mergeCell ref="AC52:AD52"/>
    <mergeCell ref="AE52:AF52"/>
    <mergeCell ref="AG52:AI52"/>
    <mergeCell ref="C51:D51"/>
    <mergeCell ref="W53:X53"/>
    <mergeCell ref="Y53:Z53"/>
    <mergeCell ref="AA53:AB53"/>
    <mergeCell ref="AC53:AD53"/>
    <mergeCell ref="AE53:AF53"/>
    <mergeCell ref="AG53:AI53"/>
    <mergeCell ref="C54:D54"/>
    <mergeCell ref="E54:F54"/>
    <mergeCell ref="G54:H54"/>
    <mergeCell ref="I54:J54"/>
    <mergeCell ref="K54:L54"/>
    <mergeCell ref="M54:N54"/>
    <mergeCell ref="O54:P54"/>
    <mergeCell ref="Q54:R54"/>
    <mergeCell ref="S54:T54"/>
    <mergeCell ref="U54:V54"/>
    <mergeCell ref="W54:X54"/>
    <mergeCell ref="Y54:Z54"/>
    <mergeCell ref="AA54:AB54"/>
    <mergeCell ref="AC54:AD54"/>
    <mergeCell ref="AE54:AF54"/>
    <mergeCell ref="AG54:AI54"/>
    <mergeCell ref="C53:D53"/>
    <mergeCell ref="E53:F53"/>
    <mergeCell ref="E55:F55"/>
    <mergeCell ref="G55:H55"/>
    <mergeCell ref="I55:J55"/>
    <mergeCell ref="K55:L55"/>
    <mergeCell ref="M55:N55"/>
    <mergeCell ref="O55:P55"/>
    <mergeCell ref="Q55:R55"/>
    <mergeCell ref="S55:T55"/>
    <mergeCell ref="U53:V53"/>
    <mergeCell ref="G53:H53"/>
    <mergeCell ref="I53:J53"/>
    <mergeCell ref="K53:L53"/>
    <mergeCell ref="M53:N53"/>
    <mergeCell ref="O53:P53"/>
    <mergeCell ref="Q53:R53"/>
    <mergeCell ref="S53:T53"/>
    <mergeCell ref="U55:V55"/>
    <mergeCell ref="W55:X55"/>
    <mergeCell ref="Y55:Z55"/>
    <mergeCell ref="AA55:AB55"/>
    <mergeCell ref="AC55:AD55"/>
    <mergeCell ref="AE55:AF55"/>
    <mergeCell ref="AG55:AI55"/>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AE56:AF56"/>
    <mergeCell ref="AG56:AI56"/>
    <mergeCell ref="C55:D55"/>
    <mergeCell ref="AC71:AL77"/>
    <mergeCell ref="H72:J72"/>
    <mergeCell ref="R72:T72"/>
    <mergeCell ref="AD78:AN88"/>
    <mergeCell ref="U57:V58"/>
    <mergeCell ref="W57:X58"/>
    <mergeCell ref="Y57:Z58"/>
    <mergeCell ref="AA57:AB58"/>
    <mergeCell ref="AE57:AF58"/>
    <mergeCell ref="AG57:AI58"/>
    <mergeCell ref="AC58:AD58"/>
    <mergeCell ref="C67:X67"/>
    <mergeCell ref="AC68:AL69"/>
    <mergeCell ref="C57:D58"/>
    <mergeCell ref="E57:F58"/>
    <mergeCell ref="G57:H58"/>
    <mergeCell ref="I57:J58"/>
    <mergeCell ref="K57:L58"/>
    <mergeCell ref="M57:N58"/>
    <mergeCell ref="O57:P58"/>
    <mergeCell ref="Q57:R58"/>
    <mergeCell ref="S57:T58"/>
  </mergeCells>
  <phoneticPr fontId="109"/>
  <hyperlinks>
    <hyperlink ref="AN1" location="'目次（保）'!A1" display="目次に戻る" xr:uid="{00000000-0004-0000-0D00-000000000000}"/>
  </hyperlinks>
  <printOptions horizontalCentered="1"/>
  <pageMargins left="0.70833333333333304" right="0.23611111111111099" top="0.39374999999999999" bottom="0.23611111111111099" header="0.51180555555555496" footer="0.51180555555555496"/>
  <pageSetup paperSize="9" scale="83" firstPageNumber="0" orientation="portrait" horizontalDpi="300" verticalDpi="300" r:id="rId1"/>
  <colBreaks count="1" manualBreakCount="1">
    <brk id="3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FF"/>
  </sheetPr>
  <dimension ref="A1:AMK66"/>
  <sheetViews>
    <sheetView showGridLines="0" view="pageBreakPreview" topLeftCell="A37" zoomScaleNormal="100" workbookViewId="0">
      <selection activeCell="BG24" sqref="BG24"/>
    </sheetView>
  </sheetViews>
  <sheetFormatPr defaultRowHeight="13.2"/>
  <cols>
    <col min="1" max="1" width="1.44140625" style="276" customWidth="1"/>
    <col min="2" max="2" width="1.6640625" style="276" customWidth="1"/>
    <col min="3" max="3" width="1.21875" style="276" customWidth="1"/>
    <col min="4" max="7" width="2.33203125" style="276" customWidth="1"/>
    <col min="8" max="8" width="2.88671875" style="276" customWidth="1"/>
    <col min="9" max="10" width="2.33203125" style="276" customWidth="1"/>
    <col min="11" max="11" width="2.88671875" style="276" customWidth="1"/>
    <col min="12" max="12" width="1.21875" style="276" customWidth="1"/>
    <col min="13" max="40" width="2.33203125" style="276" customWidth="1"/>
    <col min="41" max="41" width="1.21875" style="276" customWidth="1"/>
    <col min="42" max="60" width="2.6640625" style="276" customWidth="1"/>
    <col min="61" max="107" width="2.21875" style="276" customWidth="1"/>
    <col min="108" max="1025" width="8" style="276" customWidth="1"/>
  </cols>
  <sheetData>
    <row r="1" spans="2:72" ht="14.1" customHeight="1">
      <c r="B1" s="2332" t="s">
        <v>754</v>
      </c>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330"/>
      <c r="AP1" s="1795" t="s">
        <v>241</v>
      </c>
      <c r="AQ1" s="1795"/>
      <c r="AR1" s="1795"/>
      <c r="AS1" s="1795"/>
    </row>
    <row r="2" spans="2:72" ht="5.0999999999999996" customHeight="1">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row>
    <row r="3" spans="2:72" ht="14.1" customHeight="1">
      <c r="B3" s="2333" t="s">
        <v>704</v>
      </c>
      <c r="C3" s="2333"/>
      <c r="D3" s="2333"/>
      <c r="E3" s="2333"/>
      <c r="F3" s="2333"/>
      <c r="G3" s="2333"/>
      <c r="H3" s="2333"/>
      <c r="I3" s="2333"/>
      <c r="J3" s="2333"/>
      <c r="K3" s="2333"/>
      <c r="L3" s="2333"/>
      <c r="M3" s="2333"/>
      <c r="N3" s="2333"/>
      <c r="O3" s="2333"/>
      <c r="P3" s="2333"/>
      <c r="Q3" s="2333"/>
      <c r="R3" s="2333"/>
      <c r="S3" s="2333"/>
      <c r="T3" s="2333"/>
      <c r="U3" s="2333"/>
      <c r="V3" s="2333"/>
      <c r="W3" s="2333"/>
      <c r="X3" s="2333"/>
      <c r="Y3" s="2333"/>
      <c r="Z3" s="2333"/>
      <c r="AA3" s="2333"/>
      <c r="AB3" s="2333"/>
      <c r="AC3" s="2333"/>
      <c r="AD3" s="2334" t="s">
        <v>243</v>
      </c>
      <c r="AE3" s="2334"/>
      <c r="AF3" s="2334"/>
      <c r="AG3" s="2334"/>
      <c r="AH3" s="2334"/>
      <c r="AI3" s="2334"/>
      <c r="AJ3" s="2334"/>
      <c r="AK3" s="2334"/>
      <c r="AL3" s="2334"/>
      <c r="AM3" s="2334"/>
      <c r="AN3" s="2334"/>
      <c r="AO3" s="294"/>
    </row>
    <row r="4" spans="2:72" ht="14.1" customHeight="1">
      <c r="B4" s="719"/>
      <c r="C4" s="660" t="s">
        <v>755</v>
      </c>
      <c r="D4" s="660"/>
      <c r="E4" s="660"/>
      <c r="F4" s="660"/>
      <c r="G4" s="660"/>
      <c r="H4" s="660"/>
      <c r="I4" s="660"/>
      <c r="J4" s="660"/>
      <c r="K4" s="660"/>
      <c r="L4" s="660"/>
      <c r="M4" s="660"/>
      <c r="N4" s="660"/>
      <c r="O4" s="660"/>
      <c r="P4" s="660"/>
      <c r="Q4" s="660"/>
      <c r="R4" s="660"/>
      <c r="S4" s="660"/>
      <c r="T4" s="660"/>
      <c r="U4" s="660"/>
      <c r="V4" s="660"/>
      <c r="W4" s="720"/>
      <c r="X4" s="720"/>
      <c r="Y4" s="721"/>
      <c r="Z4" s="722"/>
      <c r="AA4" s="722"/>
      <c r="AB4" s="660"/>
      <c r="AC4" s="723"/>
      <c r="AD4" s="724" t="s">
        <v>14</v>
      </c>
      <c r="AE4" s="725" t="s">
        <v>756</v>
      </c>
      <c r="AF4" s="726"/>
      <c r="AG4" s="726"/>
      <c r="AH4" s="726"/>
      <c r="AI4" s="726"/>
      <c r="AJ4" s="726"/>
      <c r="AK4" s="726"/>
      <c r="AL4" s="726"/>
      <c r="AM4" s="726"/>
      <c r="AN4" s="727"/>
      <c r="AO4" s="294"/>
      <c r="AQ4" s="2239" t="s">
        <v>757</v>
      </c>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row>
    <row r="5" spans="2:72" ht="13.5" customHeight="1">
      <c r="B5" s="728"/>
      <c r="C5" s="660"/>
      <c r="D5" s="591"/>
      <c r="E5" s="591"/>
      <c r="F5" s="660"/>
      <c r="G5" s="660"/>
      <c r="H5" s="660"/>
      <c r="I5" s="660"/>
      <c r="J5" s="660"/>
      <c r="K5" s="660"/>
      <c r="L5" s="660"/>
      <c r="M5" s="660"/>
      <c r="N5" s="660"/>
      <c r="O5" s="660"/>
      <c r="P5" s="660"/>
      <c r="Q5" s="660"/>
      <c r="R5" s="660"/>
      <c r="S5" s="660"/>
      <c r="T5" s="660"/>
      <c r="U5" s="729"/>
      <c r="V5" s="720"/>
      <c r="W5" s="720"/>
      <c r="X5" s="720"/>
      <c r="Y5" s="720"/>
      <c r="Z5" s="730"/>
      <c r="AA5" s="730"/>
      <c r="AB5" s="730"/>
      <c r="AC5" s="731"/>
      <c r="AD5" s="732" t="s">
        <v>278</v>
      </c>
      <c r="AE5" s="2335" t="s">
        <v>758</v>
      </c>
      <c r="AF5" s="2335"/>
      <c r="AG5" s="2335"/>
      <c r="AH5" s="2335"/>
      <c r="AI5" s="2335"/>
      <c r="AJ5" s="2335"/>
      <c r="AK5" s="2335"/>
      <c r="AL5" s="2335"/>
      <c r="AM5" s="2335"/>
      <c r="AN5" s="2335"/>
      <c r="AO5" s="652"/>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row>
    <row r="6" spans="2:72" ht="14.1" customHeight="1">
      <c r="B6" s="728"/>
      <c r="C6" s="591"/>
      <c r="D6" s="660" t="s">
        <v>759</v>
      </c>
      <c r="E6" s="660"/>
      <c r="F6" s="591"/>
      <c r="G6" s="591"/>
      <c r="H6" s="591"/>
      <c r="I6" s="591"/>
      <c r="J6" s="591"/>
      <c r="K6" s="591"/>
      <c r="L6" s="591"/>
      <c r="M6" s="591"/>
      <c r="N6" s="591"/>
      <c r="O6" s="591"/>
      <c r="P6" s="591"/>
      <c r="Q6" s="591"/>
      <c r="R6" s="591"/>
      <c r="S6" s="591"/>
      <c r="T6" s="591"/>
      <c r="U6" s="591"/>
      <c r="V6" s="591"/>
      <c r="W6" s="591"/>
      <c r="X6" s="591"/>
      <c r="Y6" s="591"/>
      <c r="Z6" s="591"/>
      <c r="AA6" s="591"/>
      <c r="AB6" s="591"/>
      <c r="AC6" s="733"/>
      <c r="AD6" s="734"/>
      <c r="AE6" s="2335"/>
      <c r="AF6" s="2335"/>
      <c r="AG6" s="2335"/>
      <c r="AH6" s="2335"/>
      <c r="AI6" s="2335"/>
      <c r="AJ6" s="2335"/>
      <c r="AK6" s="2335"/>
      <c r="AL6" s="2335"/>
      <c r="AM6" s="2335"/>
      <c r="AN6" s="2335"/>
      <c r="AO6" s="652"/>
      <c r="AQ6" s="2239"/>
      <c r="AR6" s="2239"/>
      <c r="AS6" s="2239"/>
      <c r="AT6" s="2239"/>
      <c r="AU6" s="2239"/>
      <c r="AV6" s="2239"/>
      <c r="AW6" s="2239"/>
      <c r="AX6" s="2239"/>
      <c r="AY6" s="2239"/>
      <c r="AZ6" s="2239"/>
      <c r="BA6" s="2239"/>
      <c r="BB6" s="2239"/>
      <c r="BC6" s="2239"/>
      <c r="BD6" s="2239"/>
      <c r="BE6" s="2239"/>
      <c r="BF6" s="2239"/>
      <c r="BG6" s="2239"/>
      <c r="BH6" s="2239"/>
      <c r="BI6" s="2239"/>
      <c r="BJ6" s="2239"/>
      <c r="BK6" s="2239"/>
      <c r="BL6" s="2239"/>
      <c r="BM6" s="2239"/>
    </row>
    <row r="7" spans="2:72" ht="14.1" customHeight="1">
      <c r="B7" s="728"/>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6"/>
      <c r="AD7" s="734"/>
      <c r="AE7" s="2335"/>
      <c r="AF7" s="2335"/>
      <c r="AG7" s="2335"/>
      <c r="AH7" s="2335"/>
      <c r="AI7" s="2335"/>
      <c r="AJ7" s="2335"/>
      <c r="AK7" s="2335"/>
      <c r="AL7" s="2335"/>
      <c r="AM7" s="2335"/>
      <c r="AN7" s="2335"/>
      <c r="AO7" s="652"/>
      <c r="AQ7" s="2239"/>
      <c r="AR7" s="2239"/>
      <c r="AS7" s="2239"/>
      <c r="AT7" s="2239"/>
      <c r="AU7" s="2239"/>
      <c r="AV7" s="2239"/>
      <c r="AW7" s="2239"/>
      <c r="AX7" s="2239"/>
      <c r="AY7" s="2239"/>
      <c r="AZ7" s="2239"/>
      <c r="BA7" s="2239"/>
      <c r="BB7" s="2239"/>
      <c r="BC7" s="2239"/>
      <c r="BD7" s="2239"/>
      <c r="BE7" s="2239"/>
      <c r="BF7" s="2239"/>
      <c r="BG7" s="2239"/>
      <c r="BH7" s="2239"/>
      <c r="BI7" s="2239"/>
      <c r="BJ7" s="2239"/>
      <c r="BK7" s="2239"/>
      <c r="BL7" s="2239"/>
      <c r="BM7" s="2239"/>
    </row>
    <row r="8" spans="2:72" ht="14.1" customHeight="1">
      <c r="B8" s="728"/>
      <c r="C8" s="2336"/>
      <c r="D8" s="2336"/>
      <c r="E8" s="2336"/>
      <c r="F8" s="2336"/>
      <c r="G8" s="2336"/>
      <c r="H8" s="2336"/>
      <c r="I8" s="2336"/>
      <c r="J8" s="2336"/>
      <c r="K8" s="2336"/>
      <c r="L8" s="2336"/>
      <c r="M8" s="2336"/>
      <c r="N8" s="2336"/>
      <c r="O8" s="2336"/>
      <c r="P8" s="2336"/>
      <c r="Q8" s="2336"/>
      <c r="R8" s="2336"/>
      <c r="S8" s="2336"/>
      <c r="T8" s="2336"/>
      <c r="U8" s="2336"/>
      <c r="V8" s="2336"/>
      <c r="W8" s="2336"/>
      <c r="X8" s="2336"/>
      <c r="Y8" s="2336"/>
      <c r="Z8" s="2336"/>
      <c r="AA8" s="2336"/>
      <c r="AB8" s="2336"/>
      <c r="AC8" s="2336"/>
      <c r="AD8" s="738"/>
      <c r="AE8" s="2335"/>
      <c r="AF8" s="2335"/>
      <c r="AG8" s="2335"/>
      <c r="AH8" s="2335"/>
      <c r="AI8" s="2335"/>
      <c r="AJ8" s="2335"/>
      <c r="AK8" s="2335"/>
      <c r="AL8" s="2335"/>
      <c r="AM8" s="2335"/>
      <c r="AN8" s="2335"/>
      <c r="AO8" s="652"/>
      <c r="AQ8" s="2239"/>
      <c r="AR8" s="2239"/>
      <c r="AS8" s="2239"/>
      <c r="AT8" s="2239"/>
      <c r="AU8" s="2239"/>
      <c r="AV8" s="2239"/>
      <c r="AW8" s="2239"/>
      <c r="AX8" s="2239"/>
      <c r="AY8" s="2239"/>
      <c r="AZ8" s="2239"/>
      <c r="BA8" s="2239"/>
      <c r="BB8" s="2239"/>
      <c r="BC8" s="2239"/>
      <c r="BD8" s="2239"/>
      <c r="BE8" s="2239"/>
      <c r="BF8" s="2239"/>
      <c r="BG8" s="2239"/>
      <c r="BH8" s="2239"/>
      <c r="BI8" s="2239"/>
      <c r="BJ8" s="2239"/>
      <c r="BK8" s="2239"/>
      <c r="BL8" s="2239"/>
      <c r="BM8" s="2239"/>
    </row>
    <row r="9" spans="2:72" ht="14.1" customHeight="1">
      <c r="B9" s="728"/>
      <c r="C9" s="660"/>
      <c r="D9" s="660"/>
      <c r="E9" s="739"/>
      <c r="F9" s="739"/>
      <c r="G9" s="591"/>
      <c r="H9" s="591"/>
      <c r="I9" s="591"/>
      <c r="J9" s="739"/>
      <c r="K9" s="2337"/>
      <c r="L9" s="2337"/>
      <c r="M9" s="2337"/>
      <c r="N9" s="660"/>
      <c r="O9" s="739"/>
      <c r="P9" s="660"/>
      <c r="Q9" s="739"/>
      <c r="R9" s="739"/>
      <c r="S9" s="591"/>
      <c r="T9" s="591"/>
      <c r="U9" s="591"/>
      <c r="V9" s="739"/>
      <c r="W9" s="2337"/>
      <c r="X9" s="2337"/>
      <c r="Y9" s="2337"/>
      <c r="Z9" s="660"/>
      <c r="AA9" s="591"/>
      <c r="AB9" s="591"/>
      <c r="AC9" s="733"/>
      <c r="AD9" s="740"/>
      <c r="AE9" s="2335"/>
      <c r="AF9" s="2335"/>
      <c r="AG9" s="2335"/>
      <c r="AH9" s="2335"/>
      <c r="AI9" s="2335"/>
      <c r="AJ9" s="2335"/>
      <c r="AK9" s="2335"/>
      <c r="AL9" s="2335"/>
      <c r="AM9" s="2335"/>
      <c r="AN9" s="2335"/>
      <c r="AO9" s="652"/>
      <c r="AQ9" s="2239"/>
      <c r="AR9" s="2239"/>
      <c r="AS9" s="2239"/>
      <c r="AT9" s="2239"/>
      <c r="AU9" s="2239"/>
      <c r="AV9" s="2239"/>
      <c r="AW9" s="2239"/>
      <c r="AX9" s="2239"/>
      <c r="AY9" s="2239"/>
      <c r="AZ9" s="2239"/>
      <c r="BA9" s="2239"/>
      <c r="BB9" s="2239"/>
      <c r="BC9" s="2239"/>
      <c r="BD9" s="2239"/>
      <c r="BE9" s="2239"/>
      <c r="BF9" s="2239"/>
      <c r="BG9" s="2239"/>
      <c r="BH9" s="2239"/>
      <c r="BI9" s="2239"/>
      <c r="BJ9" s="2239"/>
      <c r="BK9" s="2239"/>
      <c r="BL9" s="2239"/>
      <c r="BM9" s="2239"/>
    </row>
    <row r="10" spans="2:72" ht="14.1" customHeight="1">
      <c r="B10" s="741"/>
      <c r="C10" s="730" t="s">
        <v>760</v>
      </c>
      <c r="D10" s="730"/>
      <c r="E10" s="730"/>
      <c r="F10" s="730"/>
      <c r="G10" s="730"/>
      <c r="H10" s="730"/>
      <c r="I10" s="730"/>
      <c r="J10" s="730"/>
      <c r="K10" s="730"/>
      <c r="L10" s="730"/>
      <c r="M10" s="730"/>
      <c r="N10" s="730"/>
      <c r="O10" s="730"/>
      <c r="P10" s="730"/>
      <c r="Q10" s="730"/>
      <c r="R10" s="730"/>
      <c r="S10" s="730"/>
      <c r="T10" s="730"/>
      <c r="U10" s="730"/>
      <c r="V10" s="730"/>
      <c r="W10" s="730"/>
      <c r="X10" s="742"/>
      <c r="Y10" s="660"/>
      <c r="Z10" s="591"/>
      <c r="AA10" s="743"/>
      <c r="AB10" s="743"/>
      <c r="AC10" s="744"/>
      <c r="AD10" s="745"/>
      <c r="AE10" s="598"/>
      <c r="AF10" s="598"/>
      <c r="AG10" s="598"/>
      <c r="AH10" s="598"/>
      <c r="AI10" s="598"/>
      <c r="AJ10" s="598"/>
      <c r="AK10" s="598"/>
      <c r="AL10" s="598"/>
      <c r="AM10" s="598"/>
      <c r="AN10" s="746"/>
      <c r="AO10" s="747"/>
      <c r="AQ10" s="2239"/>
      <c r="AR10" s="2239"/>
      <c r="AS10" s="2239"/>
      <c r="AT10" s="2239"/>
      <c r="AU10" s="2239"/>
      <c r="AV10" s="2239"/>
      <c r="AW10" s="2239"/>
      <c r="AX10" s="2239"/>
      <c r="AY10" s="2239"/>
      <c r="AZ10" s="2239"/>
      <c r="BA10" s="2239"/>
      <c r="BB10" s="2239"/>
      <c r="BC10" s="2239"/>
      <c r="BD10" s="2239"/>
      <c r="BE10" s="2239"/>
      <c r="BF10" s="2239"/>
      <c r="BG10" s="2239"/>
      <c r="BH10" s="2239"/>
      <c r="BI10" s="2239"/>
      <c r="BJ10" s="2239"/>
      <c r="BK10" s="2239"/>
      <c r="BL10" s="2239"/>
      <c r="BM10" s="2239"/>
    </row>
    <row r="11" spans="2:72" ht="14.1" customHeight="1">
      <c r="B11" s="741"/>
      <c r="C11" s="660"/>
      <c r="D11" s="2324" t="s">
        <v>556</v>
      </c>
      <c r="E11" s="2324"/>
      <c r="F11" s="2324"/>
      <c r="G11" s="2324"/>
      <c r="H11" s="2324"/>
      <c r="I11" s="2324"/>
      <c r="J11" s="2324"/>
      <c r="K11" s="2324"/>
      <c r="L11" s="2324"/>
      <c r="M11" s="2324" t="s">
        <v>761</v>
      </c>
      <c r="N11" s="2324"/>
      <c r="O11" s="2324"/>
      <c r="P11" s="2324"/>
      <c r="Q11" s="2324"/>
      <c r="R11" s="2324"/>
      <c r="S11" s="2324"/>
      <c r="T11" s="2324"/>
      <c r="U11" s="2324"/>
      <c r="V11" s="2324" t="s">
        <v>762</v>
      </c>
      <c r="W11" s="2324"/>
      <c r="X11" s="2324"/>
      <c r="Y11" s="2324"/>
      <c r="Z11" s="2324"/>
      <c r="AA11" s="2324"/>
      <c r="AB11" s="2324"/>
      <c r="AC11" s="2324"/>
      <c r="AD11" s="2324"/>
      <c r="AE11" s="2324" t="s">
        <v>763</v>
      </c>
      <c r="AF11" s="2324"/>
      <c r="AG11" s="2324"/>
      <c r="AH11" s="2324"/>
      <c r="AI11" s="2324"/>
      <c r="AJ11" s="2324"/>
      <c r="AK11" s="2324"/>
      <c r="AL11" s="2324"/>
      <c r="AM11" s="2324"/>
      <c r="AN11" s="748"/>
      <c r="AO11" s="684"/>
      <c r="AQ11" s="2239"/>
      <c r="AR11" s="2239"/>
      <c r="AS11" s="2239"/>
      <c r="AT11" s="2239"/>
      <c r="AU11" s="2239"/>
      <c r="AV11" s="2239"/>
      <c r="AW11" s="2239"/>
      <c r="AX11" s="2239"/>
      <c r="AY11" s="2239"/>
      <c r="AZ11" s="2239"/>
      <c r="BA11" s="2239"/>
      <c r="BB11" s="2239"/>
      <c r="BC11" s="2239"/>
      <c r="BD11" s="2239"/>
      <c r="BE11" s="2239"/>
      <c r="BF11" s="2239"/>
      <c r="BG11" s="2239"/>
      <c r="BH11" s="2239"/>
      <c r="BI11" s="2239"/>
      <c r="BJ11" s="2239"/>
      <c r="BK11" s="2239"/>
      <c r="BL11" s="2239"/>
      <c r="BM11" s="2239"/>
    </row>
    <row r="12" spans="2:72" ht="14.1" customHeight="1">
      <c r="B12" s="741"/>
      <c r="C12" s="660"/>
      <c r="D12" s="2338" t="s">
        <v>764</v>
      </c>
      <c r="E12" s="2338"/>
      <c r="F12" s="2338"/>
      <c r="G12" s="2338"/>
      <c r="H12" s="2338"/>
      <c r="I12" s="2338"/>
      <c r="J12" s="2338"/>
      <c r="K12" s="2338"/>
      <c r="L12" s="2338"/>
      <c r="M12" s="2339"/>
      <c r="N12" s="2339"/>
      <c r="O12" s="749" t="s">
        <v>765</v>
      </c>
      <c r="P12" s="750"/>
      <c r="Q12" s="749" t="s">
        <v>766</v>
      </c>
      <c r="R12" s="751"/>
      <c r="S12" s="749" t="s">
        <v>765</v>
      </c>
      <c r="T12" s="750"/>
      <c r="U12" s="752"/>
      <c r="V12" s="2339"/>
      <c r="W12" s="2339"/>
      <c r="X12" s="749" t="s">
        <v>765</v>
      </c>
      <c r="Y12" s="750"/>
      <c r="Z12" s="749" t="s">
        <v>766</v>
      </c>
      <c r="AA12" s="751"/>
      <c r="AB12" s="749" t="s">
        <v>765</v>
      </c>
      <c r="AC12" s="750"/>
      <c r="AD12" s="752"/>
      <c r="AE12" s="2339"/>
      <c r="AF12" s="2339"/>
      <c r="AG12" s="749" t="s">
        <v>765</v>
      </c>
      <c r="AH12" s="750"/>
      <c r="AI12" s="749" t="s">
        <v>766</v>
      </c>
      <c r="AJ12" s="751"/>
      <c r="AK12" s="749" t="s">
        <v>765</v>
      </c>
      <c r="AL12" s="750"/>
      <c r="AM12" s="752"/>
      <c r="AN12" s="748"/>
      <c r="AO12" s="684"/>
      <c r="AQ12" s="2239"/>
      <c r="AR12" s="2239"/>
      <c r="AS12" s="2239"/>
      <c r="AT12" s="2239"/>
      <c r="AU12" s="2239"/>
      <c r="AV12" s="2239"/>
      <c r="AW12" s="2239"/>
      <c r="AX12" s="2239"/>
      <c r="AY12" s="2239"/>
      <c r="AZ12" s="2239"/>
      <c r="BA12" s="2239"/>
      <c r="BB12" s="2239"/>
      <c r="BC12" s="2239"/>
      <c r="BD12" s="2239"/>
      <c r="BE12" s="2239"/>
      <c r="BF12" s="2239"/>
      <c r="BG12" s="2239"/>
      <c r="BH12" s="2239"/>
      <c r="BI12" s="2239"/>
      <c r="BJ12" s="2239"/>
      <c r="BK12" s="2239"/>
      <c r="BL12" s="2239"/>
      <c r="BM12" s="2239"/>
    </row>
    <row r="13" spans="2:72" ht="14.1" customHeight="1">
      <c r="B13" s="741"/>
      <c r="C13" s="660"/>
      <c r="D13" s="2340" t="s">
        <v>767</v>
      </c>
      <c r="E13" s="2340"/>
      <c r="F13" s="2341" t="s">
        <v>768</v>
      </c>
      <c r="G13" s="2341"/>
      <c r="H13" s="2341"/>
      <c r="I13" s="2341"/>
      <c r="J13" s="2341"/>
      <c r="K13" s="2341"/>
      <c r="L13" s="2341"/>
      <c r="M13" s="2342"/>
      <c r="N13" s="2342"/>
      <c r="O13" s="753" t="s">
        <v>765</v>
      </c>
      <c r="P13" s="754"/>
      <c r="Q13" s="753" t="s">
        <v>766</v>
      </c>
      <c r="R13" s="755"/>
      <c r="S13" s="753" t="s">
        <v>765</v>
      </c>
      <c r="T13" s="754"/>
      <c r="U13" s="756"/>
      <c r="V13" s="2343"/>
      <c r="W13" s="2343"/>
      <c r="X13" s="757" t="s">
        <v>765</v>
      </c>
      <c r="Y13" s="755"/>
      <c r="Z13" s="757" t="s">
        <v>766</v>
      </c>
      <c r="AA13" s="755"/>
      <c r="AB13" s="757" t="s">
        <v>765</v>
      </c>
      <c r="AC13" s="754"/>
      <c r="AD13" s="758"/>
      <c r="AE13" s="2343"/>
      <c r="AF13" s="2343"/>
      <c r="AG13" s="757" t="s">
        <v>765</v>
      </c>
      <c r="AH13" s="755"/>
      <c r="AI13" s="757" t="s">
        <v>766</v>
      </c>
      <c r="AJ13" s="755"/>
      <c r="AK13" s="757" t="s">
        <v>765</v>
      </c>
      <c r="AL13" s="754"/>
      <c r="AM13" s="758"/>
      <c r="AN13" s="748"/>
      <c r="AO13" s="684"/>
      <c r="AQ13" s="2239"/>
      <c r="AR13" s="2239"/>
      <c r="AS13" s="2239"/>
      <c r="AT13" s="2239"/>
      <c r="AU13" s="2239"/>
      <c r="AV13" s="2239"/>
      <c r="AW13" s="2239"/>
      <c r="AX13" s="2239"/>
      <c r="AY13" s="2239"/>
      <c r="AZ13" s="2239"/>
      <c r="BA13" s="2239"/>
      <c r="BB13" s="2239"/>
      <c r="BC13" s="2239"/>
      <c r="BD13" s="2239"/>
      <c r="BE13" s="2239"/>
      <c r="BF13" s="2239"/>
      <c r="BG13" s="2239"/>
      <c r="BH13" s="2239"/>
      <c r="BI13" s="2239"/>
      <c r="BJ13" s="2239"/>
      <c r="BK13" s="2239"/>
      <c r="BL13" s="2239"/>
      <c r="BM13" s="2239"/>
      <c r="BR13" s="356"/>
      <c r="BS13" s="321"/>
      <c r="BT13" s="321"/>
    </row>
    <row r="14" spans="2:72" ht="14.1" customHeight="1">
      <c r="B14" s="741"/>
      <c r="C14" s="660"/>
      <c r="D14" s="2340"/>
      <c r="E14" s="2340"/>
      <c r="F14" s="2324" t="s">
        <v>769</v>
      </c>
      <c r="G14" s="2324"/>
      <c r="H14" s="2324"/>
      <c r="I14" s="2324"/>
      <c r="J14" s="2341" t="s">
        <v>770</v>
      </c>
      <c r="K14" s="2341"/>
      <c r="L14" s="2341"/>
      <c r="M14" s="2325"/>
      <c r="N14" s="2325"/>
      <c r="O14" s="759" t="s">
        <v>765</v>
      </c>
      <c r="P14" s="760"/>
      <c r="Q14" s="759" t="s">
        <v>766</v>
      </c>
      <c r="R14" s="761"/>
      <c r="S14" s="759" t="s">
        <v>765</v>
      </c>
      <c r="T14" s="760"/>
      <c r="U14" s="762"/>
      <c r="V14" s="2326"/>
      <c r="W14" s="2326"/>
      <c r="X14" s="763" t="s">
        <v>765</v>
      </c>
      <c r="Y14" s="761"/>
      <c r="Z14" s="763" t="s">
        <v>766</v>
      </c>
      <c r="AA14" s="761"/>
      <c r="AB14" s="763" t="s">
        <v>765</v>
      </c>
      <c r="AC14" s="760"/>
      <c r="AD14" s="764"/>
      <c r="AE14" s="2326"/>
      <c r="AF14" s="2326"/>
      <c r="AG14" s="763" t="s">
        <v>765</v>
      </c>
      <c r="AH14" s="761"/>
      <c r="AI14" s="763" t="s">
        <v>766</v>
      </c>
      <c r="AJ14" s="761"/>
      <c r="AK14" s="763" t="s">
        <v>765</v>
      </c>
      <c r="AL14" s="760"/>
      <c r="AM14" s="764"/>
      <c r="AN14" s="748"/>
      <c r="AO14" s="684"/>
      <c r="AQ14" s="2239"/>
      <c r="AR14" s="2239"/>
      <c r="AS14" s="2239"/>
      <c r="AT14" s="2239"/>
      <c r="AU14" s="2239"/>
      <c r="AV14" s="2239"/>
      <c r="AW14" s="2239"/>
      <c r="AX14" s="2239"/>
      <c r="AY14" s="2239"/>
      <c r="AZ14" s="2239"/>
      <c r="BA14" s="2239"/>
      <c r="BB14" s="2239"/>
      <c r="BC14" s="2239"/>
      <c r="BD14" s="2239"/>
      <c r="BE14" s="2239"/>
      <c r="BF14" s="2239"/>
      <c r="BG14" s="2239"/>
      <c r="BH14" s="2239"/>
      <c r="BI14" s="2239"/>
      <c r="BJ14" s="2239"/>
      <c r="BK14" s="2239"/>
      <c r="BL14" s="2239"/>
      <c r="BM14" s="2239"/>
      <c r="BS14" s="282"/>
      <c r="BT14" s="282"/>
    </row>
    <row r="15" spans="2:72" ht="14.1" customHeight="1">
      <c r="B15" s="741"/>
      <c r="C15" s="660"/>
      <c r="D15" s="2340"/>
      <c r="E15" s="2340"/>
      <c r="F15" s="2324"/>
      <c r="G15" s="2324"/>
      <c r="H15" s="2324"/>
      <c r="I15" s="2324"/>
      <c r="J15" s="2324" t="s">
        <v>771</v>
      </c>
      <c r="K15" s="2324"/>
      <c r="L15" s="2324"/>
      <c r="M15" s="2318"/>
      <c r="N15" s="2318"/>
      <c r="O15" s="765" t="s">
        <v>765</v>
      </c>
      <c r="P15" s="766"/>
      <c r="Q15" s="765" t="s">
        <v>766</v>
      </c>
      <c r="R15" s="767"/>
      <c r="S15" s="765" t="s">
        <v>765</v>
      </c>
      <c r="T15" s="766"/>
      <c r="U15" s="768"/>
      <c r="V15" s="2319"/>
      <c r="W15" s="2319"/>
      <c r="X15" s="769" t="s">
        <v>765</v>
      </c>
      <c r="Y15" s="767"/>
      <c r="Z15" s="769" t="s">
        <v>766</v>
      </c>
      <c r="AA15" s="767"/>
      <c r="AB15" s="769" t="s">
        <v>765</v>
      </c>
      <c r="AC15" s="766"/>
      <c r="AD15" s="770"/>
      <c r="AE15" s="2319"/>
      <c r="AF15" s="2319"/>
      <c r="AG15" s="769" t="s">
        <v>765</v>
      </c>
      <c r="AH15" s="767"/>
      <c r="AI15" s="769" t="s">
        <v>766</v>
      </c>
      <c r="AJ15" s="767"/>
      <c r="AK15" s="769" t="s">
        <v>765</v>
      </c>
      <c r="AL15" s="766"/>
      <c r="AM15" s="770"/>
      <c r="AN15" s="748"/>
      <c r="AO15" s="684"/>
      <c r="AQ15" s="2239"/>
      <c r="AR15" s="2239"/>
      <c r="AS15" s="2239"/>
      <c r="AT15" s="2239"/>
      <c r="AU15" s="2239"/>
      <c r="AV15" s="2239"/>
      <c r="AW15" s="2239"/>
      <c r="AX15" s="2239"/>
      <c r="AY15" s="2239"/>
      <c r="AZ15" s="2239"/>
      <c r="BA15" s="2239"/>
      <c r="BB15" s="2239"/>
      <c r="BC15" s="2239"/>
      <c r="BD15" s="2239"/>
      <c r="BE15" s="2239"/>
      <c r="BF15" s="2239"/>
      <c r="BG15" s="2239"/>
      <c r="BH15" s="2239"/>
      <c r="BI15" s="2239"/>
      <c r="BJ15" s="2239"/>
      <c r="BK15" s="2239"/>
      <c r="BL15" s="2239"/>
      <c r="BM15" s="2239"/>
    </row>
    <row r="16" spans="2:72" ht="14.1" customHeight="1">
      <c r="B16" s="741"/>
      <c r="C16" s="660"/>
      <c r="D16" s="2327" t="s">
        <v>772</v>
      </c>
      <c r="E16" s="2327"/>
      <c r="F16" s="2328" t="s">
        <v>768</v>
      </c>
      <c r="G16" s="2328"/>
      <c r="H16" s="2328"/>
      <c r="I16" s="2328"/>
      <c r="J16" s="2328"/>
      <c r="K16" s="2328"/>
      <c r="L16" s="2328"/>
      <c r="M16" s="2329"/>
      <c r="N16" s="2329"/>
      <c r="O16" s="771" t="s">
        <v>765</v>
      </c>
      <c r="P16" s="772"/>
      <c r="Q16" s="771" t="s">
        <v>766</v>
      </c>
      <c r="R16" s="773"/>
      <c r="S16" s="771" t="s">
        <v>765</v>
      </c>
      <c r="T16" s="772"/>
      <c r="U16" s="774"/>
      <c r="V16" s="2330"/>
      <c r="W16" s="2330"/>
      <c r="X16" s="775" t="s">
        <v>765</v>
      </c>
      <c r="Y16" s="773"/>
      <c r="Z16" s="775" t="s">
        <v>766</v>
      </c>
      <c r="AA16" s="773"/>
      <c r="AB16" s="775" t="s">
        <v>765</v>
      </c>
      <c r="AC16" s="772"/>
      <c r="AD16" s="776"/>
      <c r="AE16" s="2330"/>
      <c r="AF16" s="2330"/>
      <c r="AG16" s="775" t="s">
        <v>765</v>
      </c>
      <c r="AH16" s="773"/>
      <c r="AI16" s="775" t="s">
        <v>766</v>
      </c>
      <c r="AJ16" s="773"/>
      <c r="AK16" s="775" t="s">
        <v>765</v>
      </c>
      <c r="AL16" s="772"/>
      <c r="AM16" s="776"/>
      <c r="AN16" s="748"/>
      <c r="AO16" s="684"/>
      <c r="AQ16" s="777"/>
      <c r="AR16" s="777"/>
      <c r="AS16" s="777"/>
      <c r="AT16" s="777"/>
      <c r="AU16" s="777"/>
      <c r="AV16" s="777"/>
      <c r="AW16" s="777"/>
      <c r="AX16" s="777"/>
      <c r="AY16" s="777"/>
      <c r="AZ16" s="777"/>
      <c r="BA16" s="777"/>
      <c r="BB16" s="777"/>
      <c r="BC16" s="777"/>
      <c r="BD16" s="777"/>
      <c r="BE16" s="777"/>
      <c r="BF16" s="777"/>
      <c r="BG16" s="777"/>
      <c r="BH16" s="777"/>
      <c r="BI16" s="777"/>
      <c r="BJ16" s="777"/>
      <c r="BK16" s="777"/>
      <c r="BL16" s="777"/>
      <c r="BM16" s="777"/>
    </row>
    <row r="17" spans="1:72" ht="14.1" customHeight="1">
      <c r="A17" s="282"/>
      <c r="B17" s="741"/>
      <c r="C17" s="660"/>
      <c r="D17" s="2327"/>
      <c r="E17" s="2327"/>
      <c r="F17" s="2328"/>
      <c r="G17" s="2328"/>
      <c r="H17" s="2328"/>
      <c r="I17" s="2328"/>
      <c r="J17" s="2328"/>
      <c r="K17" s="2328"/>
      <c r="L17" s="2328"/>
      <c r="M17" s="2320"/>
      <c r="N17" s="2320"/>
      <c r="O17" s="778" t="s">
        <v>765</v>
      </c>
      <c r="P17" s="779"/>
      <c r="Q17" s="778" t="s">
        <v>766</v>
      </c>
      <c r="R17" s="780"/>
      <c r="S17" s="778" t="s">
        <v>765</v>
      </c>
      <c r="T17" s="779"/>
      <c r="U17" s="781"/>
      <c r="V17" s="2321"/>
      <c r="W17" s="2321"/>
      <c r="X17" s="782" t="s">
        <v>765</v>
      </c>
      <c r="Y17" s="780"/>
      <c r="Z17" s="782" t="s">
        <v>766</v>
      </c>
      <c r="AA17" s="780"/>
      <c r="AB17" s="782" t="s">
        <v>765</v>
      </c>
      <c r="AC17" s="779"/>
      <c r="AD17" s="783"/>
      <c r="AE17" s="2321"/>
      <c r="AF17" s="2321"/>
      <c r="AG17" s="782" t="s">
        <v>765</v>
      </c>
      <c r="AH17" s="780"/>
      <c r="AI17" s="782" t="s">
        <v>766</v>
      </c>
      <c r="AJ17" s="780"/>
      <c r="AK17" s="782" t="s">
        <v>765</v>
      </c>
      <c r="AL17" s="779"/>
      <c r="AM17" s="783"/>
      <c r="AN17" s="748"/>
      <c r="AO17" s="684"/>
      <c r="AQ17" s="784"/>
      <c r="AR17" s="785"/>
      <c r="AS17" s="785"/>
      <c r="AT17" s="785"/>
      <c r="AU17" s="785"/>
      <c r="AV17" s="785"/>
      <c r="AW17" s="785"/>
      <c r="AX17" s="785"/>
      <c r="AY17" s="785"/>
      <c r="AZ17" s="785"/>
      <c r="BA17" s="785"/>
      <c r="BB17" s="785"/>
      <c r="BC17" s="785"/>
      <c r="BD17" s="785"/>
      <c r="BE17" s="785"/>
      <c r="BF17" s="785"/>
      <c r="BG17" s="785"/>
      <c r="BH17" s="785"/>
      <c r="BI17" s="785"/>
      <c r="BJ17" s="785"/>
      <c r="BK17" s="785"/>
      <c r="BL17" s="785"/>
      <c r="BM17" s="785"/>
      <c r="BT17" s="282"/>
    </row>
    <row r="18" spans="1:72" ht="14.1" customHeight="1">
      <c r="A18" s="282"/>
      <c r="B18" s="741"/>
      <c r="C18" s="660"/>
      <c r="D18" s="2327"/>
      <c r="E18" s="2327"/>
      <c r="F18" s="2305" t="s">
        <v>769</v>
      </c>
      <c r="G18" s="2305"/>
      <c r="H18" s="2305"/>
      <c r="I18" s="2305"/>
      <c r="J18" s="2331" t="s">
        <v>770</v>
      </c>
      <c r="K18" s="2331"/>
      <c r="L18" s="2331"/>
      <c r="M18" s="2318"/>
      <c r="N18" s="2318"/>
      <c r="O18" s="765" t="s">
        <v>765</v>
      </c>
      <c r="P18" s="766"/>
      <c r="Q18" s="765" t="s">
        <v>766</v>
      </c>
      <c r="R18" s="767"/>
      <c r="S18" s="765" t="s">
        <v>765</v>
      </c>
      <c r="T18" s="766"/>
      <c r="U18" s="768"/>
      <c r="V18" s="2319"/>
      <c r="W18" s="2319"/>
      <c r="X18" s="769" t="s">
        <v>765</v>
      </c>
      <c r="Y18" s="767"/>
      <c r="Z18" s="769" t="s">
        <v>766</v>
      </c>
      <c r="AA18" s="767"/>
      <c r="AB18" s="769" t="s">
        <v>765</v>
      </c>
      <c r="AC18" s="766"/>
      <c r="AD18" s="770"/>
      <c r="AE18" s="2319"/>
      <c r="AF18" s="2319"/>
      <c r="AG18" s="769" t="s">
        <v>765</v>
      </c>
      <c r="AH18" s="767"/>
      <c r="AI18" s="769" t="s">
        <v>766</v>
      </c>
      <c r="AJ18" s="767"/>
      <c r="AK18" s="769" t="s">
        <v>765</v>
      </c>
      <c r="AL18" s="766"/>
      <c r="AM18" s="770"/>
      <c r="AN18" s="748"/>
      <c r="AO18" s="684"/>
      <c r="AQ18" s="785"/>
      <c r="AR18" s="785"/>
      <c r="AS18" s="785"/>
      <c r="AT18" s="785"/>
      <c r="AU18" s="785"/>
      <c r="AV18" s="785"/>
      <c r="AW18" s="785"/>
      <c r="AX18" s="785"/>
      <c r="AY18" s="785"/>
      <c r="AZ18" s="785"/>
      <c r="BA18" s="785"/>
      <c r="BB18" s="785"/>
      <c r="BC18" s="785"/>
      <c r="BD18" s="785"/>
      <c r="BE18" s="785"/>
      <c r="BF18" s="785"/>
      <c r="BG18" s="785"/>
      <c r="BH18" s="785"/>
      <c r="BI18" s="785"/>
      <c r="BJ18" s="785"/>
      <c r="BK18" s="785"/>
      <c r="BL18" s="785"/>
      <c r="BM18" s="785"/>
      <c r="BT18" s="313"/>
    </row>
    <row r="19" spans="1:72" ht="14.1" customHeight="1">
      <c r="A19" s="282"/>
      <c r="B19" s="741"/>
      <c r="C19" s="660"/>
      <c r="D19" s="2327"/>
      <c r="E19" s="2327"/>
      <c r="F19" s="2305"/>
      <c r="G19" s="2305"/>
      <c r="H19" s="2305"/>
      <c r="I19" s="2305"/>
      <c r="J19" s="2331"/>
      <c r="K19" s="2331"/>
      <c r="L19" s="2331"/>
      <c r="M19" s="2320"/>
      <c r="N19" s="2320"/>
      <c r="O19" s="778" t="s">
        <v>765</v>
      </c>
      <c r="P19" s="779"/>
      <c r="Q19" s="778" t="s">
        <v>766</v>
      </c>
      <c r="R19" s="780"/>
      <c r="S19" s="778" t="s">
        <v>765</v>
      </c>
      <c r="T19" s="779"/>
      <c r="U19" s="781"/>
      <c r="V19" s="2321"/>
      <c r="W19" s="2321"/>
      <c r="X19" s="782" t="s">
        <v>765</v>
      </c>
      <c r="Y19" s="780"/>
      <c r="Z19" s="782" t="s">
        <v>766</v>
      </c>
      <c r="AA19" s="780"/>
      <c r="AB19" s="782" t="s">
        <v>765</v>
      </c>
      <c r="AC19" s="779"/>
      <c r="AD19" s="783"/>
      <c r="AE19" s="2321"/>
      <c r="AF19" s="2321"/>
      <c r="AG19" s="782" t="s">
        <v>765</v>
      </c>
      <c r="AH19" s="780"/>
      <c r="AI19" s="782" t="s">
        <v>766</v>
      </c>
      <c r="AJ19" s="780"/>
      <c r="AK19" s="782" t="s">
        <v>765</v>
      </c>
      <c r="AL19" s="779"/>
      <c r="AM19" s="783"/>
      <c r="AN19" s="748"/>
      <c r="AO19" s="684"/>
      <c r="AQ19" s="785"/>
      <c r="AR19" s="785"/>
      <c r="AS19" s="785"/>
      <c r="AT19" s="785"/>
      <c r="AU19" s="785"/>
      <c r="AV19" s="785"/>
      <c r="AW19" s="785"/>
      <c r="AX19" s="785"/>
      <c r="AY19" s="785"/>
      <c r="AZ19" s="785"/>
      <c r="BA19" s="785"/>
      <c r="BB19" s="785"/>
      <c r="BC19" s="785"/>
      <c r="BD19" s="785"/>
      <c r="BE19" s="785"/>
      <c r="BF19" s="785"/>
      <c r="BG19" s="785"/>
      <c r="BH19" s="785"/>
      <c r="BI19" s="785"/>
      <c r="BJ19" s="785"/>
      <c r="BK19" s="785"/>
      <c r="BL19" s="785"/>
      <c r="BM19" s="785"/>
      <c r="BN19" s="295"/>
      <c r="BO19" s="295"/>
      <c r="BP19" s="295"/>
      <c r="BQ19" s="295"/>
      <c r="BR19" s="295"/>
      <c r="BS19" s="295"/>
      <c r="BT19" s="295"/>
    </row>
    <row r="20" spans="1:72" ht="14.1" customHeight="1">
      <c r="A20" s="282"/>
      <c r="B20" s="741"/>
      <c r="C20" s="660"/>
      <c r="D20" s="2327"/>
      <c r="E20" s="2327"/>
      <c r="F20" s="2305"/>
      <c r="G20" s="2305"/>
      <c r="H20" s="2305"/>
      <c r="I20" s="2305"/>
      <c r="J20" s="2317" t="s">
        <v>771</v>
      </c>
      <c r="K20" s="2317"/>
      <c r="L20" s="2317"/>
      <c r="M20" s="2318"/>
      <c r="N20" s="2318"/>
      <c r="O20" s="765" t="s">
        <v>765</v>
      </c>
      <c r="P20" s="766"/>
      <c r="Q20" s="765" t="s">
        <v>766</v>
      </c>
      <c r="R20" s="767"/>
      <c r="S20" s="765" t="s">
        <v>765</v>
      </c>
      <c r="T20" s="766"/>
      <c r="U20" s="768"/>
      <c r="V20" s="2319"/>
      <c r="W20" s="2319"/>
      <c r="X20" s="769" t="s">
        <v>765</v>
      </c>
      <c r="Y20" s="767"/>
      <c r="Z20" s="769" t="s">
        <v>766</v>
      </c>
      <c r="AA20" s="767"/>
      <c r="AB20" s="769" t="s">
        <v>765</v>
      </c>
      <c r="AC20" s="766"/>
      <c r="AD20" s="770"/>
      <c r="AE20" s="2319"/>
      <c r="AF20" s="2319"/>
      <c r="AG20" s="769" t="s">
        <v>765</v>
      </c>
      <c r="AH20" s="767"/>
      <c r="AI20" s="769" t="s">
        <v>766</v>
      </c>
      <c r="AJ20" s="767"/>
      <c r="AK20" s="769" t="s">
        <v>765</v>
      </c>
      <c r="AL20" s="766"/>
      <c r="AM20" s="770"/>
      <c r="AN20" s="748"/>
      <c r="AO20" s="684"/>
      <c r="AQ20" s="785"/>
      <c r="AR20" s="785"/>
      <c r="AS20" s="785"/>
      <c r="AT20" s="785"/>
      <c r="AU20" s="785"/>
      <c r="AV20" s="785"/>
      <c r="AW20" s="785"/>
      <c r="AX20" s="785"/>
      <c r="AY20" s="785"/>
      <c r="AZ20" s="785"/>
      <c r="BA20" s="785"/>
      <c r="BB20" s="785"/>
      <c r="BC20" s="785"/>
      <c r="BD20" s="785"/>
      <c r="BE20" s="785"/>
      <c r="BF20" s="785"/>
      <c r="BG20" s="785"/>
      <c r="BH20" s="785"/>
      <c r="BI20" s="785"/>
      <c r="BJ20" s="785"/>
      <c r="BK20" s="785"/>
      <c r="BL20" s="785"/>
      <c r="BM20" s="785"/>
    </row>
    <row r="21" spans="1:72" ht="14.1" customHeight="1">
      <c r="A21" s="282"/>
      <c r="B21" s="741"/>
      <c r="C21" s="660"/>
      <c r="D21" s="2327"/>
      <c r="E21" s="2327"/>
      <c r="F21" s="2305"/>
      <c r="G21" s="2305"/>
      <c r="H21" s="2305"/>
      <c r="I21" s="2305"/>
      <c r="J21" s="2317"/>
      <c r="K21" s="2317"/>
      <c r="L21" s="2317"/>
      <c r="M21" s="2320"/>
      <c r="N21" s="2320"/>
      <c r="O21" s="778" t="s">
        <v>765</v>
      </c>
      <c r="P21" s="779"/>
      <c r="Q21" s="778" t="s">
        <v>766</v>
      </c>
      <c r="R21" s="780"/>
      <c r="S21" s="778" t="s">
        <v>765</v>
      </c>
      <c r="T21" s="779"/>
      <c r="U21" s="781"/>
      <c r="V21" s="2321"/>
      <c r="W21" s="2321"/>
      <c r="X21" s="782" t="s">
        <v>765</v>
      </c>
      <c r="Y21" s="780"/>
      <c r="Z21" s="782" t="s">
        <v>766</v>
      </c>
      <c r="AA21" s="780"/>
      <c r="AB21" s="782" t="s">
        <v>765</v>
      </c>
      <c r="AC21" s="779"/>
      <c r="AD21" s="783"/>
      <c r="AE21" s="2321"/>
      <c r="AF21" s="2321"/>
      <c r="AG21" s="782" t="s">
        <v>765</v>
      </c>
      <c r="AH21" s="780"/>
      <c r="AI21" s="782" t="s">
        <v>766</v>
      </c>
      <c r="AJ21" s="780"/>
      <c r="AK21" s="782" t="s">
        <v>765</v>
      </c>
      <c r="AL21" s="779"/>
      <c r="AM21" s="783"/>
      <c r="AN21" s="748"/>
      <c r="AO21" s="684"/>
      <c r="AQ21" s="785"/>
      <c r="AR21" s="785"/>
      <c r="AS21" s="785"/>
      <c r="AT21" s="785"/>
      <c r="AU21" s="785"/>
      <c r="AV21" s="785"/>
      <c r="AW21" s="785"/>
      <c r="AX21" s="785"/>
      <c r="AY21" s="785"/>
      <c r="AZ21" s="785"/>
      <c r="BA21" s="785"/>
      <c r="BB21" s="785"/>
      <c r="BC21" s="785"/>
      <c r="BD21" s="785"/>
      <c r="BE21" s="785"/>
      <c r="BF21" s="785"/>
      <c r="BG21" s="785"/>
      <c r="BH21" s="785"/>
      <c r="BI21" s="785"/>
      <c r="BJ21" s="785"/>
      <c r="BK21" s="785"/>
      <c r="BL21" s="785"/>
      <c r="BM21" s="785"/>
    </row>
    <row r="22" spans="1:72" ht="14.1" customHeight="1">
      <c r="A22" s="282"/>
      <c r="B22" s="741"/>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591"/>
      <c r="AA22" s="660"/>
      <c r="AB22" s="660"/>
      <c r="AC22" s="737"/>
      <c r="AD22" s="660"/>
      <c r="AE22" s="660"/>
      <c r="AF22" s="660"/>
      <c r="AG22" s="660"/>
      <c r="AH22" s="660"/>
      <c r="AI22" s="660"/>
      <c r="AJ22" s="660"/>
      <c r="AK22" s="660"/>
      <c r="AL22" s="660"/>
      <c r="AM22" s="660"/>
      <c r="AN22" s="748"/>
      <c r="AO22" s="684"/>
    </row>
    <row r="23" spans="1:72" ht="14.1" customHeight="1">
      <c r="A23" s="282"/>
      <c r="B23" s="741"/>
      <c r="C23" s="660" t="s">
        <v>773</v>
      </c>
      <c r="D23" s="660"/>
      <c r="E23" s="660"/>
      <c r="F23" s="660"/>
      <c r="G23" s="660"/>
      <c r="H23" s="660"/>
      <c r="I23" s="660"/>
      <c r="J23" s="660"/>
      <c r="K23" s="660"/>
      <c r="L23" s="660"/>
      <c r="M23" s="660"/>
      <c r="N23" s="660"/>
      <c r="O23" s="660"/>
      <c r="P23" s="660"/>
      <c r="Q23" s="660"/>
      <c r="R23" s="660"/>
      <c r="S23" s="721"/>
      <c r="T23" s="660"/>
      <c r="U23" s="660"/>
      <c r="V23" s="660"/>
      <c r="W23" s="660"/>
      <c r="X23" s="660"/>
      <c r="Y23" s="660"/>
      <c r="Z23" s="591"/>
      <c r="AA23" s="591"/>
      <c r="AB23" s="591"/>
      <c r="AC23" s="786"/>
      <c r="AD23" s="591"/>
      <c r="AE23" s="591"/>
      <c r="AF23" s="591"/>
      <c r="AG23" s="591"/>
      <c r="AH23" s="591"/>
      <c r="AI23" s="591"/>
      <c r="AJ23" s="591"/>
      <c r="AK23" s="591"/>
      <c r="AL23" s="591"/>
      <c r="AM23" s="591"/>
      <c r="AN23" s="787"/>
      <c r="AO23" s="277"/>
      <c r="AT23" s="313"/>
      <c r="AU23" s="313"/>
      <c r="AV23" s="313"/>
      <c r="AW23" s="313"/>
      <c r="AX23" s="313"/>
      <c r="AY23" s="313"/>
      <c r="AZ23" s="313"/>
      <c r="BA23" s="313"/>
      <c r="BB23" s="313"/>
      <c r="BC23" s="313"/>
      <c r="BD23" s="313"/>
      <c r="BE23" s="313"/>
      <c r="BF23" s="313"/>
      <c r="BG23" s="313"/>
      <c r="BH23" s="313"/>
    </row>
    <row r="24" spans="1:72" ht="14.1" customHeight="1">
      <c r="A24" s="282"/>
      <c r="B24" s="741"/>
      <c r="C24" s="660"/>
      <c r="D24" s="2322" t="s">
        <v>774</v>
      </c>
      <c r="E24" s="2322"/>
      <c r="F24" s="2322"/>
      <c r="G24" s="2322"/>
      <c r="H24" s="2322"/>
      <c r="I24" s="2322"/>
      <c r="J24" s="2322"/>
      <c r="K24" s="2322"/>
      <c r="L24" s="2322"/>
      <c r="M24" s="2323" t="s">
        <v>775</v>
      </c>
      <c r="N24" s="2323"/>
      <c r="O24" s="2323"/>
      <c r="P24" s="2323"/>
      <c r="Q24" s="2323"/>
      <c r="R24" s="2323"/>
      <c r="S24" s="2323"/>
      <c r="T24" s="2323"/>
      <c r="U24" s="2323"/>
      <c r="V24" s="2323"/>
      <c r="W24" s="2323"/>
      <c r="X24" s="2323"/>
      <c r="Y24" s="2323"/>
      <c r="Z24" s="2323"/>
      <c r="AA24" s="2323"/>
      <c r="AB24" s="2324" t="s">
        <v>776</v>
      </c>
      <c r="AC24" s="2324"/>
      <c r="AD24" s="2324"/>
      <c r="AE24" s="2324"/>
      <c r="AF24" s="2324"/>
      <c r="AG24" s="2324"/>
      <c r="AH24" s="2324"/>
      <c r="AI24" s="2324"/>
      <c r="AJ24" s="2324"/>
      <c r="AK24" s="2324"/>
      <c r="AL24" s="2324"/>
      <c r="AM24" s="2324"/>
      <c r="AN24" s="748"/>
      <c r="AO24" s="684"/>
      <c r="AT24" s="313"/>
      <c r="AU24" s="313"/>
      <c r="AV24" s="313"/>
      <c r="AW24" s="313"/>
      <c r="AX24" s="313"/>
      <c r="AY24" s="313"/>
      <c r="AZ24" s="313"/>
      <c r="BA24" s="313"/>
      <c r="BB24" s="313"/>
      <c r="BC24" s="313"/>
      <c r="BD24" s="313"/>
      <c r="BE24" s="313"/>
      <c r="BF24" s="313"/>
      <c r="BG24" s="313"/>
      <c r="BH24" s="313"/>
    </row>
    <row r="25" spans="1:72" ht="14.1" customHeight="1">
      <c r="A25" s="282"/>
      <c r="B25" s="741"/>
      <c r="C25" s="660"/>
      <c r="D25" s="2313" t="s">
        <v>777</v>
      </c>
      <c r="E25" s="2313"/>
      <c r="F25" s="2313"/>
      <c r="G25" s="2313"/>
      <c r="H25" s="2313"/>
      <c r="I25" s="2313"/>
      <c r="J25" s="2313"/>
      <c r="K25" s="2313"/>
      <c r="L25" s="2313"/>
      <c r="M25" s="2314" t="s">
        <v>644</v>
      </c>
      <c r="N25" s="2314"/>
      <c r="O25" s="2315" t="s">
        <v>645</v>
      </c>
      <c r="P25" s="2315"/>
      <c r="Q25" s="2315" t="s">
        <v>646</v>
      </c>
      <c r="R25" s="2315"/>
      <c r="S25" s="2315" t="s">
        <v>647</v>
      </c>
      <c r="T25" s="2315"/>
      <c r="U25" s="2315" t="s">
        <v>648</v>
      </c>
      <c r="V25" s="2315"/>
      <c r="W25" s="2316" t="s">
        <v>649</v>
      </c>
      <c r="X25" s="2316"/>
      <c r="Y25" s="2317" t="s">
        <v>296</v>
      </c>
      <c r="Z25" s="2317"/>
      <c r="AA25" s="2317"/>
      <c r="AB25" s="2317" t="s">
        <v>778</v>
      </c>
      <c r="AC25" s="2317"/>
      <c r="AD25" s="2317"/>
      <c r="AE25" s="2317"/>
      <c r="AF25" s="2317"/>
      <c r="AG25" s="2317"/>
      <c r="AH25" s="2305" t="s">
        <v>557</v>
      </c>
      <c r="AI25" s="2305"/>
      <c r="AJ25" s="2305"/>
      <c r="AK25" s="2305"/>
      <c r="AL25" s="2305"/>
      <c r="AM25" s="2305"/>
      <c r="AN25" s="788"/>
      <c r="AO25" s="785"/>
      <c r="AP25" s="785"/>
      <c r="AT25" s="789" t="str">
        <f>IF(AR26=0,"",ROUNDDOWN(AF26/3,1)+ROUNDDOWN((AH26+AJ26)/6,1)+ROUNDDOWN(AL26/20,1)+ROUNDDOWN((AN26+AP26)/30,1))</f>
        <v/>
      </c>
      <c r="AU25" s="789"/>
      <c r="AV25" s="789"/>
      <c r="AW25" s="313"/>
      <c r="AX25" s="313"/>
      <c r="AY25" s="313"/>
      <c r="AZ25" s="313"/>
      <c r="BA25" s="313"/>
      <c r="BB25" s="313"/>
      <c r="BC25" s="313"/>
      <c r="BD25" s="313"/>
      <c r="BE25" s="313"/>
      <c r="BF25" s="313"/>
      <c r="BG25" s="313"/>
      <c r="BH25" s="313"/>
    </row>
    <row r="26" spans="1:72" ht="14.1" customHeight="1">
      <c r="A26" s="282"/>
      <c r="B26" s="741"/>
      <c r="C26" s="660"/>
      <c r="D26" s="2306" t="s">
        <v>779</v>
      </c>
      <c r="E26" s="2307" t="s">
        <v>780</v>
      </c>
      <c r="F26" s="2307"/>
      <c r="G26" s="2307"/>
      <c r="H26" s="2307"/>
      <c r="I26" s="2307"/>
      <c r="J26" s="2307"/>
      <c r="K26" s="2307"/>
      <c r="L26" s="790"/>
      <c r="M26" s="2308"/>
      <c r="N26" s="2308"/>
      <c r="O26" s="2309"/>
      <c r="P26" s="2309"/>
      <c r="Q26" s="2309"/>
      <c r="R26" s="2309"/>
      <c r="S26" s="2309"/>
      <c r="T26" s="2309"/>
      <c r="U26" s="2309"/>
      <c r="V26" s="2309"/>
      <c r="W26" s="2310"/>
      <c r="X26" s="2310"/>
      <c r="Y26" s="2311">
        <f t="shared" ref="Y26:Y49" si="0">SUM(M26:X26)</f>
        <v>0</v>
      </c>
      <c r="Z26" s="2311"/>
      <c r="AA26" s="2311"/>
      <c r="AB26" s="2265"/>
      <c r="AC26" s="2265"/>
      <c r="AD26" s="2265"/>
      <c r="AE26" s="2266">
        <v>0</v>
      </c>
      <c r="AF26" s="2266"/>
      <c r="AG26" s="2266"/>
      <c r="AH26" s="2267" t="str">
        <f t="shared" ref="AH26:AH49" si="1">IF(IF(Y26=0,"",ROUNDDOWN(M26/3,1)+ROUNDDOWN((O26+Q26)/6,1)+ROUNDDOWN(S26/20,1)+ROUNDDOWN((U26+W26)/30,1))&lt;2,2,IF(Y26=0,"",ROUNDDOWN(M26/3,1)+ROUNDDOWN((O26+Q26)/6,1)+ROUNDDOWN(S26/20,1)+ROUNDDOWN((U26+W26)/30,1)))</f>
        <v/>
      </c>
      <c r="AI26" s="2267"/>
      <c r="AJ26" s="2267"/>
      <c r="AK26" s="2267"/>
      <c r="AL26" s="2267"/>
      <c r="AM26" s="2267"/>
      <c r="AN26" s="788"/>
      <c r="AO26" s="785"/>
      <c r="AP26" s="785"/>
      <c r="AR26" s="791"/>
      <c r="AT26" s="789"/>
      <c r="AU26" s="789"/>
      <c r="AV26" s="789"/>
      <c r="AW26" s="313"/>
      <c r="AX26" s="313"/>
      <c r="AY26" s="313"/>
      <c r="AZ26" s="313"/>
      <c r="BA26" s="313"/>
      <c r="BB26" s="313"/>
      <c r="BC26" s="313"/>
      <c r="BD26" s="313"/>
      <c r="BE26" s="313"/>
      <c r="BF26" s="313"/>
      <c r="BG26" s="313"/>
      <c r="BH26" s="313"/>
    </row>
    <row r="27" spans="1:72" ht="14.1" customHeight="1">
      <c r="A27" s="282"/>
      <c r="B27" s="741"/>
      <c r="C27" s="660"/>
      <c r="D27" s="2306"/>
      <c r="E27" s="2312" t="s">
        <v>764</v>
      </c>
      <c r="F27" s="2312"/>
      <c r="G27" s="2312"/>
      <c r="H27" s="2312"/>
      <c r="I27" s="792" t="s">
        <v>766</v>
      </c>
      <c r="J27" s="2304">
        <v>0.33333333333333298</v>
      </c>
      <c r="K27" s="2304"/>
      <c r="L27" s="793"/>
      <c r="M27" s="2261"/>
      <c r="N27" s="2261"/>
      <c r="O27" s="2262"/>
      <c r="P27" s="2262"/>
      <c r="Q27" s="2262"/>
      <c r="R27" s="2262"/>
      <c r="S27" s="2262"/>
      <c r="T27" s="2262"/>
      <c r="U27" s="2262"/>
      <c r="V27" s="2262"/>
      <c r="W27" s="2263"/>
      <c r="X27" s="2263"/>
      <c r="Y27" s="2264">
        <f t="shared" si="0"/>
        <v>0</v>
      </c>
      <c r="Z27" s="2264"/>
      <c r="AA27" s="2264"/>
      <c r="AB27" s="2298"/>
      <c r="AC27" s="2298"/>
      <c r="AD27" s="2298"/>
      <c r="AE27" s="2269">
        <v>0</v>
      </c>
      <c r="AF27" s="2269"/>
      <c r="AG27" s="2269"/>
      <c r="AH27" s="2270" t="str">
        <f t="shared" si="1"/>
        <v/>
      </c>
      <c r="AI27" s="2270"/>
      <c r="AJ27" s="2270"/>
      <c r="AK27" s="2270"/>
      <c r="AL27" s="2270"/>
      <c r="AM27" s="2270"/>
      <c r="AN27" s="788"/>
      <c r="AO27" s="785"/>
      <c r="AP27" s="785"/>
      <c r="AT27" s="789"/>
      <c r="AU27" s="789"/>
      <c r="AV27" s="789"/>
      <c r="AW27" s="313"/>
      <c r="AX27" s="313"/>
      <c r="AY27" s="313"/>
      <c r="AZ27" s="313"/>
      <c r="BA27" s="313"/>
      <c r="BB27" s="313"/>
      <c r="BC27" s="313"/>
      <c r="BD27" s="313"/>
      <c r="BE27" s="313"/>
      <c r="BF27" s="313"/>
      <c r="BG27" s="313"/>
      <c r="BH27" s="313"/>
    </row>
    <row r="28" spans="1:72" ht="14.1" customHeight="1">
      <c r="A28" s="282"/>
      <c r="B28" s="741"/>
      <c r="C28" s="660"/>
      <c r="D28" s="2306"/>
      <c r="E28" s="795"/>
      <c r="F28" s="795"/>
      <c r="G28" s="2300">
        <v>0.33333333333333298</v>
      </c>
      <c r="H28" s="2300"/>
      <c r="I28" s="796" t="s">
        <v>766</v>
      </c>
      <c r="J28" s="2304">
        <v>0.375</v>
      </c>
      <c r="K28" s="2304"/>
      <c r="L28" s="795"/>
      <c r="M28" s="2272"/>
      <c r="N28" s="2272"/>
      <c r="O28" s="2273"/>
      <c r="P28" s="2273"/>
      <c r="Q28" s="2273"/>
      <c r="R28" s="2273"/>
      <c r="S28" s="2273"/>
      <c r="T28" s="2273"/>
      <c r="U28" s="2273"/>
      <c r="V28" s="2273"/>
      <c r="W28" s="2274"/>
      <c r="X28" s="2274"/>
      <c r="Y28" s="2275">
        <f t="shared" si="0"/>
        <v>0</v>
      </c>
      <c r="Z28" s="2275"/>
      <c r="AA28" s="2275"/>
      <c r="AB28" s="2298"/>
      <c r="AC28" s="2298"/>
      <c r="AD28" s="2298"/>
      <c r="AE28" s="2269">
        <v>0</v>
      </c>
      <c r="AF28" s="2269"/>
      <c r="AG28" s="2269"/>
      <c r="AH28" s="2270" t="str">
        <f t="shared" si="1"/>
        <v/>
      </c>
      <c r="AI28" s="2270"/>
      <c r="AJ28" s="2270"/>
      <c r="AK28" s="2270"/>
      <c r="AL28" s="2270"/>
      <c r="AM28" s="2270"/>
      <c r="AN28" s="787"/>
      <c r="AT28" s="313"/>
      <c r="AU28" s="313"/>
      <c r="AV28" s="313"/>
      <c r="AW28" s="313"/>
      <c r="AX28" s="313"/>
      <c r="AY28" s="313"/>
      <c r="AZ28" s="313"/>
      <c r="BA28" s="313"/>
      <c r="BB28" s="313"/>
      <c r="BC28" s="313"/>
      <c r="BD28" s="313"/>
      <c r="BE28" s="313"/>
      <c r="BF28" s="313"/>
      <c r="BG28" s="313"/>
      <c r="BH28" s="313"/>
    </row>
    <row r="29" spans="1:72" ht="14.1" customHeight="1">
      <c r="A29" s="282"/>
      <c r="B29" s="741"/>
      <c r="C29" s="660"/>
      <c r="D29" s="2306"/>
      <c r="E29" s="795"/>
      <c r="F29" s="795"/>
      <c r="G29" s="2300">
        <v>0.375</v>
      </c>
      <c r="H29" s="2300"/>
      <c r="I29" s="796" t="s">
        <v>766</v>
      </c>
      <c r="J29" s="2300">
        <v>0.5</v>
      </c>
      <c r="K29" s="2300"/>
      <c r="L29" s="795"/>
      <c r="M29" s="2272"/>
      <c r="N29" s="2272"/>
      <c r="O29" s="2273"/>
      <c r="P29" s="2273"/>
      <c r="Q29" s="2273"/>
      <c r="R29" s="2273"/>
      <c r="S29" s="2273"/>
      <c r="T29" s="2273"/>
      <c r="U29" s="2273"/>
      <c r="V29" s="2273"/>
      <c r="W29" s="2263"/>
      <c r="X29" s="2263"/>
      <c r="Y29" s="2275">
        <f t="shared" si="0"/>
        <v>0</v>
      </c>
      <c r="Z29" s="2275"/>
      <c r="AA29" s="2275"/>
      <c r="AB29" s="2298"/>
      <c r="AC29" s="2298"/>
      <c r="AD29" s="2298"/>
      <c r="AE29" s="2269">
        <v>0</v>
      </c>
      <c r="AF29" s="2269"/>
      <c r="AG29" s="2269"/>
      <c r="AH29" s="2270" t="str">
        <f t="shared" si="1"/>
        <v/>
      </c>
      <c r="AI29" s="2270"/>
      <c r="AJ29" s="2270"/>
      <c r="AK29" s="2270"/>
      <c r="AL29" s="2270"/>
      <c r="AM29" s="2270"/>
      <c r="AN29" s="787"/>
    </row>
    <row r="30" spans="1:72" ht="14.1" customHeight="1">
      <c r="A30" s="282"/>
      <c r="B30" s="741"/>
      <c r="C30" s="660"/>
      <c r="D30" s="2306"/>
      <c r="E30" s="795"/>
      <c r="F30" s="795"/>
      <c r="G30" s="2300">
        <v>0.5</v>
      </c>
      <c r="H30" s="2300"/>
      <c r="I30" s="796" t="s">
        <v>766</v>
      </c>
      <c r="J30" s="2300">
        <v>0.58333333333333304</v>
      </c>
      <c r="K30" s="2300"/>
      <c r="L30" s="795"/>
      <c r="M30" s="2272"/>
      <c r="N30" s="2272"/>
      <c r="O30" s="2273"/>
      <c r="P30" s="2273"/>
      <c r="Q30" s="2273"/>
      <c r="R30" s="2273"/>
      <c r="S30" s="2273"/>
      <c r="T30" s="2273"/>
      <c r="U30" s="2273"/>
      <c r="V30" s="2273"/>
      <c r="W30" s="2274"/>
      <c r="X30" s="2274"/>
      <c r="Y30" s="2275">
        <f t="shared" si="0"/>
        <v>0</v>
      </c>
      <c r="Z30" s="2275"/>
      <c r="AA30" s="2275"/>
      <c r="AB30" s="2298"/>
      <c r="AC30" s="2298"/>
      <c r="AD30" s="2298"/>
      <c r="AE30" s="2269">
        <v>0</v>
      </c>
      <c r="AF30" s="2269"/>
      <c r="AG30" s="2269"/>
      <c r="AH30" s="2270" t="str">
        <f t="shared" si="1"/>
        <v/>
      </c>
      <c r="AI30" s="2270"/>
      <c r="AJ30" s="2270"/>
      <c r="AK30" s="2270"/>
      <c r="AL30" s="2270"/>
      <c r="AM30" s="2270"/>
      <c r="AN30" s="787"/>
    </row>
    <row r="31" spans="1:72" ht="14.1" customHeight="1">
      <c r="A31" s="282"/>
      <c r="B31" s="741"/>
      <c r="C31" s="660"/>
      <c r="D31" s="2306"/>
      <c r="E31" s="795"/>
      <c r="F31" s="795"/>
      <c r="G31" s="2300">
        <v>0.58333333333333304</v>
      </c>
      <c r="H31" s="2300"/>
      <c r="I31" s="796" t="s">
        <v>766</v>
      </c>
      <c r="J31" s="2300">
        <v>0.66666666666666696</v>
      </c>
      <c r="K31" s="2300"/>
      <c r="L31" s="795"/>
      <c r="M31" s="2272"/>
      <c r="N31" s="2272"/>
      <c r="O31" s="2273"/>
      <c r="P31" s="2273"/>
      <c r="Q31" s="2273"/>
      <c r="R31" s="2273"/>
      <c r="S31" s="2273"/>
      <c r="T31" s="2273"/>
      <c r="U31" s="2273"/>
      <c r="V31" s="2273"/>
      <c r="W31" s="2263"/>
      <c r="X31" s="2263"/>
      <c r="Y31" s="2275">
        <f t="shared" si="0"/>
        <v>0</v>
      </c>
      <c r="Z31" s="2275"/>
      <c r="AA31" s="2275"/>
      <c r="AB31" s="2298"/>
      <c r="AC31" s="2298"/>
      <c r="AD31" s="2298"/>
      <c r="AE31" s="2269">
        <v>0</v>
      </c>
      <c r="AF31" s="2269"/>
      <c r="AG31" s="2269"/>
      <c r="AH31" s="2270" t="str">
        <f t="shared" si="1"/>
        <v/>
      </c>
      <c r="AI31" s="2270"/>
      <c r="AJ31" s="2270"/>
      <c r="AK31" s="2270"/>
      <c r="AL31" s="2270"/>
      <c r="AM31" s="2270"/>
      <c r="AN31" s="787"/>
      <c r="AQ31" s="591" t="s">
        <v>781</v>
      </c>
      <c r="AR31" s="591"/>
      <c r="AS31" s="591"/>
      <c r="AT31" s="591"/>
      <c r="AU31" s="591"/>
      <c r="AV31" s="591"/>
      <c r="AW31" s="591"/>
      <c r="AX31" s="591"/>
      <c r="AY31" s="591"/>
      <c r="AZ31" s="591"/>
      <c r="BA31" s="591"/>
      <c r="BB31" s="591"/>
      <c r="BC31" s="591"/>
      <c r="BD31" s="591"/>
      <c r="BE31" s="591"/>
      <c r="BF31" s="591"/>
      <c r="BG31" s="591"/>
      <c r="BH31" s="591"/>
      <c r="BI31" s="591"/>
      <c r="BJ31" s="591"/>
      <c r="BK31" s="591"/>
      <c r="BL31" s="591"/>
      <c r="BM31" s="591"/>
    </row>
    <row r="32" spans="1:72" ht="16.05" customHeight="1">
      <c r="A32" s="282"/>
      <c r="B32" s="741"/>
      <c r="C32" s="660"/>
      <c r="D32" s="2306"/>
      <c r="E32" s="795"/>
      <c r="F32" s="795"/>
      <c r="G32" s="2300">
        <v>0.66666666666666696</v>
      </c>
      <c r="H32" s="2300"/>
      <c r="I32" s="796" t="s">
        <v>766</v>
      </c>
      <c r="J32" s="2300">
        <v>0.70833333333333304</v>
      </c>
      <c r="K32" s="2300"/>
      <c r="L32" s="795"/>
      <c r="M32" s="2272"/>
      <c r="N32" s="2272"/>
      <c r="O32" s="2273"/>
      <c r="P32" s="2273"/>
      <c r="Q32" s="2273"/>
      <c r="R32" s="2273"/>
      <c r="S32" s="2273"/>
      <c r="T32" s="2273"/>
      <c r="U32" s="2273"/>
      <c r="V32" s="2273"/>
      <c r="W32" s="2274"/>
      <c r="X32" s="2274"/>
      <c r="Y32" s="2275">
        <f t="shared" si="0"/>
        <v>0</v>
      </c>
      <c r="Z32" s="2275"/>
      <c r="AA32" s="2275"/>
      <c r="AB32" s="2298"/>
      <c r="AC32" s="2298"/>
      <c r="AD32" s="2298"/>
      <c r="AE32" s="2269">
        <v>0</v>
      </c>
      <c r="AF32" s="2269"/>
      <c r="AG32" s="2269"/>
      <c r="AH32" s="2270" t="str">
        <f t="shared" si="1"/>
        <v/>
      </c>
      <c r="AI32" s="2270"/>
      <c r="AJ32" s="2270"/>
      <c r="AK32" s="2270"/>
      <c r="AL32" s="2270"/>
      <c r="AM32" s="2270"/>
      <c r="AN32" s="787"/>
      <c r="AQ32" s="797" t="s">
        <v>782</v>
      </c>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3"/>
    </row>
    <row r="33" spans="1:65" ht="16.05" customHeight="1">
      <c r="A33" s="282"/>
      <c r="B33" s="741"/>
      <c r="C33" s="660"/>
      <c r="D33" s="2306"/>
      <c r="E33" s="795"/>
      <c r="F33" s="795"/>
      <c r="G33" s="2300">
        <v>0.70833333333333304</v>
      </c>
      <c r="H33" s="2300"/>
      <c r="I33" s="796" t="s">
        <v>766</v>
      </c>
      <c r="J33" s="2300">
        <v>0.75</v>
      </c>
      <c r="K33" s="2300"/>
      <c r="L33" s="795"/>
      <c r="M33" s="2272"/>
      <c r="N33" s="2272"/>
      <c r="O33" s="2273"/>
      <c r="P33" s="2273"/>
      <c r="Q33" s="2273"/>
      <c r="R33" s="2273"/>
      <c r="S33" s="2273"/>
      <c r="T33" s="2273"/>
      <c r="U33" s="2273"/>
      <c r="V33" s="2273"/>
      <c r="W33" s="2263"/>
      <c r="X33" s="2263"/>
      <c r="Y33" s="2275">
        <f t="shared" si="0"/>
        <v>0</v>
      </c>
      <c r="Z33" s="2275"/>
      <c r="AA33" s="2275"/>
      <c r="AB33" s="2298"/>
      <c r="AC33" s="2298"/>
      <c r="AD33" s="2298"/>
      <c r="AE33" s="2269">
        <v>0</v>
      </c>
      <c r="AF33" s="2269"/>
      <c r="AG33" s="2269"/>
      <c r="AH33" s="2270" t="str">
        <f t="shared" si="1"/>
        <v/>
      </c>
      <c r="AI33" s="2270"/>
      <c r="AJ33" s="2270"/>
      <c r="AK33" s="2270"/>
      <c r="AL33" s="2270"/>
      <c r="AM33" s="2270"/>
      <c r="AN33" s="787"/>
      <c r="AQ33" s="595"/>
      <c r="AR33" s="2299" t="s">
        <v>783</v>
      </c>
      <c r="AS33" s="2299"/>
      <c r="AT33" s="2299"/>
      <c r="AU33" s="2299"/>
      <c r="AV33" s="2299"/>
      <c r="AW33" s="2299"/>
      <c r="AX33" s="2299"/>
      <c r="AY33" s="2299"/>
      <c r="AZ33" s="2299"/>
      <c r="BA33" s="2299"/>
      <c r="BB33" s="2299"/>
      <c r="BC33" s="2299"/>
      <c r="BD33" s="2299"/>
      <c r="BE33" s="2299"/>
      <c r="BF33" s="2299"/>
      <c r="BG33" s="2299"/>
      <c r="BH33" s="2299"/>
      <c r="BI33" s="2299"/>
      <c r="BJ33" s="2299"/>
      <c r="BK33" s="2299"/>
      <c r="BL33" s="2299"/>
      <c r="BM33" s="2299"/>
    </row>
    <row r="34" spans="1:65" ht="16.05" customHeight="1">
      <c r="A34" s="282"/>
      <c r="B34" s="741"/>
      <c r="C34" s="660"/>
      <c r="D34" s="2306"/>
      <c r="E34" s="798"/>
      <c r="F34" s="798"/>
      <c r="G34" s="2300">
        <v>0.75</v>
      </c>
      <c r="H34" s="2300"/>
      <c r="I34" s="796" t="s">
        <v>766</v>
      </c>
      <c r="J34" s="2300">
        <v>0.79166666666666696</v>
      </c>
      <c r="K34" s="2300"/>
      <c r="L34" s="798"/>
      <c r="M34" s="2272"/>
      <c r="N34" s="2272"/>
      <c r="O34" s="2273"/>
      <c r="P34" s="2273"/>
      <c r="Q34" s="2273"/>
      <c r="R34" s="2273"/>
      <c r="S34" s="2273"/>
      <c r="T34" s="2273"/>
      <c r="U34" s="2273"/>
      <c r="V34" s="2273"/>
      <c r="W34" s="2263"/>
      <c r="X34" s="2263"/>
      <c r="Y34" s="2301">
        <f t="shared" si="0"/>
        <v>0</v>
      </c>
      <c r="Z34" s="2301"/>
      <c r="AA34" s="2301"/>
      <c r="AB34" s="2298"/>
      <c r="AC34" s="2298"/>
      <c r="AD34" s="2298"/>
      <c r="AE34" s="2269">
        <v>0</v>
      </c>
      <c r="AF34" s="2269"/>
      <c r="AG34" s="2269"/>
      <c r="AH34" s="2270" t="str">
        <f t="shared" si="1"/>
        <v/>
      </c>
      <c r="AI34" s="2270"/>
      <c r="AJ34" s="2270"/>
      <c r="AK34" s="2270"/>
      <c r="AL34" s="2270"/>
      <c r="AM34" s="2270"/>
      <c r="AN34" s="787"/>
      <c r="AQ34" s="595"/>
      <c r="AR34" s="2299"/>
      <c r="AS34" s="2299"/>
      <c r="AT34" s="2299"/>
      <c r="AU34" s="2299"/>
      <c r="AV34" s="2299"/>
      <c r="AW34" s="2299"/>
      <c r="AX34" s="2299"/>
      <c r="AY34" s="2299"/>
      <c r="AZ34" s="2299"/>
      <c r="BA34" s="2299"/>
      <c r="BB34" s="2299"/>
      <c r="BC34" s="2299"/>
      <c r="BD34" s="2299"/>
      <c r="BE34" s="2299"/>
      <c r="BF34" s="2299"/>
      <c r="BG34" s="2299"/>
      <c r="BH34" s="2299"/>
      <c r="BI34" s="2299"/>
      <c r="BJ34" s="2299"/>
      <c r="BK34" s="2299"/>
      <c r="BL34" s="2299"/>
      <c r="BM34" s="2299"/>
    </row>
    <row r="35" spans="1:65" ht="16.05" customHeight="1">
      <c r="A35" s="282"/>
      <c r="B35" s="741"/>
      <c r="C35" s="660"/>
      <c r="D35" s="2306"/>
      <c r="E35" s="799"/>
      <c r="F35" s="799"/>
      <c r="G35" s="2302">
        <v>0.79166666666666696</v>
      </c>
      <c r="H35" s="2302"/>
      <c r="I35" s="782" t="s">
        <v>766</v>
      </c>
      <c r="J35" s="2303" t="s">
        <v>784</v>
      </c>
      <c r="K35" s="2303"/>
      <c r="L35" s="799"/>
      <c r="M35" s="2254"/>
      <c r="N35" s="2254"/>
      <c r="O35" s="2255"/>
      <c r="P35" s="2255"/>
      <c r="Q35" s="2255"/>
      <c r="R35" s="2255"/>
      <c r="S35" s="2255"/>
      <c r="T35" s="2255"/>
      <c r="U35" s="2255"/>
      <c r="V35" s="2255"/>
      <c r="W35" s="2256"/>
      <c r="X35" s="2256"/>
      <c r="Y35" s="2245">
        <f t="shared" si="0"/>
        <v>0</v>
      </c>
      <c r="Z35" s="2245"/>
      <c r="AA35" s="2245"/>
      <c r="AB35" s="2246"/>
      <c r="AC35" s="2246"/>
      <c r="AD35" s="2246"/>
      <c r="AE35" s="2247">
        <v>0</v>
      </c>
      <c r="AF35" s="2247"/>
      <c r="AG35" s="2247"/>
      <c r="AH35" s="2248" t="str">
        <f t="shared" si="1"/>
        <v/>
      </c>
      <c r="AI35" s="2248"/>
      <c r="AJ35" s="2248"/>
      <c r="AK35" s="2248"/>
      <c r="AL35" s="2248"/>
      <c r="AM35" s="2248"/>
      <c r="AN35" s="787"/>
      <c r="AQ35" s="595"/>
      <c r="AR35" s="2299"/>
      <c r="AS35" s="2299"/>
      <c r="AT35" s="2299"/>
      <c r="AU35" s="2299"/>
      <c r="AV35" s="2299"/>
      <c r="AW35" s="2299"/>
      <c r="AX35" s="2299"/>
      <c r="AY35" s="2299"/>
      <c r="AZ35" s="2299"/>
      <c r="BA35" s="2299"/>
      <c r="BB35" s="2299"/>
      <c r="BC35" s="2299"/>
      <c r="BD35" s="2299"/>
      <c r="BE35" s="2299"/>
      <c r="BF35" s="2299"/>
      <c r="BG35" s="2299"/>
      <c r="BH35" s="2299"/>
      <c r="BI35" s="2299"/>
      <c r="BJ35" s="2299"/>
      <c r="BK35" s="2299"/>
      <c r="BL35" s="2299"/>
      <c r="BM35" s="2299"/>
    </row>
    <row r="36" spans="1:65" ht="16.05" customHeight="1">
      <c r="A36" s="282"/>
      <c r="B36" s="741"/>
      <c r="C36" s="660"/>
      <c r="D36" s="2306"/>
      <c r="E36" s="2296" t="s">
        <v>785</v>
      </c>
      <c r="F36" s="2296"/>
      <c r="G36" s="2297">
        <v>0.79166666666666696</v>
      </c>
      <c r="H36" s="2297"/>
      <c r="I36" s="792" t="s">
        <v>766</v>
      </c>
      <c r="J36" s="2297">
        <v>0.91666666666666696</v>
      </c>
      <c r="K36" s="2297"/>
      <c r="L36" s="793"/>
      <c r="M36" s="2261"/>
      <c r="N36" s="2261"/>
      <c r="O36" s="2262"/>
      <c r="P36" s="2262"/>
      <c r="Q36" s="2262"/>
      <c r="R36" s="2262"/>
      <c r="S36" s="2262"/>
      <c r="T36" s="2262"/>
      <c r="U36" s="2262"/>
      <c r="V36" s="2262"/>
      <c r="W36" s="2263"/>
      <c r="X36" s="2263"/>
      <c r="Y36" s="2264">
        <f t="shared" si="0"/>
        <v>0</v>
      </c>
      <c r="Z36" s="2264"/>
      <c r="AA36" s="2264"/>
      <c r="AB36" s="2265"/>
      <c r="AC36" s="2265"/>
      <c r="AD36" s="2265"/>
      <c r="AE36" s="2266">
        <v>0</v>
      </c>
      <c r="AF36" s="2266"/>
      <c r="AG36" s="2266"/>
      <c r="AH36" s="2267" t="str">
        <f t="shared" si="1"/>
        <v/>
      </c>
      <c r="AI36" s="2267"/>
      <c r="AJ36" s="2267"/>
      <c r="AK36" s="2267"/>
      <c r="AL36" s="2267"/>
      <c r="AM36" s="2267"/>
      <c r="AN36" s="787"/>
      <c r="AQ36" s="595"/>
      <c r="AR36" s="2299"/>
      <c r="AS36" s="2299"/>
      <c r="AT36" s="2299"/>
      <c r="AU36" s="2299"/>
      <c r="AV36" s="2299"/>
      <c r="AW36" s="2299"/>
      <c r="AX36" s="2299"/>
      <c r="AY36" s="2299"/>
      <c r="AZ36" s="2299"/>
      <c r="BA36" s="2299"/>
      <c r="BB36" s="2299"/>
      <c r="BC36" s="2299"/>
      <c r="BD36" s="2299"/>
      <c r="BE36" s="2299"/>
      <c r="BF36" s="2299"/>
      <c r="BG36" s="2299"/>
      <c r="BH36" s="2299"/>
      <c r="BI36" s="2299"/>
      <c r="BJ36" s="2299"/>
      <c r="BK36" s="2299"/>
      <c r="BL36" s="2299"/>
      <c r="BM36" s="2299"/>
    </row>
    <row r="37" spans="1:65" ht="16.05" customHeight="1">
      <c r="A37" s="282"/>
      <c r="B37" s="741"/>
      <c r="C37" s="660"/>
      <c r="D37" s="2306"/>
      <c r="E37" s="2291" t="s">
        <v>786</v>
      </c>
      <c r="F37" s="2291"/>
      <c r="G37" s="2292">
        <v>0.91666666666666696</v>
      </c>
      <c r="H37" s="2292"/>
      <c r="I37" s="800" t="s">
        <v>766</v>
      </c>
      <c r="J37" s="2292">
        <v>0.25</v>
      </c>
      <c r="K37" s="2292"/>
      <c r="L37" s="801"/>
      <c r="M37" s="2293"/>
      <c r="N37" s="2293"/>
      <c r="O37" s="2294"/>
      <c r="P37" s="2294"/>
      <c r="Q37" s="2294"/>
      <c r="R37" s="2294"/>
      <c r="S37" s="2294"/>
      <c r="T37" s="2294"/>
      <c r="U37" s="2294"/>
      <c r="V37" s="2294"/>
      <c r="W37" s="2295"/>
      <c r="X37" s="2295"/>
      <c r="Y37" s="2277">
        <f t="shared" si="0"/>
        <v>0</v>
      </c>
      <c r="Z37" s="2277"/>
      <c r="AA37" s="2277"/>
      <c r="AB37" s="2278"/>
      <c r="AC37" s="2278"/>
      <c r="AD37" s="2278"/>
      <c r="AE37" s="2279">
        <v>0</v>
      </c>
      <c r="AF37" s="2279"/>
      <c r="AG37" s="2279"/>
      <c r="AH37" s="2280" t="str">
        <f t="shared" si="1"/>
        <v/>
      </c>
      <c r="AI37" s="2280"/>
      <c r="AJ37" s="2280"/>
      <c r="AK37" s="2280"/>
      <c r="AL37" s="2280"/>
      <c r="AM37" s="2280"/>
      <c r="AN37" s="787"/>
      <c r="AQ37" s="595"/>
      <c r="AR37" s="2299"/>
      <c r="AS37" s="2299"/>
      <c r="AT37" s="2299"/>
      <c r="AU37" s="2299"/>
      <c r="AV37" s="2299"/>
      <c r="AW37" s="2299"/>
      <c r="AX37" s="2299"/>
      <c r="AY37" s="2299"/>
      <c r="AZ37" s="2299"/>
      <c r="BA37" s="2299"/>
      <c r="BB37" s="2299"/>
      <c r="BC37" s="2299"/>
      <c r="BD37" s="2299"/>
      <c r="BE37" s="2299"/>
      <c r="BF37" s="2299"/>
      <c r="BG37" s="2299"/>
      <c r="BH37" s="2299"/>
      <c r="BI37" s="2299"/>
      <c r="BJ37" s="2299"/>
      <c r="BK37" s="2299"/>
      <c r="BL37" s="2299"/>
      <c r="BM37" s="2299"/>
    </row>
    <row r="38" spans="1:65" ht="16.05" customHeight="1">
      <c r="A38" s="282"/>
      <c r="B38" s="741"/>
      <c r="C38" s="660"/>
      <c r="D38" s="2281" t="s">
        <v>787</v>
      </c>
      <c r="E38" s="2282" t="s">
        <v>780</v>
      </c>
      <c r="F38" s="2282"/>
      <c r="G38" s="2282"/>
      <c r="H38" s="2282"/>
      <c r="I38" s="2282"/>
      <c r="J38" s="2282"/>
      <c r="K38" s="2282"/>
      <c r="L38" s="802"/>
      <c r="M38" s="2283"/>
      <c r="N38" s="2283"/>
      <c r="O38" s="2284"/>
      <c r="P38" s="2284"/>
      <c r="Q38" s="2284"/>
      <c r="R38" s="2284"/>
      <c r="S38" s="2284"/>
      <c r="T38" s="2284"/>
      <c r="U38" s="2284"/>
      <c r="V38" s="2284"/>
      <c r="W38" s="2285"/>
      <c r="X38" s="2285"/>
      <c r="Y38" s="2286">
        <f t="shared" si="0"/>
        <v>0</v>
      </c>
      <c r="Z38" s="2286"/>
      <c r="AA38" s="2286"/>
      <c r="AB38" s="2287"/>
      <c r="AC38" s="2287"/>
      <c r="AD38" s="2287"/>
      <c r="AE38" s="2288">
        <v>0</v>
      </c>
      <c r="AF38" s="2288"/>
      <c r="AG38" s="2288"/>
      <c r="AH38" s="2289" t="str">
        <f t="shared" si="1"/>
        <v/>
      </c>
      <c r="AI38" s="2289"/>
      <c r="AJ38" s="2289"/>
      <c r="AK38" s="2289"/>
      <c r="AL38" s="2289"/>
      <c r="AM38" s="2289"/>
      <c r="AN38" s="787"/>
      <c r="AQ38" s="803"/>
      <c r="AR38" s="2299"/>
      <c r="AS38" s="2299"/>
      <c r="AT38" s="2299"/>
      <c r="AU38" s="2299"/>
      <c r="AV38" s="2299"/>
      <c r="AW38" s="2299"/>
      <c r="AX38" s="2299"/>
      <c r="AY38" s="2299"/>
      <c r="AZ38" s="2299"/>
      <c r="BA38" s="2299"/>
      <c r="BB38" s="2299"/>
      <c r="BC38" s="2299"/>
      <c r="BD38" s="2299"/>
      <c r="BE38" s="2299"/>
      <c r="BF38" s="2299"/>
      <c r="BG38" s="2299"/>
      <c r="BH38" s="2299"/>
      <c r="BI38" s="2299"/>
      <c r="BJ38" s="2299"/>
      <c r="BK38" s="2299"/>
      <c r="BL38" s="2299"/>
      <c r="BM38" s="2299"/>
    </row>
    <row r="39" spans="1:65" ht="16.05" customHeight="1">
      <c r="A39" s="282"/>
      <c r="B39" s="741"/>
      <c r="C39" s="660"/>
      <c r="D39" s="2281"/>
      <c r="E39" s="2290" t="s">
        <v>764</v>
      </c>
      <c r="F39" s="2290"/>
      <c r="G39" s="2290"/>
      <c r="H39" s="2290"/>
      <c r="I39" s="804" t="s">
        <v>766</v>
      </c>
      <c r="J39" s="2276">
        <v>0.33333333333333298</v>
      </c>
      <c r="K39" s="2276"/>
      <c r="L39" s="793"/>
      <c r="M39" s="2261"/>
      <c r="N39" s="2261"/>
      <c r="O39" s="2262"/>
      <c r="P39" s="2262"/>
      <c r="Q39" s="2273"/>
      <c r="R39" s="2273"/>
      <c r="S39" s="2262"/>
      <c r="T39" s="2262"/>
      <c r="U39" s="2262"/>
      <c r="V39" s="2262"/>
      <c r="W39" s="2263"/>
      <c r="X39" s="2263"/>
      <c r="Y39" s="2264">
        <f t="shared" si="0"/>
        <v>0</v>
      </c>
      <c r="Z39" s="2264"/>
      <c r="AA39" s="2264"/>
      <c r="AB39" s="2268"/>
      <c r="AC39" s="2268"/>
      <c r="AD39" s="2268"/>
      <c r="AE39" s="2269">
        <v>0</v>
      </c>
      <c r="AF39" s="2269"/>
      <c r="AG39" s="2269"/>
      <c r="AH39" s="2270" t="str">
        <f t="shared" si="1"/>
        <v/>
      </c>
      <c r="AI39" s="2270"/>
      <c r="AJ39" s="2270"/>
      <c r="AK39" s="2270"/>
      <c r="AL39" s="2270"/>
      <c r="AM39" s="2270"/>
      <c r="AN39" s="787"/>
    </row>
    <row r="40" spans="1:65" ht="16.05" customHeight="1">
      <c r="A40" s="282"/>
      <c r="B40" s="741"/>
      <c r="C40" s="660"/>
      <c r="D40" s="2281"/>
      <c r="E40" s="805"/>
      <c r="F40" s="805"/>
      <c r="G40" s="2271">
        <v>0.33333333333333298</v>
      </c>
      <c r="H40" s="2271"/>
      <c r="I40" s="806" t="s">
        <v>766</v>
      </c>
      <c r="J40" s="2276">
        <v>0.375</v>
      </c>
      <c r="K40" s="2276"/>
      <c r="L40" s="795"/>
      <c r="M40" s="2272"/>
      <c r="N40" s="2272"/>
      <c r="O40" s="2273"/>
      <c r="P40" s="2273"/>
      <c r="Q40" s="2273"/>
      <c r="R40" s="2273"/>
      <c r="S40" s="2273"/>
      <c r="T40" s="2273"/>
      <c r="U40" s="2273"/>
      <c r="V40" s="2273"/>
      <c r="W40" s="2274"/>
      <c r="X40" s="2274"/>
      <c r="Y40" s="2275">
        <f t="shared" si="0"/>
        <v>0</v>
      </c>
      <c r="Z40" s="2275"/>
      <c r="AA40" s="2275"/>
      <c r="AB40" s="2268"/>
      <c r="AC40" s="2268"/>
      <c r="AD40" s="2268"/>
      <c r="AE40" s="2269">
        <v>0</v>
      </c>
      <c r="AF40" s="2269"/>
      <c r="AG40" s="2269"/>
      <c r="AH40" s="2270" t="str">
        <f t="shared" si="1"/>
        <v/>
      </c>
      <c r="AI40" s="2270"/>
      <c r="AJ40" s="2270"/>
      <c r="AK40" s="2270"/>
      <c r="AL40" s="2270"/>
      <c r="AM40" s="2270"/>
      <c r="AN40" s="787"/>
    </row>
    <row r="41" spans="1:65" ht="16.05" customHeight="1">
      <c r="A41" s="282"/>
      <c r="B41" s="741"/>
      <c r="C41" s="660"/>
      <c r="D41" s="2281"/>
      <c r="E41" s="805"/>
      <c r="F41" s="805"/>
      <c r="G41" s="2271">
        <v>0.375</v>
      </c>
      <c r="H41" s="2271"/>
      <c r="I41" s="806" t="s">
        <v>766</v>
      </c>
      <c r="J41" s="2271">
        <v>0.5</v>
      </c>
      <c r="K41" s="2271"/>
      <c r="L41" s="795"/>
      <c r="M41" s="2272"/>
      <c r="N41" s="2272"/>
      <c r="O41" s="2273"/>
      <c r="P41" s="2273"/>
      <c r="Q41" s="2273"/>
      <c r="R41" s="2273"/>
      <c r="S41" s="2273"/>
      <c r="T41" s="2273"/>
      <c r="U41" s="2273"/>
      <c r="V41" s="2273"/>
      <c r="W41" s="2274"/>
      <c r="X41" s="2274"/>
      <c r="Y41" s="2275">
        <f t="shared" si="0"/>
        <v>0</v>
      </c>
      <c r="Z41" s="2275"/>
      <c r="AA41" s="2275"/>
      <c r="AB41" s="2268"/>
      <c r="AC41" s="2268"/>
      <c r="AD41" s="2268"/>
      <c r="AE41" s="2269">
        <v>0</v>
      </c>
      <c r="AF41" s="2269"/>
      <c r="AG41" s="2269"/>
      <c r="AH41" s="2270" t="str">
        <f t="shared" si="1"/>
        <v/>
      </c>
      <c r="AI41" s="2270"/>
      <c r="AJ41" s="2270"/>
      <c r="AK41" s="2270"/>
      <c r="AL41" s="2270"/>
      <c r="AM41" s="2270"/>
      <c r="AN41" s="787"/>
    </row>
    <row r="42" spans="1:65" ht="16.05" customHeight="1">
      <c r="A42" s="282"/>
      <c r="B42" s="741"/>
      <c r="C42" s="660"/>
      <c r="D42" s="2281"/>
      <c r="E42" s="805"/>
      <c r="F42" s="805"/>
      <c r="G42" s="2271">
        <v>0.5</v>
      </c>
      <c r="H42" s="2271"/>
      <c r="I42" s="806" t="s">
        <v>766</v>
      </c>
      <c r="J42" s="2271">
        <v>0.54166666666666696</v>
      </c>
      <c r="K42" s="2271"/>
      <c r="L42" s="795"/>
      <c r="M42" s="2272"/>
      <c r="N42" s="2272"/>
      <c r="O42" s="2273"/>
      <c r="P42" s="2273"/>
      <c r="Q42" s="2273"/>
      <c r="R42" s="2273"/>
      <c r="S42" s="2273"/>
      <c r="T42" s="2273"/>
      <c r="U42" s="2273"/>
      <c r="V42" s="2273"/>
      <c r="W42" s="2274"/>
      <c r="X42" s="2274"/>
      <c r="Y42" s="2275">
        <f t="shared" si="0"/>
        <v>0</v>
      </c>
      <c r="Z42" s="2275"/>
      <c r="AA42" s="2275"/>
      <c r="AB42" s="2268"/>
      <c r="AC42" s="2268"/>
      <c r="AD42" s="2268"/>
      <c r="AE42" s="2269">
        <v>0</v>
      </c>
      <c r="AF42" s="2269"/>
      <c r="AG42" s="2269"/>
      <c r="AH42" s="2270" t="str">
        <f t="shared" si="1"/>
        <v/>
      </c>
      <c r="AI42" s="2270"/>
      <c r="AJ42" s="2270"/>
      <c r="AK42" s="2270"/>
      <c r="AL42" s="2270"/>
      <c r="AM42" s="2270"/>
      <c r="AN42" s="787"/>
    </row>
    <row r="43" spans="1:65" ht="16.05" customHeight="1">
      <c r="A43" s="282"/>
      <c r="B43" s="741"/>
      <c r="C43" s="660"/>
      <c r="D43" s="2281"/>
      <c r="E43" s="805"/>
      <c r="F43" s="805"/>
      <c r="G43" s="2271">
        <v>0.54166666666666696</v>
      </c>
      <c r="H43" s="2271"/>
      <c r="I43" s="806" t="s">
        <v>766</v>
      </c>
      <c r="J43" s="2271">
        <v>0.66666666666666696</v>
      </c>
      <c r="K43" s="2271"/>
      <c r="L43" s="795"/>
      <c r="M43" s="2272"/>
      <c r="N43" s="2272"/>
      <c r="O43" s="2273"/>
      <c r="P43" s="2273"/>
      <c r="Q43" s="2273"/>
      <c r="R43" s="2273"/>
      <c r="S43" s="2273"/>
      <c r="T43" s="2273"/>
      <c r="U43" s="2273"/>
      <c r="V43" s="2273"/>
      <c r="W43" s="2274"/>
      <c r="X43" s="2274"/>
      <c r="Y43" s="2275">
        <f t="shared" si="0"/>
        <v>0</v>
      </c>
      <c r="Z43" s="2275"/>
      <c r="AA43" s="2275"/>
      <c r="AB43" s="2268"/>
      <c r="AC43" s="2268"/>
      <c r="AD43" s="2268"/>
      <c r="AE43" s="2269">
        <v>0</v>
      </c>
      <c r="AF43" s="2269"/>
      <c r="AG43" s="2269"/>
      <c r="AH43" s="2270" t="str">
        <f t="shared" si="1"/>
        <v/>
      </c>
      <c r="AI43" s="2270"/>
      <c r="AJ43" s="2270"/>
      <c r="AK43" s="2270"/>
      <c r="AL43" s="2270"/>
      <c r="AM43" s="2270"/>
      <c r="AN43" s="787"/>
    </row>
    <row r="44" spans="1:65" ht="16.05" customHeight="1">
      <c r="A44" s="282"/>
      <c r="B44" s="741"/>
      <c r="C44" s="660"/>
      <c r="D44" s="2281"/>
      <c r="E44" s="805"/>
      <c r="F44" s="805"/>
      <c r="G44" s="2271">
        <v>0.66666666666666696</v>
      </c>
      <c r="H44" s="2271"/>
      <c r="I44" s="806" t="s">
        <v>766</v>
      </c>
      <c r="J44" s="2271">
        <v>0.70833333333333304</v>
      </c>
      <c r="K44" s="2271"/>
      <c r="L44" s="795"/>
      <c r="M44" s="2272"/>
      <c r="N44" s="2272"/>
      <c r="O44" s="2273"/>
      <c r="P44" s="2273"/>
      <c r="Q44" s="2273"/>
      <c r="R44" s="2273"/>
      <c r="S44" s="2273"/>
      <c r="T44" s="2273"/>
      <c r="U44" s="2273"/>
      <c r="V44" s="2273"/>
      <c r="W44" s="2274"/>
      <c r="X44" s="2274"/>
      <c r="Y44" s="2275">
        <f t="shared" si="0"/>
        <v>0</v>
      </c>
      <c r="Z44" s="2275"/>
      <c r="AA44" s="2275"/>
      <c r="AB44" s="2268"/>
      <c r="AC44" s="2268"/>
      <c r="AD44" s="2268"/>
      <c r="AE44" s="2269">
        <v>0</v>
      </c>
      <c r="AF44" s="2269"/>
      <c r="AG44" s="2269"/>
      <c r="AH44" s="2270" t="str">
        <f t="shared" si="1"/>
        <v/>
      </c>
      <c r="AI44" s="2270"/>
      <c r="AJ44" s="2270"/>
      <c r="AK44" s="2270"/>
      <c r="AL44" s="2270"/>
      <c r="AM44" s="2270"/>
      <c r="AN44" s="787"/>
    </row>
    <row r="45" spans="1:65" ht="16.05" customHeight="1">
      <c r="A45" s="282"/>
      <c r="B45" s="741"/>
      <c r="C45" s="660"/>
      <c r="D45" s="2281"/>
      <c r="E45" s="805"/>
      <c r="F45" s="805"/>
      <c r="G45" s="2271">
        <v>0.70833333333333304</v>
      </c>
      <c r="H45" s="2271"/>
      <c r="I45" s="806" t="s">
        <v>766</v>
      </c>
      <c r="J45" s="2271">
        <v>0.75</v>
      </c>
      <c r="K45" s="2271"/>
      <c r="L45" s="795"/>
      <c r="M45" s="2272"/>
      <c r="N45" s="2272"/>
      <c r="O45" s="2273"/>
      <c r="P45" s="2273"/>
      <c r="Q45" s="2273"/>
      <c r="R45" s="2273"/>
      <c r="S45" s="2273"/>
      <c r="T45" s="2273"/>
      <c r="U45" s="2273"/>
      <c r="V45" s="2273"/>
      <c r="W45" s="2274"/>
      <c r="X45" s="2274"/>
      <c r="Y45" s="2275">
        <f t="shared" si="0"/>
        <v>0</v>
      </c>
      <c r="Z45" s="2275"/>
      <c r="AA45" s="2275"/>
      <c r="AB45" s="2268"/>
      <c r="AC45" s="2268"/>
      <c r="AD45" s="2268"/>
      <c r="AE45" s="2269">
        <v>0</v>
      </c>
      <c r="AF45" s="2269"/>
      <c r="AG45" s="2269"/>
      <c r="AH45" s="2270" t="str">
        <f t="shared" si="1"/>
        <v/>
      </c>
      <c r="AI45" s="2270"/>
      <c r="AJ45" s="2270"/>
      <c r="AK45" s="2270"/>
      <c r="AL45" s="2270"/>
      <c r="AM45" s="2270"/>
      <c r="AN45" s="787"/>
    </row>
    <row r="46" spans="1:65" ht="16.05" customHeight="1">
      <c r="A46" s="282"/>
      <c r="B46" s="741"/>
      <c r="C46" s="660"/>
      <c r="D46" s="2281"/>
      <c r="E46" s="807"/>
      <c r="F46" s="807"/>
      <c r="G46" s="2271">
        <v>0.75</v>
      </c>
      <c r="H46" s="2271"/>
      <c r="I46" s="806" t="s">
        <v>766</v>
      </c>
      <c r="J46" s="2271">
        <v>0.79166666666666696</v>
      </c>
      <c r="K46" s="2271"/>
      <c r="L46" s="798"/>
      <c r="M46" s="2272"/>
      <c r="N46" s="2272"/>
      <c r="O46" s="2273"/>
      <c r="P46" s="2273"/>
      <c r="Q46" s="2273"/>
      <c r="R46" s="2273"/>
      <c r="S46" s="2273"/>
      <c r="T46" s="2273"/>
      <c r="U46" s="2273"/>
      <c r="V46" s="2273"/>
      <c r="W46" s="2274"/>
      <c r="X46" s="2274"/>
      <c r="Y46" s="2275">
        <f t="shared" si="0"/>
        <v>0</v>
      </c>
      <c r="Z46" s="2275"/>
      <c r="AA46" s="2275"/>
      <c r="AB46" s="794"/>
      <c r="AC46" s="808"/>
      <c r="AD46" s="809"/>
      <c r="AE46" s="2269">
        <v>0</v>
      </c>
      <c r="AF46" s="2269"/>
      <c r="AG46" s="2269"/>
      <c r="AH46" s="2270" t="str">
        <f t="shared" si="1"/>
        <v/>
      </c>
      <c r="AI46" s="2270"/>
      <c r="AJ46" s="2270"/>
      <c r="AK46" s="2270"/>
      <c r="AL46" s="2270"/>
      <c r="AM46" s="2270"/>
      <c r="AN46" s="787"/>
    </row>
    <row r="47" spans="1:65" ht="16.05" customHeight="1">
      <c r="A47" s="282"/>
      <c r="B47" s="741"/>
      <c r="C47" s="660"/>
      <c r="D47" s="2281"/>
      <c r="E47" s="810"/>
      <c r="F47" s="810"/>
      <c r="G47" s="2253">
        <v>0.79166666666666696</v>
      </c>
      <c r="H47" s="2253"/>
      <c r="I47" s="811" t="s">
        <v>766</v>
      </c>
      <c r="J47" s="2253" t="s">
        <v>784</v>
      </c>
      <c r="K47" s="2253"/>
      <c r="L47" s="799"/>
      <c r="M47" s="2254"/>
      <c r="N47" s="2254"/>
      <c r="O47" s="2255"/>
      <c r="P47" s="2255"/>
      <c r="Q47" s="2255"/>
      <c r="R47" s="2255"/>
      <c r="S47" s="2255"/>
      <c r="T47" s="2255"/>
      <c r="U47" s="2255"/>
      <c r="V47" s="2255"/>
      <c r="W47" s="2256"/>
      <c r="X47" s="2256"/>
      <c r="Y47" s="2245">
        <f t="shared" si="0"/>
        <v>0</v>
      </c>
      <c r="Z47" s="2245"/>
      <c r="AA47" s="2245"/>
      <c r="AB47" s="2257"/>
      <c r="AC47" s="2257"/>
      <c r="AD47" s="2257"/>
      <c r="AE47" s="2258">
        <v>0</v>
      </c>
      <c r="AF47" s="2258"/>
      <c r="AG47" s="2258"/>
      <c r="AH47" s="2248" t="str">
        <f t="shared" si="1"/>
        <v/>
      </c>
      <c r="AI47" s="2248"/>
      <c r="AJ47" s="2248"/>
      <c r="AK47" s="2248"/>
      <c r="AL47" s="2248"/>
      <c r="AM47" s="2248"/>
      <c r="AN47" s="787"/>
    </row>
    <row r="48" spans="1:65" ht="16.05" customHeight="1">
      <c r="A48" s="282"/>
      <c r="B48" s="741"/>
      <c r="C48" s="660"/>
      <c r="D48" s="2281"/>
      <c r="E48" s="2259" t="s">
        <v>785</v>
      </c>
      <c r="F48" s="2259"/>
      <c r="G48" s="2260">
        <v>0.79166666666666696</v>
      </c>
      <c r="H48" s="2260"/>
      <c r="I48" s="804" t="s">
        <v>766</v>
      </c>
      <c r="J48" s="2260">
        <v>0.91666666666666696</v>
      </c>
      <c r="K48" s="2260"/>
      <c r="L48" s="793"/>
      <c r="M48" s="2261"/>
      <c r="N48" s="2261"/>
      <c r="O48" s="2262"/>
      <c r="P48" s="2262"/>
      <c r="Q48" s="2262"/>
      <c r="R48" s="2262"/>
      <c r="S48" s="2262"/>
      <c r="T48" s="2262"/>
      <c r="U48" s="2262"/>
      <c r="V48" s="2262"/>
      <c r="W48" s="2263"/>
      <c r="X48" s="2263"/>
      <c r="Y48" s="2264">
        <f t="shared" si="0"/>
        <v>0</v>
      </c>
      <c r="Z48" s="2264"/>
      <c r="AA48" s="2264"/>
      <c r="AB48" s="2265"/>
      <c r="AC48" s="2265"/>
      <c r="AD48" s="2265"/>
      <c r="AE48" s="2266">
        <v>0</v>
      </c>
      <c r="AF48" s="2266"/>
      <c r="AG48" s="2266"/>
      <c r="AH48" s="2267" t="str">
        <f t="shared" si="1"/>
        <v/>
      </c>
      <c r="AI48" s="2267"/>
      <c r="AJ48" s="2267"/>
      <c r="AK48" s="2267"/>
      <c r="AL48" s="2267"/>
      <c r="AM48" s="2267"/>
      <c r="AN48" s="748"/>
      <c r="AO48" s="684"/>
    </row>
    <row r="49" spans="1:45" ht="16.05" customHeight="1">
      <c r="A49" s="282"/>
      <c r="B49" s="741"/>
      <c r="C49" s="660"/>
      <c r="D49" s="2281"/>
      <c r="E49" s="2252" t="s">
        <v>786</v>
      </c>
      <c r="F49" s="2252"/>
      <c r="G49" s="2253">
        <v>0.91666666666666696</v>
      </c>
      <c r="H49" s="2253"/>
      <c r="I49" s="811" t="s">
        <v>766</v>
      </c>
      <c r="J49" s="2253">
        <v>0.25</v>
      </c>
      <c r="K49" s="2253"/>
      <c r="L49" s="799"/>
      <c r="M49" s="2254"/>
      <c r="N49" s="2254"/>
      <c r="O49" s="2255"/>
      <c r="P49" s="2255"/>
      <c r="Q49" s="2255"/>
      <c r="R49" s="2255"/>
      <c r="S49" s="2255"/>
      <c r="T49" s="2255"/>
      <c r="U49" s="2255"/>
      <c r="V49" s="2255"/>
      <c r="W49" s="2256"/>
      <c r="X49" s="2256"/>
      <c r="Y49" s="2245">
        <f t="shared" si="0"/>
        <v>0</v>
      </c>
      <c r="Z49" s="2245"/>
      <c r="AA49" s="2245"/>
      <c r="AB49" s="2246"/>
      <c r="AC49" s="2246"/>
      <c r="AD49" s="2246"/>
      <c r="AE49" s="2247">
        <v>0</v>
      </c>
      <c r="AF49" s="2247"/>
      <c r="AG49" s="2247"/>
      <c r="AH49" s="2248" t="str">
        <f t="shared" si="1"/>
        <v/>
      </c>
      <c r="AI49" s="2248"/>
      <c r="AJ49" s="2248"/>
      <c r="AK49" s="2248"/>
      <c r="AL49" s="2248"/>
      <c r="AM49" s="2248"/>
      <c r="AN49" s="748"/>
      <c r="AO49" s="684"/>
    </row>
    <row r="50" spans="1:45" ht="16.05" customHeight="1">
      <c r="A50" s="282"/>
      <c r="B50" s="741"/>
      <c r="C50" s="660"/>
      <c r="D50" s="812" t="s">
        <v>726</v>
      </c>
      <c r="E50" s="813"/>
      <c r="F50" s="813"/>
      <c r="G50" s="814"/>
      <c r="H50" s="815"/>
      <c r="I50" s="816"/>
      <c r="J50" s="814"/>
      <c r="K50" s="814"/>
      <c r="L50" s="730"/>
      <c r="M50" s="817"/>
      <c r="N50" s="817"/>
      <c r="O50" s="817"/>
      <c r="P50" s="817"/>
      <c r="Q50" s="817"/>
      <c r="R50" s="817"/>
      <c r="S50" s="817"/>
      <c r="T50" s="817"/>
      <c r="U50" s="817"/>
      <c r="V50" s="817"/>
      <c r="W50" s="817"/>
      <c r="X50" s="817"/>
      <c r="Y50" s="818"/>
      <c r="Z50" s="818"/>
      <c r="AA50" s="818"/>
      <c r="AB50" s="819"/>
      <c r="AC50" s="819"/>
      <c r="AD50" s="819"/>
      <c r="AE50" s="820"/>
      <c r="AF50" s="820"/>
      <c r="AG50" s="820"/>
      <c r="AH50" s="821"/>
      <c r="AI50" s="821"/>
      <c r="AJ50" s="821"/>
      <c r="AK50" s="821"/>
      <c r="AL50" s="821"/>
      <c r="AM50" s="821"/>
      <c r="AN50" s="787"/>
      <c r="AO50" s="277"/>
    </row>
    <row r="51" spans="1:45" ht="16.05" customHeight="1">
      <c r="A51" s="282"/>
      <c r="B51" s="741"/>
      <c r="C51" s="660"/>
      <c r="D51" s="822" t="s">
        <v>278</v>
      </c>
      <c r="E51" s="2249" t="s">
        <v>788</v>
      </c>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2249"/>
      <c r="AB51" s="2249"/>
      <c r="AC51" s="2249"/>
      <c r="AD51" s="660"/>
      <c r="AE51" s="660"/>
      <c r="AF51" s="660"/>
      <c r="AG51" s="660"/>
      <c r="AH51" s="660"/>
      <c r="AI51" s="660"/>
      <c r="AJ51" s="660"/>
      <c r="AK51" s="660"/>
      <c r="AL51" s="660"/>
      <c r="AM51" s="660"/>
      <c r="AN51" s="823"/>
      <c r="AO51" s="824"/>
    </row>
    <row r="52" spans="1:45" ht="16.05" customHeight="1">
      <c r="A52" s="282"/>
      <c r="B52" s="741"/>
      <c r="C52" s="660"/>
      <c r="D52" s="591"/>
      <c r="E52" s="2249" t="s">
        <v>789</v>
      </c>
      <c r="F52" s="2249"/>
      <c r="G52" s="2249"/>
      <c r="H52" s="2249"/>
      <c r="I52" s="2249"/>
      <c r="J52" s="2249"/>
      <c r="K52" s="2249"/>
      <c r="L52" s="2249"/>
      <c r="M52" s="2249"/>
      <c r="N52" s="2249"/>
      <c r="O52" s="2249"/>
      <c r="P52" s="2249"/>
      <c r="Q52" s="2249"/>
      <c r="R52" s="2249"/>
      <c r="S52" s="2249"/>
      <c r="T52" s="2249"/>
      <c r="U52" s="2249"/>
      <c r="V52" s="2249"/>
      <c r="W52" s="2249"/>
      <c r="X52" s="2249"/>
      <c r="Y52" s="2249"/>
      <c r="Z52" s="2249"/>
      <c r="AA52" s="2249"/>
      <c r="AB52" s="2249"/>
      <c r="AC52" s="2249"/>
      <c r="AD52" s="825" t="s">
        <v>278</v>
      </c>
      <c r="AE52" s="812" t="s">
        <v>790</v>
      </c>
      <c r="AF52" s="591"/>
      <c r="AG52" s="591"/>
      <c r="AH52" s="591"/>
      <c r="AI52" s="591"/>
      <c r="AJ52" s="591"/>
      <c r="AK52" s="591"/>
      <c r="AL52" s="591"/>
      <c r="AM52" s="591"/>
      <c r="AN52" s="826"/>
      <c r="AO52" s="824"/>
    </row>
    <row r="53" spans="1:45" ht="16.05" customHeight="1">
      <c r="A53" s="282"/>
      <c r="B53" s="741"/>
      <c r="C53" s="660"/>
      <c r="D53" s="822" t="s">
        <v>278</v>
      </c>
      <c r="E53" s="2249" t="s">
        <v>791</v>
      </c>
      <c r="F53" s="2249"/>
      <c r="G53" s="2249"/>
      <c r="H53" s="2249"/>
      <c r="I53" s="2249"/>
      <c r="J53" s="2249"/>
      <c r="K53" s="2249"/>
      <c r="L53" s="2249"/>
      <c r="M53" s="2249"/>
      <c r="N53" s="2249"/>
      <c r="O53" s="2249"/>
      <c r="P53" s="2249"/>
      <c r="Q53" s="2249"/>
      <c r="R53" s="2249"/>
      <c r="S53" s="2249"/>
      <c r="T53" s="2249"/>
      <c r="U53" s="2249"/>
      <c r="V53" s="2249"/>
      <c r="W53" s="2249"/>
      <c r="X53" s="2249"/>
      <c r="Y53" s="2249"/>
      <c r="Z53" s="2249"/>
      <c r="AA53" s="2249"/>
      <c r="AB53" s="2249"/>
      <c r="AC53" s="2249"/>
      <c r="AD53" s="660"/>
      <c r="AE53" s="2250" t="s">
        <v>792</v>
      </c>
      <c r="AF53" s="2250"/>
      <c r="AG53" s="2250"/>
      <c r="AH53" s="2250"/>
      <c r="AI53" s="2250"/>
      <c r="AJ53" s="2250"/>
      <c r="AK53" s="2250"/>
      <c r="AL53" s="2250"/>
      <c r="AM53" s="2250"/>
      <c r="AN53" s="826"/>
      <c r="AO53" s="824"/>
    </row>
    <row r="54" spans="1:45" ht="16.05" customHeight="1">
      <c r="A54" s="282"/>
      <c r="B54" s="741"/>
      <c r="C54" s="660"/>
      <c r="D54" s="822"/>
      <c r="E54" s="2251" t="s">
        <v>793</v>
      </c>
      <c r="F54" s="2251"/>
      <c r="G54" s="2251"/>
      <c r="H54" s="2251"/>
      <c r="I54" s="2251"/>
      <c r="J54" s="2251"/>
      <c r="K54" s="2251"/>
      <c r="L54" s="2251"/>
      <c r="M54" s="2251"/>
      <c r="N54" s="2251"/>
      <c r="O54" s="2251"/>
      <c r="P54" s="2251"/>
      <c r="Q54" s="2251"/>
      <c r="R54" s="2251"/>
      <c r="S54" s="2251"/>
      <c r="T54" s="2251"/>
      <c r="U54" s="2251"/>
      <c r="V54" s="2251"/>
      <c r="W54" s="2251"/>
      <c r="X54" s="2251"/>
      <c r="Y54" s="2251"/>
      <c r="Z54" s="2251"/>
      <c r="AA54" s="2251"/>
      <c r="AB54" s="2251"/>
      <c r="AC54" s="2251"/>
      <c r="AD54" s="660"/>
      <c r="AE54" s="2250"/>
      <c r="AF54" s="2250"/>
      <c r="AG54" s="2250"/>
      <c r="AH54" s="2250"/>
      <c r="AI54" s="2250"/>
      <c r="AJ54" s="2250"/>
      <c r="AK54" s="2250"/>
      <c r="AL54" s="2250"/>
      <c r="AM54" s="2250"/>
      <c r="AN54" s="748"/>
      <c r="AO54" s="684"/>
    </row>
    <row r="55" spans="1:45" ht="14.1" customHeight="1">
      <c r="A55" s="282"/>
      <c r="B55" s="728"/>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733"/>
      <c r="AD55" s="660"/>
      <c r="AE55" s="827"/>
      <c r="AF55" s="827"/>
      <c r="AG55" s="827"/>
      <c r="AH55" s="827"/>
      <c r="AI55" s="827"/>
      <c r="AJ55" s="827"/>
      <c r="AK55" s="827"/>
      <c r="AL55" s="827"/>
      <c r="AM55" s="827"/>
      <c r="AN55" s="787"/>
      <c r="AO55" s="277"/>
    </row>
    <row r="56" spans="1:45" ht="12" customHeight="1">
      <c r="A56" s="282"/>
      <c r="B56" s="741"/>
      <c r="C56" s="660" t="s">
        <v>794</v>
      </c>
      <c r="D56" s="660"/>
      <c r="E56" s="812"/>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28"/>
      <c r="AD56" s="829"/>
      <c r="AE56" s="660"/>
      <c r="AF56" s="660"/>
      <c r="AG56" s="660"/>
      <c r="AH56" s="660"/>
      <c r="AI56" s="660"/>
      <c r="AJ56" s="660"/>
      <c r="AK56" s="660"/>
      <c r="AL56" s="660"/>
      <c r="AM56" s="660"/>
      <c r="AN56" s="830"/>
      <c r="AO56" s="831"/>
    </row>
    <row r="57" spans="1:45" ht="12" customHeight="1">
      <c r="A57" s="282"/>
      <c r="B57" s="741"/>
      <c r="C57" s="591"/>
      <c r="D57" s="832" t="s">
        <v>278</v>
      </c>
      <c r="E57" s="591"/>
      <c r="F57" s="591"/>
      <c r="G57" s="591"/>
      <c r="H57" s="591"/>
      <c r="I57" s="591"/>
      <c r="J57" s="591"/>
      <c r="K57" s="591"/>
      <c r="L57" s="591"/>
      <c r="M57" s="591"/>
      <c r="N57" s="591"/>
      <c r="O57" s="591"/>
      <c r="P57" s="591"/>
      <c r="Q57" s="591"/>
      <c r="R57" s="591"/>
      <c r="S57" s="591"/>
      <c r="T57" s="591"/>
      <c r="U57" s="591"/>
      <c r="V57" s="591"/>
      <c r="W57" s="591"/>
      <c r="X57" s="591"/>
      <c r="Y57" s="591"/>
      <c r="Z57" s="591"/>
      <c r="AA57" s="660"/>
      <c r="AB57" s="591"/>
      <c r="AC57" s="591"/>
      <c r="AD57" s="740"/>
      <c r="AE57" s="591"/>
      <c r="AF57" s="591"/>
      <c r="AG57" s="591"/>
      <c r="AH57" s="591"/>
      <c r="AI57" s="591"/>
      <c r="AJ57" s="591"/>
      <c r="AK57" s="591"/>
      <c r="AL57" s="591"/>
      <c r="AM57" s="591"/>
      <c r="AN57" s="833"/>
      <c r="AO57" s="345"/>
    </row>
    <row r="58" spans="1:45" ht="12" customHeight="1">
      <c r="A58" s="282"/>
      <c r="B58" s="741"/>
      <c r="C58" s="660"/>
      <c r="D58" s="660"/>
      <c r="E58" s="660"/>
      <c r="F58" s="660"/>
      <c r="G58" s="660"/>
      <c r="H58" s="660"/>
      <c r="I58" s="660"/>
      <c r="J58" s="660"/>
      <c r="K58" s="660"/>
      <c r="L58" s="660"/>
      <c r="M58" s="660"/>
      <c r="N58" s="660"/>
      <c r="O58" s="660"/>
      <c r="P58" s="660"/>
      <c r="Q58" s="660"/>
      <c r="R58" s="660"/>
      <c r="S58" s="660"/>
      <c r="T58" s="660"/>
      <c r="U58" s="591"/>
      <c r="V58" s="591"/>
      <c r="W58" s="591"/>
      <c r="X58" s="660"/>
      <c r="Y58" s="591"/>
      <c r="Z58" s="591"/>
      <c r="AA58" s="591"/>
      <c r="AB58" s="591"/>
      <c r="AC58" s="591"/>
      <c r="AD58" s="740"/>
      <c r="AE58" s="660"/>
      <c r="AF58" s="834"/>
      <c r="AG58" s="834"/>
      <c r="AH58" s="834"/>
      <c r="AI58" s="834"/>
      <c r="AJ58" s="834"/>
      <c r="AK58" s="834"/>
      <c r="AL58" s="834"/>
      <c r="AM58" s="834"/>
      <c r="AN58" s="833"/>
      <c r="AO58" s="345"/>
    </row>
    <row r="59" spans="1:45" ht="14.1" customHeight="1">
      <c r="A59" s="282"/>
      <c r="B59" s="741"/>
      <c r="C59" s="660"/>
      <c r="D59" s="816"/>
      <c r="E59" s="730" t="s">
        <v>795</v>
      </c>
      <c r="F59" s="730"/>
      <c r="G59" s="730"/>
      <c r="H59" s="730"/>
      <c r="I59" s="730"/>
      <c r="J59" s="730"/>
      <c r="K59" s="730"/>
      <c r="L59" s="730"/>
      <c r="M59" s="730"/>
      <c r="N59" s="730"/>
      <c r="O59" s="730"/>
      <c r="P59" s="730"/>
      <c r="Q59" s="730"/>
      <c r="R59" s="660"/>
      <c r="S59" s="720"/>
      <c r="T59" s="720"/>
      <c r="U59" s="721"/>
      <c r="V59" s="722"/>
      <c r="W59" s="722"/>
      <c r="X59" s="660"/>
      <c r="Y59" s="660"/>
      <c r="Z59" s="660"/>
      <c r="AA59" s="591"/>
      <c r="AB59" s="591"/>
      <c r="AC59" s="591"/>
      <c r="AD59" s="2243" t="s">
        <v>14</v>
      </c>
      <c r="AE59" s="2244" t="s">
        <v>796</v>
      </c>
      <c r="AF59" s="2244"/>
      <c r="AG59" s="2244"/>
      <c r="AH59" s="2244"/>
      <c r="AI59" s="2244"/>
      <c r="AJ59" s="2244"/>
      <c r="AK59" s="2244"/>
      <c r="AL59" s="2244"/>
      <c r="AM59" s="2244"/>
      <c r="AN59" s="2244"/>
      <c r="AO59" s="345"/>
    </row>
    <row r="60" spans="1:45" ht="13.5" customHeight="1">
      <c r="A60" s="282"/>
      <c r="B60" s="728"/>
      <c r="C60" s="591"/>
      <c r="D60" s="591"/>
      <c r="E60" s="660"/>
      <c r="F60" s="660"/>
      <c r="G60" s="660"/>
      <c r="H60" s="660"/>
      <c r="I60" s="660"/>
      <c r="J60" s="660"/>
      <c r="K60" s="660"/>
      <c r="L60" s="660"/>
      <c r="M60" s="660"/>
      <c r="N60" s="660"/>
      <c r="O60" s="660"/>
      <c r="P60" s="660"/>
      <c r="Q60" s="660"/>
      <c r="R60" s="660"/>
      <c r="S60" s="660"/>
      <c r="T60" s="660"/>
      <c r="U60" s="591"/>
      <c r="V60" s="591"/>
      <c r="W60" s="591"/>
      <c r="X60" s="730"/>
      <c r="Y60" s="591"/>
      <c r="Z60" s="591"/>
      <c r="AA60" s="591"/>
      <c r="AB60" s="591"/>
      <c r="AC60" s="591"/>
      <c r="AD60" s="2243"/>
      <c r="AE60" s="2244"/>
      <c r="AF60" s="2244"/>
      <c r="AG60" s="2244"/>
      <c r="AH60" s="2244"/>
      <c r="AI60" s="2244"/>
      <c r="AJ60" s="2244"/>
      <c r="AK60" s="2244"/>
      <c r="AL60" s="2244"/>
      <c r="AM60" s="2244"/>
      <c r="AN60" s="2244"/>
      <c r="AO60" s="277"/>
    </row>
    <row r="61" spans="1:45" ht="12" customHeight="1">
      <c r="B61" s="728"/>
      <c r="C61" s="591"/>
      <c r="D61" s="591"/>
      <c r="E61" s="816"/>
      <c r="F61" s="816"/>
      <c r="G61" s="816"/>
      <c r="H61" s="816"/>
      <c r="I61" s="816"/>
      <c r="J61" s="816"/>
      <c r="K61" s="816"/>
      <c r="L61" s="660"/>
      <c r="M61" s="660"/>
      <c r="N61" s="660"/>
      <c r="O61" s="836"/>
      <c r="P61" s="836"/>
      <c r="Q61" s="836"/>
      <c r="R61" s="836"/>
      <c r="S61" s="836"/>
      <c r="T61" s="836"/>
      <c r="U61" s="836"/>
      <c r="V61" s="836"/>
      <c r="W61" s="836"/>
      <c r="X61" s="836"/>
      <c r="Y61" s="836"/>
      <c r="Z61" s="660"/>
      <c r="AA61" s="591"/>
      <c r="AB61" s="591"/>
      <c r="AC61" s="591"/>
      <c r="AD61" s="837"/>
      <c r="AE61" s="2244"/>
      <c r="AF61" s="2244"/>
      <c r="AG61" s="2244"/>
      <c r="AH61" s="2244"/>
      <c r="AI61" s="2244"/>
      <c r="AJ61" s="2244"/>
      <c r="AK61" s="2244"/>
      <c r="AL61" s="2244"/>
      <c r="AM61" s="2244"/>
      <c r="AN61" s="2244"/>
      <c r="AO61" s="277"/>
    </row>
    <row r="62" spans="1:45" ht="14.1" customHeight="1">
      <c r="A62" s="282"/>
      <c r="B62" s="728"/>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660"/>
      <c r="AB62" s="591"/>
      <c r="AC62" s="591"/>
      <c r="AD62" s="740"/>
      <c r="AE62" s="591"/>
      <c r="AF62" s="591"/>
      <c r="AG62" s="591"/>
      <c r="AH62" s="591"/>
      <c r="AI62" s="591"/>
      <c r="AJ62" s="591"/>
      <c r="AK62" s="591"/>
      <c r="AL62" s="591"/>
      <c r="AM62" s="591"/>
      <c r="AN62" s="787"/>
      <c r="AO62" s="277"/>
      <c r="AP62" s="285"/>
      <c r="AQ62" s="285"/>
      <c r="AR62" s="285"/>
      <c r="AS62" s="285"/>
    </row>
    <row r="63" spans="1:45" ht="14.1" customHeight="1">
      <c r="A63" s="282"/>
      <c r="B63" s="728"/>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740"/>
      <c r="AE63" s="591"/>
      <c r="AF63" s="591"/>
      <c r="AG63" s="591"/>
      <c r="AH63" s="591"/>
      <c r="AI63" s="591"/>
      <c r="AJ63" s="591"/>
      <c r="AK63" s="591"/>
      <c r="AL63" s="591"/>
      <c r="AM63" s="591"/>
      <c r="AN63" s="787"/>
      <c r="AO63" s="277"/>
      <c r="AP63" s="14"/>
      <c r="AQ63" s="14"/>
      <c r="AR63" s="14"/>
      <c r="AS63" s="14"/>
    </row>
    <row r="64" spans="1:45" ht="14.1" customHeight="1">
      <c r="A64" s="282"/>
      <c r="B64" s="277"/>
      <c r="AD64" s="311"/>
      <c r="AN64" s="312"/>
      <c r="AO64" s="277"/>
      <c r="AP64" s="14"/>
      <c r="AQ64" s="14"/>
      <c r="AR64" s="14"/>
      <c r="AS64" s="14"/>
    </row>
    <row r="65" spans="1:41" ht="14.1" customHeight="1">
      <c r="A65" s="282"/>
      <c r="B65" s="369"/>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715"/>
      <c r="AE65" s="327"/>
      <c r="AF65" s="327"/>
      <c r="AG65" s="327"/>
      <c r="AH65" s="327"/>
      <c r="AI65" s="327"/>
      <c r="AJ65" s="327"/>
      <c r="AK65" s="327"/>
      <c r="AL65" s="327"/>
      <c r="AM65" s="327"/>
      <c r="AN65" s="328"/>
      <c r="AO65" s="277"/>
    </row>
    <row r="66" spans="1:41" ht="14.1" customHeight="1">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row>
  </sheetData>
  <mergeCells count="366">
    <mergeCell ref="B1:AN1"/>
    <mergeCell ref="AP1:AS1"/>
    <mergeCell ref="B3:AC3"/>
    <mergeCell ref="AD3:AN3"/>
    <mergeCell ref="AQ4:BM15"/>
    <mergeCell ref="AE5:AN9"/>
    <mergeCell ref="C8:AC8"/>
    <mergeCell ref="K9:M9"/>
    <mergeCell ref="W9:Y9"/>
    <mergeCell ref="D11:L11"/>
    <mergeCell ref="M11:U11"/>
    <mergeCell ref="V11:AD11"/>
    <mergeCell ref="AE11:AM11"/>
    <mergeCell ref="D12:L12"/>
    <mergeCell ref="M12:N12"/>
    <mergeCell ref="V12:W12"/>
    <mergeCell ref="AE12:AF12"/>
    <mergeCell ref="D13:E15"/>
    <mergeCell ref="F13:L13"/>
    <mergeCell ref="M13:N13"/>
    <mergeCell ref="V13:W13"/>
    <mergeCell ref="AE13:AF13"/>
    <mergeCell ref="F14:I15"/>
    <mergeCell ref="J14:L14"/>
    <mergeCell ref="M14:N14"/>
    <mergeCell ref="V14:W14"/>
    <mergeCell ref="AE14:AF14"/>
    <mergeCell ref="J15:L15"/>
    <mergeCell ref="M15:N15"/>
    <mergeCell ref="V15:W15"/>
    <mergeCell ref="AE15:AF15"/>
    <mergeCell ref="D16:E21"/>
    <mergeCell ref="F16:L17"/>
    <mergeCell ref="M16:N16"/>
    <mergeCell ref="V16:W16"/>
    <mergeCell ref="AE16:AF16"/>
    <mergeCell ref="M17:N17"/>
    <mergeCell ref="V17:W17"/>
    <mergeCell ref="AE17:AF17"/>
    <mergeCell ref="F18:I21"/>
    <mergeCell ref="J18:L19"/>
    <mergeCell ref="M18:N18"/>
    <mergeCell ref="V18:W18"/>
    <mergeCell ref="AE18:AF18"/>
    <mergeCell ref="M19:N19"/>
    <mergeCell ref="V19:W19"/>
    <mergeCell ref="AE19:AF19"/>
    <mergeCell ref="J20:L21"/>
    <mergeCell ref="M20:N20"/>
    <mergeCell ref="V20:W20"/>
    <mergeCell ref="AE20:AF20"/>
    <mergeCell ref="M21:N21"/>
    <mergeCell ref="V21:W21"/>
    <mergeCell ref="AE21:AF21"/>
    <mergeCell ref="D24:L24"/>
    <mergeCell ref="M24:AA24"/>
    <mergeCell ref="AB24:AM24"/>
    <mergeCell ref="D25:L25"/>
    <mergeCell ref="M25:N25"/>
    <mergeCell ref="O25:P25"/>
    <mergeCell ref="Q25:R25"/>
    <mergeCell ref="S25:T25"/>
    <mergeCell ref="U25:V25"/>
    <mergeCell ref="W25:X25"/>
    <mergeCell ref="Y25:AA25"/>
    <mergeCell ref="AB25:AG25"/>
    <mergeCell ref="AH25:AM25"/>
    <mergeCell ref="D26:D37"/>
    <mergeCell ref="E26:K26"/>
    <mergeCell ref="M26:N26"/>
    <mergeCell ref="O26:P26"/>
    <mergeCell ref="Q26:R26"/>
    <mergeCell ref="S26:T26"/>
    <mergeCell ref="U26:V26"/>
    <mergeCell ref="W26:X26"/>
    <mergeCell ref="Y26:AA26"/>
    <mergeCell ref="AB26:AD26"/>
    <mergeCell ref="AE26:AG26"/>
    <mergeCell ref="AH26:AM26"/>
    <mergeCell ref="E27:H27"/>
    <mergeCell ref="J27:K27"/>
    <mergeCell ref="M27:N27"/>
    <mergeCell ref="O27:P27"/>
    <mergeCell ref="Q27:R27"/>
    <mergeCell ref="S27:T27"/>
    <mergeCell ref="U27:V27"/>
    <mergeCell ref="W27:X27"/>
    <mergeCell ref="Y27:AA27"/>
    <mergeCell ref="AB27:AD27"/>
    <mergeCell ref="AE27:AG27"/>
    <mergeCell ref="AH27:AM27"/>
    <mergeCell ref="G28:H28"/>
    <mergeCell ref="J28:K28"/>
    <mergeCell ref="M28:N28"/>
    <mergeCell ref="O28:P28"/>
    <mergeCell ref="Q28:R28"/>
    <mergeCell ref="S28:T28"/>
    <mergeCell ref="U28:V28"/>
    <mergeCell ref="W28:X28"/>
    <mergeCell ref="Y28:AA28"/>
    <mergeCell ref="AB28:AD28"/>
    <mergeCell ref="AE28:AG28"/>
    <mergeCell ref="AH28:AM28"/>
    <mergeCell ref="AB29:AD29"/>
    <mergeCell ref="AE29:AG29"/>
    <mergeCell ref="AH29:AM29"/>
    <mergeCell ref="G30:H30"/>
    <mergeCell ref="J30:K30"/>
    <mergeCell ref="M30:N30"/>
    <mergeCell ref="O30:P30"/>
    <mergeCell ref="Q30:R30"/>
    <mergeCell ref="S30:T30"/>
    <mergeCell ref="U30:V30"/>
    <mergeCell ref="W30:X30"/>
    <mergeCell ref="Y30:AA30"/>
    <mergeCell ref="AB30:AD30"/>
    <mergeCell ref="AE30:AG30"/>
    <mergeCell ref="AH30:AM30"/>
    <mergeCell ref="G29:H29"/>
    <mergeCell ref="J29:K29"/>
    <mergeCell ref="M29:N29"/>
    <mergeCell ref="O29:P29"/>
    <mergeCell ref="Q29:R29"/>
    <mergeCell ref="S29:T29"/>
    <mergeCell ref="U29:V29"/>
    <mergeCell ref="W29:X29"/>
    <mergeCell ref="Y29:AA29"/>
    <mergeCell ref="AB31:AD31"/>
    <mergeCell ref="AE31:AG31"/>
    <mergeCell ref="AH31:AM31"/>
    <mergeCell ref="G32:H32"/>
    <mergeCell ref="J32:K32"/>
    <mergeCell ref="M32:N32"/>
    <mergeCell ref="O32:P32"/>
    <mergeCell ref="Q32:R32"/>
    <mergeCell ref="S32:T32"/>
    <mergeCell ref="U32:V32"/>
    <mergeCell ref="W32:X32"/>
    <mergeCell ref="Y32:AA32"/>
    <mergeCell ref="AB32:AD32"/>
    <mergeCell ref="AE32:AG32"/>
    <mergeCell ref="AH32:AM32"/>
    <mergeCell ref="G31:H31"/>
    <mergeCell ref="J31:K31"/>
    <mergeCell ref="M31:N31"/>
    <mergeCell ref="O31:P31"/>
    <mergeCell ref="Q31:R31"/>
    <mergeCell ref="S31:T31"/>
    <mergeCell ref="U31:V31"/>
    <mergeCell ref="W31:X31"/>
    <mergeCell ref="Y31:AA31"/>
    <mergeCell ref="G33:H33"/>
    <mergeCell ref="J33:K33"/>
    <mergeCell ref="M33:N33"/>
    <mergeCell ref="O33:P33"/>
    <mergeCell ref="Q33:R33"/>
    <mergeCell ref="S33:T33"/>
    <mergeCell ref="U33:V33"/>
    <mergeCell ref="W33:X33"/>
    <mergeCell ref="Y33:AA33"/>
    <mergeCell ref="AB33:AD33"/>
    <mergeCell ref="AE33:AG33"/>
    <mergeCell ref="AH33:AM33"/>
    <mergeCell ref="AR33:BM38"/>
    <mergeCell ref="G34:H34"/>
    <mergeCell ref="J34:K34"/>
    <mergeCell ref="M34:N34"/>
    <mergeCell ref="O34:P34"/>
    <mergeCell ref="Q34:R34"/>
    <mergeCell ref="S34:T34"/>
    <mergeCell ref="U34:V34"/>
    <mergeCell ref="W34:X34"/>
    <mergeCell ref="Y34:AA34"/>
    <mergeCell ref="AB34:AD34"/>
    <mergeCell ref="AE34:AG34"/>
    <mergeCell ref="AH34:AM34"/>
    <mergeCell ref="G35:H35"/>
    <mergeCell ref="J35:K35"/>
    <mergeCell ref="M35:N35"/>
    <mergeCell ref="O35:P35"/>
    <mergeCell ref="Q35:R35"/>
    <mergeCell ref="S35:T35"/>
    <mergeCell ref="U35:V35"/>
    <mergeCell ref="W35:X35"/>
    <mergeCell ref="Y35:AA35"/>
    <mergeCell ref="AB35:AD35"/>
    <mergeCell ref="AE35:AG35"/>
    <mergeCell ref="AH35:AM35"/>
    <mergeCell ref="E36:F36"/>
    <mergeCell ref="G36:H36"/>
    <mergeCell ref="J36:K36"/>
    <mergeCell ref="M36:N36"/>
    <mergeCell ref="O36:P36"/>
    <mergeCell ref="Q36:R36"/>
    <mergeCell ref="S36:T36"/>
    <mergeCell ref="U36:V36"/>
    <mergeCell ref="W36:X36"/>
    <mergeCell ref="Y36:AA36"/>
    <mergeCell ref="AB36:AD36"/>
    <mergeCell ref="AE36:AG36"/>
    <mergeCell ref="AH36:AM36"/>
    <mergeCell ref="E37:F37"/>
    <mergeCell ref="G37:H37"/>
    <mergeCell ref="J37:K37"/>
    <mergeCell ref="M37:N37"/>
    <mergeCell ref="O37:P37"/>
    <mergeCell ref="Q37:R37"/>
    <mergeCell ref="S37:T37"/>
    <mergeCell ref="U37:V37"/>
    <mergeCell ref="W37:X37"/>
    <mergeCell ref="Y37:AA37"/>
    <mergeCell ref="AB37:AD37"/>
    <mergeCell ref="AE37:AG37"/>
    <mergeCell ref="AH37:AM37"/>
    <mergeCell ref="D38:D49"/>
    <mergeCell ref="E38:K38"/>
    <mergeCell ref="M38:N38"/>
    <mergeCell ref="O38:P38"/>
    <mergeCell ref="Q38:R38"/>
    <mergeCell ref="S38:T38"/>
    <mergeCell ref="U38:V38"/>
    <mergeCell ref="W38:X38"/>
    <mergeCell ref="Y38:AA38"/>
    <mergeCell ref="AB38:AD38"/>
    <mergeCell ref="AE38:AG38"/>
    <mergeCell ref="AH38:AM38"/>
    <mergeCell ref="E39:H39"/>
    <mergeCell ref="J39:K39"/>
    <mergeCell ref="M39:N39"/>
    <mergeCell ref="O39:P39"/>
    <mergeCell ref="Q39:R39"/>
    <mergeCell ref="S39:T39"/>
    <mergeCell ref="U39:V39"/>
    <mergeCell ref="W39:X39"/>
    <mergeCell ref="Y39:AA39"/>
    <mergeCell ref="AB39:AD39"/>
    <mergeCell ref="AE39:AG39"/>
    <mergeCell ref="AH39:AM39"/>
    <mergeCell ref="G40:H40"/>
    <mergeCell ref="J40:K40"/>
    <mergeCell ref="M40:N40"/>
    <mergeCell ref="O40:P40"/>
    <mergeCell ref="Q40:R40"/>
    <mergeCell ref="S40:T40"/>
    <mergeCell ref="U40:V40"/>
    <mergeCell ref="W40:X40"/>
    <mergeCell ref="Y40:AA40"/>
    <mergeCell ref="AB40:AD40"/>
    <mergeCell ref="AE40:AG40"/>
    <mergeCell ref="AH40:AM40"/>
    <mergeCell ref="AB41:AD41"/>
    <mergeCell ref="AE41:AG41"/>
    <mergeCell ref="AH41:AM41"/>
    <mergeCell ref="G42:H42"/>
    <mergeCell ref="J42:K42"/>
    <mergeCell ref="M42:N42"/>
    <mergeCell ref="O42:P42"/>
    <mergeCell ref="Q42:R42"/>
    <mergeCell ref="S42:T42"/>
    <mergeCell ref="U42:V42"/>
    <mergeCell ref="W42:X42"/>
    <mergeCell ref="Y42:AA42"/>
    <mergeCell ref="AB42:AD42"/>
    <mergeCell ref="AE42:AG42"/>
    <mergeCell ref="AH42:AM42"/>
    <mergeCell ref="G41:H41"/>
    <mergeCell ref="J41:K41"/>
    <mergeCell ref="M41:N41"/>
    <mergeCell ref="O41:P41"/>
    <mergeCell ref="Q41:R41"/>
    <mergeCell ref="S41:T41"/>
    <mergeCell ref="U41:V41"/>
    <mergeCell ref="W41:X41"/>
    <mergeCell ref="Y41:AA41"/>
    <mergeCell ref="AB43:AD43"/>
    <mergeCell ref="AE43:AG43"/>
    <mergeCell ref="AH43:AM43"/>
    <mergeCell ref="G44:H44"/>
    <mergeCell ref="J44:K44"/>
    <mergeCell ref="M44:N44"/>
    <mergeCell ref="O44:P44"/>
    <mergeCell ref="Q44:R44"/>
    <mergeCell ref="S44:T44"/>
    <mergeCell ref="U44:V44"/>
    <mergeCell ref="W44:X44"/>
    <mergeCell ref="Y44:AA44"/>
    <mergeCell ref="AB44:AD44"/>
    <mergeCell ref="AE44:AG44"/>
    <mergeCell ref="AH44:AM44"/>
    <mergeCell ref="G43:H43"/>
    <mergeCell ref="J43:K43"/>
    <mergeCell ref="M43:N43"/>
    <mergeCell ref="O43:P43"/>
    <mergeCell ref="Q43:R43"/>
    <mergeCell ref="S43:T43"/>
    <mergeCell ref="U43:V43"/>
    <mergeCell ref="W43:X43"/>
    <mergeCell ref="Y43:AA43"/>
    <mergeCell ref="Y47:AA47"/>
    <mergeCell ref="AB45:AD45"/>
    <mergeCell ref="AE45:AG45"/>
    <mergeCell ref="AH45:AM45"/>
    <mergeCell ref="G46:H46"/>
    <mergeCell ref="J46:K46"/>
    <mergeCell ref="M46:N46"/>
    <mergeCell ref="O46:P46"/>
    <mergeCell ref="Q46:R46"/>
    <mergeCell ref="S46:T46"/>
    <mergeCell ref="U46:V46"/>
    <mergeCell ref="W46:X46"/>
    <mergeCell ref="Y46:AA46"/>
    <mergeCell ref="AE46:AG46"/>
    <mergeCell ref="AH46:AM46"/>
    <mergeCell ref="G45:H45"/>
    <mergeCell ref="J45:K45"/>
    <mergeCell ref="M45:N45"/>
    <mergeCell ref="O45:P45"/>
    <mergeCell ref="Q45:R45"/>
    <mergeCell ref="S45:T45"/>
    <mergeCell ref="U45:V45"/>
    <mergeCell ref="W45:X45"/>
    <mergeCell ref="Y45:AA45"/>
    <mergeCell ref="AB47:AD47"/>
    <mergeCell ref="AE47:AG47"/>
    <mergeCell ref="AH47:AM47"/>
    <mergeCell ref="E48:F48"/>
    <mergeCell ref="G48:H48"/>
    <mergeCell ref="J48:K48"/>
    <mergeCell ref="M48:N48"/>
    <mergeCell ref="O48:P48"/>
    <mergeCell ref="Q48:R48"/>
    <mergeCell ref="S48:T48"/>
    <mergeCell ref="U48:V48"/>
    <mergeCell ref="W48:X48"/>
    <mergeCell ref="Y48:AA48"/>
    <mergeCell ref="AB48:AD48"/>
    <mergeCell ref="AE48:AG48"/>
    <mergeCell ref="AH48:AM48"/>
    <mergeCell ref="G47:H47"/>
    <mergeCell ref="J47:K47"/>
    <mergeCell ref="M47:N47"/>
    <mergeCell ref="O47:P47"/>
    <mergeCell ref="Q47:R47"/>
    <mergeCell ref="S47:T47"/>
    <mergeCell ref="U47:V47"/>
    <mergeCell ref="W47:X47"/>
    <mergeCell ref="AD59:AD60"/>
    <mergeCell ref="AE59:AN61"/>
    <mergeCell ref="Y49:AA49"/>
    <mergeCell ref="AB49:AD49"/>
    <mergeCell ref="AE49:AG49"/>
    <mergeCell ref="AH49:AM49"/>
    <mergeCell ref="E51:AC51"/>
    <mergeCell ref="E52:AC52"/>
    <mergeCell ref="E53:AC53"/>
    <mergeCell ref="AE53:AM54"/>
    <mergeCell ref="E54:AC54"/>
    <mergeCell ref="E49:F49"/>
    <mergeCell ref="G49:H49"/>
    <mergeCell ref="J49:K49"/>
    <mergeCell ref="M49:N49"/>
    <mergeCell ref="O49:P49"/>
    <mergeCell ref="Q49:R49"/>
    <mergeCell ref="S49:T49"/>
    <mergeCell ref="U49:V49"/>
    <mergeCell ref="W49:X49"/>
  </mergeCells>
  <phoneticPr fontId="109"/>
  <hyperlinks>
    <hyperlink ref="AP1" location="'目次（保）'!A1" display="目次に戻る" xr:uid="{00000000-0004-0000-0E00-000000000000}"/>
  </hyperlinks>
  <printOptions horizontalCentered="1"/>
  <pageMargins left="0.70833333333333304" right="0.31527777777777799" top="0.39374999999999999" bottom="0.39374999999999999" header="0.51180555555555496" footer="0.51180555555555496"/>
  <pageSetup paperSize="9" scale="88" firstPageNumber="0" orientation="portrait" horizontalDpi="300" verticalDpi="300" r:id="rId1"/>
  <colBreaks count="1" manualBreakCount="1">
    <brk id="4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sheetPr>
  <dimension ref="A1:AMK96"/>
  <sheetViews>
    <sheetView showGridLines="0" view="pageBreakPreview" zoomScale="85" zoomScaleNormal="85" zoomScalePageLayoutView="85" workbookViewId="0">
      <selection activeCell="AP1" sqref="AP1:AS1"/>
    </sheetView>
  </sheetViews>
  <sheetFormatPr defaultRowHeight="13.2"/>
  <cols>
    <col min="1" max="1" width="1.44140625" style="276" customWidth="1"/>
    <col min="2" max="27" width="2.33203125" style="276" customWidth="1"/>
    <col min="28" max="28" width="7.44140625" style="276" customWidth="1"/>
    <col min="29" max="29" width="3.88671875" style="276" customWidth="1"/>
    <col min="30" max="38" width="2.33203125" style="276" customWidth="1"/>
    <col min="39" max="41" width="5" style="276" customWidth="1"/>
    <col min="42" max="66" width="2.33203125" style="276" customWidth="1"/>
    <col min="67" max="86" width="2.6640625" style="276" customWidth="1"/>
    <col min="87" max="1025" width="8" style="276" customWidth="1"/>
  </cols>
  <sheetData>
    <row r="1" spans="1:68" ht="14.1" customHeight="1">
      <c r="B1" s="1794" t="s">
        <v>797</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330"/>
      <c r="AO1" s="330"/>
      <c r="AP1" s="1795" t="s">
        <v>241</v>
      </c>
      <c r="AQ1" s="1795"/>
      <c r="AR1" s="1795"/>
      <c r="AS1" s="1795"/>
      <c r="AT1" s="330"/>
      <c r="AU1" s="330"/>
      <c r="AV1" s="330"/>
      <c r="AW1" s="330"/>
      <c r="AX1" s="330"/>
    </row>
    <row r="2" spans="1:68" ht="5.0999999999999996" customHeight="1"/>
    <row r="3" spans="1:68" ht="14.1" customHeight="1">
      <c r="B3" s="2384" t="s">
        <v>704</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2384"/>
      <c r="AC3" s="1797" t="s">
        <v>243</v>
      </c>
      <c r="AD3" s="1797"/>
      <c r="AE3" s="1797"/>
      <c r="AF3" s="1797"/>
      <c r="AG3" s="1797"/>
      <c r="AH3" s="1797"/>
      <c r="AI3" s="1797"/>
      <c r="AJ3" s="1797"/>
      <c r="AK3" s="1797"/>
      <c r="AL3" s="1797"/>
      <c r="AM3" s="1797"/>
      <c r="AN3" s="294"/>
      <c r="AO3" s="295"/>
      <c r="AP3" s="295"/>
      <c r="AQ3" s="295"/>
      <c r="AR3" s="295"/>
      <c r="AS3" s="295"/>
      <c r="AT3" s="295"/>
      <c r="AU3" s="295"/>
      <c r="AV3" s="295"/>
      <c r="AW3" s="295"/>
      <c r="AX3" s="295"/>
    </row>
    <row r="4" spans="1:68" ht="14.1" customHeight="1">
      <c r="A4" s="282"/>
      <c r="B4" s="296"/>
      <c r="C4" s="2385" t="s">
        <v>798</v>
      </c>
      <c r="D4" s="2385"/>
      <c r="E4" s="2385"/>
      <c r="F4" s="2385"/>
      <c r="G4" s="2385"/>
      <c r="H4" s="2385"/>
      <c r="I4" s="2385"/>
      <c r="J4" s="2385"/>
      <c r="K4" s="2385"/>
      <c r="L4" s="2385"/>
      <c r="M4" s="2385"/>
      <c r="N4" s="2385"/>
      <c r="O4" s="2385"/>
      <c r="P4" s="2385"/>
      <c r="Q4" s="2385"/>
      <c r="R4" s="2385"/>
      <c r="S4" s="2385"/>
      <c r="T4" s="2385"/>
      <c r="U4" s="2385"/>
      <c r="V4" s="2385"/>
      <c r="W4" s="2385"/>
      <c r="X4" s="2385"/>
      <c r="Y4" s="2385"/>
      <c r="Z4" s="2385"/>
      <c r="AA4" s="2385"/>
      <c r="AB4" s="2385"/>
      <c r="AC4" s="838"/>
      <c r="AD4" s="839"/>
      <c r="AE4" s="840"/>
      <c r="AF4" s="840"/>
      <c r="AG4" s="840"/>
      <c r="AH4" s="840"/>
      <c r="AI4" s="840"/>
      <c r="AJ4" s="840"/>
      <c r="AK4" s="840"/>
      <c r="AL4" s="840"/>
      <c r="AM4" s="841"/>
      <c r="AN4" s="842"/>
      <c r="AO4" s="834"/>
      <c r="AQ4" s="777"/>
      <c r="AR4" s="777"/>
      <c r="AS4" s="777"/>
      <c r="AT4" s="777"/>
      <c r="AU4" s="777"/>
      <c r="AV4" s="777"/>
      <c r="AW4" s="777"/>
      <c r="AX4" s="777"/>
      <c r="AY4" s="777"/>
      <c r="AZ4" s="777"/>
      <c r="BA4" s="777"/>
      <c r="BB4" s="777"/>
      <c r="BC4" s="777"/>
      <c r="BD4" s="777"/>
      <c r="BE4" s="777"/>
      <c r="BF4" s="777"/>
      <c r="BG4" s="777"/>
      <c r="BH4" s="777"/>
    </row>
    <row r="5" spans="1:68" ht="14.1" customHeight="1">
      <c r="A5" s="843"/>
      <c r="B5" s="296"/>
      <c r="C5" s="591"/>
      <c r="D5" s="730" t="s">
        <v>799</v>
      </c>
      <c r="E5" s="730"/>
      <c r="F5" s="730"/>
      <c r="G5" s="730"/>
      <c r="H5" s="730"/>
      <c r="I5" s="730"/>
      <c r="J5" s="730"/>
      <c r="K5" s="730"/>
      <c r="L5" s="730"/>
      <c r="M5" s="730"/>
      <c r="N5" s="730"/>
      <c r="O5" s="730"/>
      <c r="P5" s="730"/>
      <c r="Q5" s="730"/>
      <c r="R5" s="660"/>
      <c r="S5" s="720"/>
      <c r="T5" s="720"/>
      <c r="U5" s="721"/>
      <c r="V5" s="722"/>
      <c r="W5" s="722"/>
      <c r="X5" s="660"/>
      <c r="Y5" s="660"/>
      <c r="Z5" s="660"/>
      <c r="AA5" s="660"/>
      <c r="AB5" s="591"/>
      <c r="AC5" s="2243" t="s">
        <v>14</v>
      </c>
      <c r="AD5" s="2357" t="s">
        <v>800</v>
      </c>
      <c r="AE5" s="2357"/>
      <c r="AF5" s="2357"/>
      <c r="AG5" s="2357"/>
      <c r="AH5" s="2357"/>
      <c r="AI5" s="2357"/>
      <c r="AJ5" s="2357"/>
      <c r="AK5" s="2357"/>
      <c r="AL5" s="2357"/>
      <c r="AM5" s="2357"/>
      <c r="AN5" s="844"/>
      <c r="AO5" s="845"/>
      <c r="AQ5" s="777"/>
      <c r="AR5" s="777"/>
      <c r="AS5" s="777"/>
      <c r="AT5" s="777"/>
      <c r="AU5" s="777"/>
      <c r="AV5" s="777"/>
      <c r="AW5" s="777"/>
      <c r="AX5" s="777"/>
      <c r="AY5" s="777"/>
      <c r="AZ5" s="777"/>
      <c r="BA5" s="777"/>
      <c r="BB5" s="777"/>
      <c r="BC5" s="777"/>
      <c r="BD5" s="777"/>
      <c r="BE5" s="777"/>
      <c r="BF5" s="777"/>
      <c r="BG5" s="777"/>
      <c r="BH5" s="777"/>
    </row>
    <row r="6" spans="1:68" ht="14.1" customHeight="1">
      <c r="A6" s="843"/>
      <c r="B6" s="296"/>
      <c r="C6" s="591"/>
      <c r="D6" s="730"/>
      <c r="E6" s="730"/>
      <c r="F6" s="730"/>
      <c r="G6" s="730"/>
      <c r="H6" s="730"/>
      <c r="I6" s="730"/>
      <c r="J6" s="730"/>
      <c r="K6" s="730"/>
      <c r="L6" s="730"/>
      <c r="M6" s="730"/>
      <c r="N6" s="730"/>
      <c r="O6" s="730"/>
      <c r="P6" s="730"/>
      <c r="Q6" s="730"/>
      <c r="R6" s="660"/>
      <c r="S6" s="720"/>
      <c r="T6" s="720"/>
      <c r="U6" s="721"/>
      <c r="V6" s="722"/>
      <c r="W6" s="722"/>
      <c r="X6" s="660"/>
      <c r="Y6" s="660"/>
      <c r="Z6" s="660"/>
      <c r="AA6" s="660"/>
      <c r="AB6" s="591"/>
      <c r="AC6" s="2243"/>
      <c r="AD6" s="2357"/>
      <c r="AE6" s="2357"/>
      <c r="AF6" s="2357"/>
      <c r="AG6" s="2357"/>
      <c r="AH6" s="2357"/>
      <c r="AI6" s="2357"/>
      <c r="AJ6" s="2357"/>
      <c r="AK6" s="2357"/>
      <c r="AL6" s="2357"/>
      <c r="AM6" s="2357"/>
      <c r="AN6" s="844"/>
      <c r="AO6" s="845"/>
      <c r="AQ6" s="777"/>
      <c r="AR6" s="777"/>
      <c r="AS6" s="777"/>
      <c r="AT6" s="777"/>
      <c r="AU6" s="777"/>
      <c r="AV6" s="777"/>
      <c r="AW6" s="777"/>
      <c r="AX6" s="777"/>
      <c r="AY6" s="777"/>
      <c r="AZ6" s="777"/>
      <c r="BA6" s="777"/>
      <c r="BB6" s="777"/>
      <c r="BC6" s="777"/>
      <c r="BD6" s="777"/>
      <c r="BE6" s="777"/>
      <c r="BF6" s="777"/>
      <c r="BG6" s="777"/>
      <c r="BH6" s="777"/>
    </row>
    <row r="7" spans="1:68" ht="14.1" customHeight="1">
      <c r="A7" s="843"/>
      <c r="B7" s="296"/>
      <c r="C7" s="660" t="s">
        <v>801</v>
      </c>
      <c r="D7" s="591"/>
      <c r="E7" s="660"/>
      <c r="F7" s="660"/>
      <c r="G7" s="660"/>
      <c r="H7" s="660"/>
      <c r="I7" s="660"/>
      <c r="J7" s="660"/>
      <c r="K7" s="660"/>
      <c r="L7" s="660"/>
      <c r="M7" s="660"/>
      <c r="N7" s="660"/>
      <c r="O7" s="660"/>
      <c r="P7" s="660"/>
      <c r="Q7" s="660"/>
      <c r="R7" s="660"/>
      <c r="S7" s="660"/>
      <c r="T7" s="660"/>
      <c r="U7" s="591"/>
      <c r="V7" s="591"/>
      <c r="W7" s="591"/>
      <c r="X7" s="730"/>
      <c r="Y7" s="591"/>
      <c r="Z7" s="591"/>
      <c r="AA7" s="591"/>
      <c r="AB7" s="591"/>
      <c r="AC7" s="2243"/>
      <c r="AD7" s="2357"/>
      <c r="AE7" s="2357"/>
      <c r="AF7" s="2357"/>
      <c r="AG7" s="2357"/>
      <c r="AH7" s="2357"/>
      <c r="AI7" s="2357"/>
      <c r="AJ7" s="2357"/>
      <c r="AK7" s="2357"/>
      <c r="AL7" s="2357"/>
      <c r="AM7" s="2357"/>
      <c r="AN7" s="844"/>
      <c r="AO7" s="845"/>
      <c r="AQ7" s="777"/>
      <c r="AR7" s="777"/>
      <c r="AS7" s="777"/>
      <c r="AT7" s="777"/>
      <c r="AU7" s="777"/>
      <c r="AV7" s="777"/>
      <c r="AW7" s="777"/>
      <c r="AX7" s="777"/>
      <c r="AY7" s="777"/>
      <c r="AZ7" s="777"/>
      <c r="BA7" s="777"/>
      <c r="BB7" s="777"/>
      <c r="BC7" s="777"/>
      <c r="BD7" s="777"/>
      <c r="BE7" s="777"/>
      <c r="BF7" s="777"/>
      <c r="BG7" s="777"/>
      <c r="BH7" s="777"/>
    </row>
    <row r="8" spans="1:68" ht="14.1" customHeight="1">
      <c r="A8" s="843"/>
      <c r="B8" s="296"/>
      <c r="C8" s="660"/>
      <c r="D8" s="591" t="s">
        <v>802</v>
      </c>
      <c r="E8" s="660"/>
      <c r="F8" s="660"/>
      <c r="G8" s="660"/>
      <c r="H8" s="660"/>
      <c r="I8" s="660"/>
      <c r="J8" s="660"/>
      <c r="K8" s="660"/>
      <c r="L8" s="660"/>
      <c r="M8" s="660"/>
      <c r="N8" s="660"/>
      <c r="O8" s="660"/>
      <c r="P8" s="660"/>
      <c r="Q8" s="660"/>
      <c r="R8" s="660"/>
      <c r="S8" s="660"/>
      <c r="T8" s="660"/>
      <c r="U8" s="2379" t="s">
        <v>803</v>
      </c>
      <c r="V8" s="2379"/>
      <c r="W8" s="2379"/>
      <c r="X8" s="2379"/>
      <c r="Y8" s="590" t="s">
        <v>804</v>
      </c>
      <c r="Z8" s="591"/>
      <c r="AA8" s="591"/>
      <c r="AB8" s="591"/>
      <c r="AC8" s="846"/>
      <c r="AD8" s="845"/>
      <c r="AE8" s="845"/>
      <c r="AF8" s="845"/>
      <c r="AG8" s="845"/>
      <c r="AH8" s="845"/>
      <c r="AI8" s="845"/>
      <c r="AJ8" s="845"/>
      <c r="AK8" s="845"/>
      <c r="AL8" s="845"/>
      <c r="AM8" s="833"/>
      <c r="AN8" s="844"/>
      <c r="AO8" s="845"/>
      <c r="AQ8" s="777"/>
      <c r="AR8" s="777"/>
      <c r="AS8" s="777"/>
      <c r="AT8" s="777"/>
      <c r="AU8" s="777"/>
      <c r="AV8" s="777"/>
      <c r="AW8" s="777"/>
      <c r="AX8" s="777"/>
      <c r="AY8" s="777"/>
      <c r="AZ8" s="777"/>
      <c r="BA8" s="777"/>
      <c r="BB8" s="777"/>
      <c r="BC8" s="777"/>
      <c r="BD8" s="777"/>
      <c r="BE8" s="777"/>
      <c r="BF8" s="777"/>
      <c r="BG8" s="777"/>
      <c r="BH8" s="777"/>
    </row>
    <row r="9" spans="1:68" ht="14.1" customHeight="1">
      <c r="A9" s="843"/>
      <c r="B9" s="296"/>
      <c r="C9" s="847"/>
      <c r="D9" s="2380" t="s">
        <v>805</v>
      </c>
      <c r="E9" s="2380"/>
      <c r="F9" s="2380"/>
      <c r="G9" s="2380"/>
      <c r="H9" s="2380"/>
      <c r="I9" s="2380"/>
      <c r="J9" s="2381" t="s">
        <v>806</v>
      </c>
      <c r="K9" s="2381"/>
      <c r="L9" s="2381"/>
      <c r="M9" s="2381"/>
      <c r="N9" s="2381"/>
      <c r="O9" s="2381"/>
      <c r="P9" s="2381"/>
      <c r="Q9" s="2381"/>
      <c r="R9" s="2381"/>
      <c r="S9" s="2381"/>
      <c r="T9" s="2381"/>
      <c r="U9" s="2382" t="s">
        <v>805</v>
      </c>
      <c r="V9" s="2382"/>
      <c r="W9" s="2382"/>
      <c r="X9" s="2382"/>
      <c r="Y9" s="2382"/>
      <c r="Z9" s="2382"/>
      <c r="AA9" s="763"/>
      <c r="AB9" s="2383" t="s">
        <v>806</v>
      </c>
      <c r="AC9" s="2383"/>
      <c r="AD9" s="2383"/>
      <c r="AE9" s="2383"/>
      <c r="AF9" s="2383"/>
      <c r="AG9" s="2383"/>
      <c r="AH9" s="2383"/>
      <c r="AI9" s="2383"/>
      <c r="AJ9" s="2383"/>
      <c r="AK9" s="2383"/>
      <c r="AL9" s="2383"/>
      <c r="AM9" s="830"/>
      <c r="AN9" s="842"/>
      <c r="AO9" s="834"/>
      <c r="AQ9" s="777"/>
      <c r="AR9" s="777"/>
      <c r="AS9" s="777"/>
      <c r="AT9" s="777"/>
      <c r="AU9" s="777"/>
      <c r="AV9" s="777"/>
      <c r="AW9" s="777"/>
      <c r="AX9" s="777"/>
      <c r="AY9" s="777"/>
      <c r="AZ9" s="777"/>
      <c r="BA9" s="777"/>
      <c r="BB9" s="777"/>
      <c r="BC9" s="777"/>
      <c r="BD9" s="777"/>
      <c r="BE9" s="777"/>
      <c r="BF9" s="777"/>
      <c r="BG9" s="777"/>
      <c r="BH9" s="777"/>
      <c r="BI9" s="356"/>
      <c r="BJ9" s="356"/>
      <c r="BK9" s="356"/>
      <c r="BL9" s="356"/>
      <c r="BM9" s="356"/>
      <c r="BN9" s="356"/>
      <c r="BO9" s="356"/>
      <c r="BP9" s="356"/>
    </row>
    <row r="10" spans="1:68" ht="14.1" customHeight="1">
      <c r="A10" s="843"/>
      <c r="B10" s="296"/>
      <c r="C10" s="847"/>
      <c r="D10" s="2375"/>
      <c r="E10" s="2375"/>
      <c r="F10" s="2375"/>
      <c r="G10" s="2375"/>
      <c r="H10" s="2375"/>
      <c r="I10" s="2375"/>
      <c r="J10" s="2376"/>
      <c r="K10" s="2376"/>
      <c r="L10" s="2376"/>
      <c r="M10" s="2376"/>
      <c r="N10" s="2376"/>
      <c r="O10" s="2376"/>
      <c r="P10" s="2376"/>
      <c r="Q10" s="2376"/>
      <c r="R10" s="2376"/>
      <c r="S10" s="2376"/>
      <c r="T10" s="2376"/>
      <c r="U10" s="2377"/>
      <c r="V10" s="2377"/>
      <c r="W10" s="2377"/>
      <c r="X10" s="2377"/>
      <c r="Y10" s="2377"/>
      <c r="Z10" s="2377"/>
      <c r="AA10" s="848"/>
      <c r="AB10" s="2378"/>
      <c r="AC10" s="2378"/>
      <c r="AD10" s="2378"/>
      <c r="AE10" s="2378"/>
      <c r="AF10" s="2378"/>
      <c r="AG10" s="2378"/>
      <c r="AH10" s="2378"/>
      <c r="AI10" s="2378"/>
      <c r="AJ10" s="2378"/>
      <c r="AK10" s="2378"/>
      <c r="AL10" s="2378"/>
      <c r="AM10" s="830"/>
      <c r="AN10" s="842"/>
      <c r="AO10" s="834"/>
      <c r="AQ10" s="777"/>
      <c r="AR10" s="777"/>
      <c r="AS10" s="777"/>
      <c r="AT10" s="777"/>
      <c r="AU10" s="777"/>
      <c r="AV10" s="777"/>
      <c r="AW10" s="777"/>
      <c r="AX10" s="777"/>
      <c r="AY10" s="777"/>
      <c r="AZ10" s="777"/>
      <c r="BA10" s="777"/>
      <c r="BB10" s="777"/>
      <c r="BC10" s="777"/>
      <c r="BD10" s="777"/>
      <c r="BE10" s="777"/>
      <c r="BF10" s="777"/>
      <c r="BG10" s="777"/>
      <c r="BH10" s="777"/>
      <c r="BI10" s="282"/>
      <c r="BJ10" s="282"/>
      <c r="BK10" s="282"/>
      <c r="BL10" s="282"/>
      <c r="BM10" s="282"/>
      <c r="BN10" s="282"/>
      <c r="BO10" s="282"/>
      <c r="BP10" s="282"/>
    </row>
    <row r="11" spans="1:68" ht="14.1" customHeight="1">
      <c r="A11" s="843"/>
      <c r="B11" s="296"/>
      <c r="C11" s="847"/>
      <c r="D11" s="2367"/>
      <c r="E11" s="2367"/>
      <c r="F11" s="2367"/>
      <c r="G11" s="2367"/>
      <c r="H11" s="2367"/>
      <c r="I11" s="2367"/>
      <c r="J11" s="2368"/>
      <c r="K11" s="2368"/>
      <c r="L11" s="2368"/>
      <c r="M11" s="2368"/>
      <c r="N11" s="2368"/>
      <c r="O11" s="2368"/>
      <c r="P11" s="2368"/>
      <c r="Q11" s="2368"/>
      <c r="R11" s="2368"/>
      <c r="S11" s="2368"/>
      <c r="T11" s="2368"/>
      <c r="U11" s="2369"/>
      <c r="V11" s="2369"/>
      <c r="W11" s="2369"/>
      <c r="X11" s="2369"/>
      <c r="Y11" s="2369"/>
      <c r="Z11" s="2369"/>
      <c r="AA11" s="849"/>
      <c r="AB11" s="2370"/>
      <c r="AC11" s="2370"/>
      <c r="AD11" s="2370"/>
      <c r="AE11" s="2370"/>
      <c r="AF11" s="2370"/>
      <c r="AG11" s="2370"/>
      <c r="AH11" s="2370"/>
      <c r="AI11" s="2370"/>
      <c r="AJ11" s="2370"/>
      <c r="AK11" s="2370"/>
      <c r="AL11" s="2370"/>
      <c r="AM11" s="830"/>
      <c r="AN11" s="842"/>
      <c r="AO11" s="834"/>
      <c r="AQ11" s="777"/>
      <c r="AR11" s="777"/>
      <c r="AS11" s="777"/>
      <c r="AT11" s="777"/>
      <c r="AU11" s="777"/>
      <c r="AV11" s="777"/>
      <c r="AW11" s="777"/>
      <c r="AX11" s="777"/>
      <c r="AY11" s="777"/>
      <c r="AZ11" s="777"/>
      <c r="BA11" s="777"/>
      <c r="BB11" s="777"/>
      <c r="BC11" s="777"/>
      <c r="BD11" s="777"/>
      <c r="BE11" s="777"/>
      <c r="BF11" s="777"/>
      <c r="BG11" s="777"/>
      <c r="BH11" s="777"/>
      <c r="BI11" s="282"/>
      <c r="BJ11" s="282"/>
      <c r="BK11" s="282"/>
      <c r="BL11" s="282"/>
      <c r="BM11" s="282"/>
      <c r="BN11" s="282"/>
      <c r="BO11" s="282"/>
      <c r="BP11" s="282"/>
    </row>
    <row r="12" spans="1:68" ht="14.1" customHeight="1">
      <c r="A12" s="843"/>
      <c r="B12" s="296"/>
      <c r="C12" s="847"/>
      <c r="D12" s="2367"/>
      <c r="E12" s="2367"/>
      <c r="F12" s="2367"/>
      <c r="G12" s="2367"/>
      <c r="H12" s="2367"/>
      <c r="I12" s="2367"/>
      <c r="J12" s="2368"/>
      <c r="K12" s="2368"/>
      <c r="L12" s="2368"/>
      <c r="M12" s="2368"/>
      <c r="N12" s="2368"/>
      <c r="O12" s="2368"/>
      <c r="P12" s="2368"/>
      <c r="Q12" s="2368"/>
      <c r="R12" s="2368"/>
      <c r="S12" s="2368"/>
      <c r="T12" s="2368"/>
      <c r="U12" s="2369"/>
      <c r="V12" s="2369"/>
      <c r="W12" s="2369"/>
      <c r="X12" s="2369"/>
      <c r="Y12" s="2369"/>
      <c r="Z12" s="2369"/>
      <c r="AA12" s="849"/>
      <c r="AB12" s="2370"/>
      <c r="AC12" s="2370"/>
      <c r="AD12" s="2370"/>
      <c r="AE12" s="2370"/>
      <c r="AF12" s="2370"/>
      <c r="AG12" s="2370"/>
      <c r="AH12" s="2370"/>
      <c r="AI12" s="2370"/>
      <c r="AJ12" s="2370"/>
      <c r="AK12" s="2370"/>
      <c r="AL12" s="2370"/>
      <c r="AM12" s="830"/>
      <c r="AN12" s="842"/>
      <c r="AO12" s="834"/>
      <c r="AQ12" s="777"/>
      <c r="AR12" s="777"/>
      <c r="AS12" s="777"/>
      <c r="AT12" s="777"/>
      <c r="AU12" s="777"/>
      <c r="AV12" s="777"/>
      <c r="AW12" s="777"/>
      <c r="AX12" s="777"/>
      <c r="AY12" s="777"/>
      <c r="AZ12" s="777"/>
      <c r="BA12" s="777"/>
      <c r="BB12" s="777"/>
      <c r="BC12" s="777"/>
      <c r="BD12" s="777"/>
      <c r="BE12" s="777"/>
      <c r="BF12" s="777"/>
      <c r="BG12" s="777"/>
      <c r="BH12" s="777"/>
      <c r="BI12" s="282"/>
      <c r="BJ12" s="282"/>
      <c r="BK12" s="282"/>
      <c r="BL12" s="282"/>
      <c r="BM12" s="282"/>
      <c r="BN12" s="282"/>
      <c r="BO12" s="282"/>
      <c r="BP12" s="282"/>
    </row>
    <row r="13" spans="1:68" ht="14.1" customHeight="1">
      <c r="A13" s="843"/>
      <c r="B13" s="296"/>
      <c r="C13" s="847"/>
      <c r="D13" s="2371"/>
      <c r="E13" s="2371"/>
      <c r="F13" s="2371"/>
      <c r="G13" s="2371"/>
      <c r="H13" s="2371"/>
      <c r="I13" s="2371"/>
      <c r="J13" s="2372"/>
      <c r="K13" s="2372"/>
      <c r="L13" s="2372"/>
      <c r="M13" s="2372"/>
      <c r="N13" s="2372"/>
      <c r="O13" s="2372"/>
      <c r="P13" s="2372"/>
      <c r="Q13" s="2372"/>
      <c r="R13" s="2372"/>
      <c r="S13" s="2372"/>
      <c r="T13" s="2372"/>
      <c r="U13" s="2373"/>
      <c r="V13" s="2373"/>
      <c r="W13" s="2373"/>
      <c r="X13" s="2373"/>
      <c r="Y13" s="2373"/>
      <c r="Z13" s="2373"/>
      <c r="AA13" s="850"/>
      <c r="AB13" s="2374"/>
      <c r="AC13" s="2374"/>
      <c r="AD13" s="2374"/>
      <c r="AE13" s="2374"/>
      <c r="AF13" s="2374"/>
      <c r="AG13" s="2374"/>
      <c r="AH13" s="2374"/>
      <c r="AI13" s="2374"/>
      <c r="AJ13" s="2374"/>
      <c r="AK13" s="2374"/>
      <c r="AL13" s="2374"/>
      <c r="AM13" s="830"/>
      <c r="AN13" s="842"/>
      <c r="AO13" s="834"/>
      <c r="AQ13" s="777"/>
      <c r="AR13" s="777"/>
      <c r="AS13" s="777"/>
      <c r="AT13" s="777"/>
      <c r="AU13" s="777"/>
      <c r="AV13" s="777"/>
      <c r="AW13" s="777"/>
      <c r="AX13" s="777"/>
      <c r="AY13" s="777"/>
      <c r="AZ13" s="777"/>
      <c r="BA13" s="777"/>
      <c r="BB13" s="777"/>
      <c r="BC13" s="777"/>
      <c r="BD13" s="777"/>
      <c r="BE13" s="777"/>
      <c r="BF13" s="777"/>
      <c r="BG13" s="777"/>
      <c r="BH13" s="777"/>
      <c r="BI13" s="282"/>
      <c r="BJ13" s="282"/>
      <c r="BK13" s="282"/>
      <c r="BL13" s="282"/>
      <c r="BM13" s="282"/>
      <c r="BN13" s="282"/>
      <c r="BO13" s="282"/>
      <c r="BP13" s="282"/>
    </row>
    <row r="14" spans="1:68" ht="14.1" customHeight="1">
      <c r="B14" s="294"/>
      <c r="C14" s="735"/>
      <c r="D14" s="851" t="s">
        <v>807</v>
      </c>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852"/>
      <c r="AD14" s="735"/>
      <c r="AE14" s="735"/>
      <c r="AF14" s="735"/>
      <c r="AG14" s="735"/>
      <c r="AH14" s="735"/>
      <c r="AI14" s="735"/>
      <c r="AJ14" s="735"/>
      <c r="AK14" s="735"/>
      <c r="AL14" s="735"/>
      <c r="AM14" s="853"/>
      <c r="AN14" s="719"/>
      <c r="AO14" s="735"/>
      <c r="AP14" s="295"/>
      <c r="AQ14" s="777"/>
      <c r="AR14" s="777"/>
      <c r="AS14" s="777"/>
      <c r="AT14" s="777"/>
      <c r="AU14" s="777"/>
      <c r="AV14" s="777"/>
      <c r="AW14" s="777"/>
      <c r="AX14" s="777"/>
      <c r="AY14" s="777"/>
      <c r="AZ14" s="777"/>
      <c r="BA14" s="777"/>
      <c r="BB14" s="777"/>
      <c r="BC14" s="777"/>
      <c r="BD14" s="777"/>
      <c r="BE14" s="777"/>
      <c r="BF14" s="777"/>
      <c r="BG14" s="777"/>
      <c r="BH14" s="777"/>
    </row>
    <row r="15" spans="1:68" ht="14.1" customHeight="1">
      <c r="A15" s="282"/>
      <c r="B15" s="296"/>
      <c r="C15" s="730" t="s">
        <v>808</v>
      </c>
      <c r="D15" s="591"/>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1"/>
      <c r="AC15" s="829"/>
      <c r="AD15" s="834"/>
      <c r="AE15" s="834"/>
      <c r="AF15" s="834"/>
      <c r="AG15" s="834"/>
      <c r="AH15" s="834"/>
      <c r="AI15" s="834"/>
      <c r="AJ15" s="834"/>
      <c r="AK15" s="834"/>
      <c r="AL15" s="834"/>
      <c r="AM15" s="830"/>
      <c r="AN15" s="842"/>
      <c r="AO15" s="834"/>
      <c r="AP15" s="285"/>
      <c r="AQ15" s="777"/>
      <c r="AR15" s="777"/>
      <c r="AS15" s="777"/>
      <c r="AT15" s="777"/>
      <c r="AU15" s="777"/>
      <c r="AV15" s="777"/>
      <c r="AW15" s="777"/>
      <c r="AX15" s="777"/>
      <c r="AY15" s="777"/>
      <c r="AZ15" s="777"/>
      <c r="BA15" s="777"/>
      <c r="BB15" s="777"/>
      <c r="BC15" s="777"/>
      <c r="BD15" s="777"/>
      <c r="BE15" s="777"/>
      <c r="BF15" s="777"/>
      <c r="BG15" s="777"/>
      <c r="BH15" s="777"/>
    </row>
    <row r="16" spans="1:68" ht="14.1" customHeight="1">
      <c r="A16" s="282"/>
      <c r="B16" s="296"/>
      <c r="C16" s="660"/>
      <c r="D16" s="660"/>
      <c r="E16" s="660"/>
      <c r="F16" s="660"/>
      <c r="G16" s="660"/>
      <c r="H16" s="660"/>
      <c r="I16" s="660"/>
      <c r="J16" s="660"/>
      <c r="K16" s="660"/>
      <c r="L16" s="660"/>
      <c r="M16" s="660"/>
      <c r="N16" s="660"/>
      <c r="O16" s="660"/>
      <c r="P16" s="660"/>
      <c r="Q16" s="660"/>
      <c r="R16" s="660"/>
      <c r="S16" s="720"/>
      <c r="T16" s="720"/>
      <c r="U16" s="721"/>
      <c r="V16" s="722"/>
      <c r="W16" s="722"/>
      <c r="X16" s="660"/>
      <c r="Y16" s="660"/>
      <c r="Z16" s="660"/>
      <c r="AA16" s="660"/>
      <c r="AB16" s="720"/>
      <c r="AC16" s="854" t="s">
        <v>14</v>
      </c>
      <c r="AD16" s="2357" t="s">
        <v>809</v>
      </c>
      <c r="AE16" s="2357"/>
      <c r="AF16" s="2357"/>
      <c r="AG16" s="2357"/>
      <c r="AH16" s="2357"/>
      <c r="AI16" s="2357"/>
      <c r="AJ16" s="2357"/>
      <c r="AK16" s="2357"/>
      <c r="AL16" s="2357"/>
      <c r="AM16" s="2357"/>
      <c r="AN16" s="844"/>
      <c r="AO16" s="845"/>
    </row>
    <row r="17" spans="1:67" ht="14.1" customHeight="1">
      <c r="A17" s="282"/>
      <c r="B17" s="296"/>
      <c r="C17" s="785"/>
      <c r="D17" s="785"/>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733"/>
      <c r="AC17" s="855"/>
      <c r="AD17" s="2357"/>
      <c r="AE17" s="2357"/>
      <c r="AF17" s="2357"/>
      <c r="AG17" s="2357"/>
      <c r="AH17" s="2357"/>
      <c r="AI17" s="2357"/>
      <c r="AJ17" s="2357"/>
      <c r="AK17" s="2357"/>
      <c r="AL17" s="2357"/>
      <c r="AM17" s="2357"/>
      <c r="AN17" s="844"/>
      <c r="AO17" s="845"/>
    </row>
    <row r="18" spans="1:67" ht="14.1" customHeight="1">
      <c r="A18" s="282"/>
      <c r="B18" s="296"/>
      <c r="C18" s="785"/>
      <c r="D18" s="856"/>
      <c r="E18" s="785"/>
      <c r="F18" s="2344"/>
      <c r="G18" s="2344"/>
      <c r="H18" s="2344"/>
      <c r="I18" s="2344"/>
      <c r="J18" s="2344"/>
      <c r="K18" s="2344"/>
      <c r="L18" s="2344"/>
      <c r="M18" s="2344"/>
      <c r="N18" s="2344"/>
      <c r="O18" s="2344"/>
      <c r="P18" s="2344"/>
      <c r="Q18" s="2344"/>
      <c r="R18" s="2344"/>
      <c r="S18" s="2344"/>
      <c r="T18" s="2344"/>
      <c r="U18" s="2344"/>
      <c r="V18" s="2344"/>
      <c r="W18" s="2344"/>
      <c r="X18" s="2344"/>
      <c r="Y18" s="2344"/>
      <c r="Z18" s="2344"/>
      <c r="AA18" s="784"/>
      <c r="AB18" s="857"/>
      <c r="AC18" s="855"/>
      <c r="AD18" s="2357"/>
      <c r="AE18" s="2357"/>
      <c r="AF18" s="2357"/>
      <c r="AG18" s="2357"/>
      <c r="AH18" s="2357"/>
      <c r="AI18" s="2357"/>
      <c r="AJ18" s="2357"/>
      <c r="AK18" s="2357"/>
      <c r="AL18" s="2357"/>
      <c r="AM18" s="2357"/>
      <c r="AN18" s="844"/>
      <c r="AO18" s="845"/>
      <c r="AR18" s="276" t="s">
        <v>810</v>
      </c>
    </row>
    <row r="19" spans="1:67" ht="14.1" customHeight="1">
      <c r="A19" s="282"/>
      <c r="B19" s="296"/>
      <c r="C19" s="785"/>
      <c r="D19" s="856"/>
      <c r="E19" s="785"/>
      <c r="F19" s="2344"/>
      <c r="G19" s="2344"/>
      <c r="H19" s="2344"/>
      <c r="I19" s="2344"/>
      <c r="J19" s="2344"/>
      <c r="K19" s="2344"/>
      <c r="L19" s="2344"/>
      <c r="M19" s="2344"/>
      <c r="N19" s="2344"/>
      <c r="O19" s="2344"/>
      <c r="P19" s="2344"/>
      <c r="Q19" s="2344"/>
      <c r="R19" s="2344"/>
      <c r="S19" s="2344"/>
      <c r="T19" s="2344"/>
      <c r="U19" s="2344"/>
      <c r="V19" s="2344"/>
      <c r="W19" s="2344"/>
      <c r="X19" s="2344"/>
      <c r="Y19" s="2344"/>
      <c r="Z19" s="2344"/>
      <c r="AA19" s="784"/>
      <c r="AB19" s="857"/>
      <c r="AC19" s="855"/>
      <c r="AD19" s="2357"/>
      <c r="AE19" s="2357"/>
      <c r="AF19" s="2357"/>
      <c r="AG19" s="2357"/>
      <c r="AH19" s="2357"/>
      <c r="AI19" s="2357"/>
      <c r="AJ19" s="2357"/>
      <c r="AK19" s="2357"/>
      <c r="AL19" s="2357"/>
      <c r="AM19" s="2357"/>
      <c r="AN19" s="844"/>
      <c r="AO19" s="845"/>
      <c r="AQ19" s="858"/>
      <c r="AR19" s="859"/>
      <c r="AS19" s="859"/>
      <c r="AT19" s="859"/>
      <c r="AU19" s="859"/>
      <c r="AV19" s="859"/>
      <c r="AW19" s="859"/>
      <c r="AX19" s="859"/>
      <c r="AY19" s="859"/>
      <c r="AZ19" s="859"/>
      <c r="BA19" s="859"/>
      <c r="BB19" s="859"/>
      <c r="BC19" s="859"/>
      <c r="BD19" s="859"/>
      <c r="BE19" s="859"/>
      <c r="BF19" s="859"/>
      <c r="BG19" s="859"/>
      <c r="BH19" s="859"/>
      <c r="BI19" s="859"/>
      <c r="BJ19" s="859"/>
      <c r="BK19" s="859"/>
      <c r="BL19" s="859"/>
      <c r="BM19" s="859"/>
      <c r="BN19" s="859"/>
      <c r="BO19" s="860"/>
    </row>
    <row r="20" spans="1:67" ht="14.1" customHeight="1">
      <c r="A20" s="282"/>
      <c r="B20" s="296"/>
      <c r="C20" s="785"/>
      <c r="D20" s="785"/>
      <c r="E20" s="591"/>
      <c r="F20" s="2344"/>
      <c r="G20" s="2344"/>
      <c r="H20" s="2344"/>
      <c r="I20" s="2344"/>
      <c r="J20" s="2344"/>
      <c r="K20" s="2344"/>
      <c r="L20" s="2344"/>
      <c r="M20" s="2344"/>
      <c r="N20" s="2344"/>
      <c r="O20" s="2344"/>
      <c r="P20" s="2344"/>
      <c r="Q20" s="2344"/>
      <c r="R20" s="2344"/>
      <c r="S20" s="2344"/>
      <c r="T20" s="2344"/>
      <c r="U20" s="2344"/>
      <c r="V20" s="2344"/>
      <c r="W20" s="2344"/>
      <c r="X20" s="2344"/>
      <c r="Y20" s="2344"/>
      <c r="Z20" s="2344"/>
      <c r="AA20" s="784"/>
      <c r="AB20" s="861"/>
      <c r="AC20" s="855"/>
      <c r="AD20" s="862"/>
      <c r="AE20" s="862"/>
      <c r="AF20" s="862"/>
      <c r="AG20" s="862"/>
      <c r="AH20" s="862"/>
      <c r="AI20" s="862"/>
      <c r="AJ20" s="862"/>
      <c r="AK20" s="862"/>
      <c r="AL20" s="862"/>
      <c r="AM20" s="835"/>
      <c r="AN20" s="863"/>
      <c r="AO20" s="862"/>
      <c r="AQ20" s="864"/>
      <c r="BO20" s="865"/>
    </row>
    <row r="21" spans="1:67" ht="14.1" customHeight="1">
      <c r="A21" s="282"/>
      <c r="B21" s="296"/>
      <c r="C21" s="785"/>
      <c r="D21" s="591"/>
      <c r="E21" s="591"/>
      <c r="F21" s="866"/>
      <c r="G21" s="866"/>
      <c r="H21" s="866"/>
      <c r="I21" s="866"/>
      <c r="J21" s="866"/>
      <c r="K21" s="866"/>
      <c r="L21" s="866"/>
      <c r="M21" s="866"/>
      <c r="N21" s="866"/>
      <c r="O21" s="866"/>
      <c r="P21" s="866"/>
      <c r="Q21" s="866"/>
      <c r="R21" s="866"/>
      <c r="S21" s="866"/>
      <c r="T21" s="866"/>
      <c r="U21" s="866"/>
      <c r="V21" s="866"/>
      <c r="W21" s="866"/>
      <c r="X21" s="866"/>
      <c r="Y21" s="866"/>
      <c r="Z21" s="866"/>
      <c r="AA21" s="866"/>
      <c r="AB21" s="861"/>
      <c r="AC21" s="2358" t="s">
        <v>811</v>
      </c>
      <c r="AD21" s="2358"/>
      <c r="AE21" s="2358"/>
      <c r="AF21" s="2358"/>
      <c r="AG21" s="2358"/>
      <c r="AH21" s="2358"/>
      <c r="AI21" s="2358"/>
      <c r="AJ21" s="2358"/>
      <c r="AK21" s="2358"/>
      <c r="AL21" s="2358"/>
      <c r="AM21" s="2358"/>
      <c r="AN21" s="867"/>
      <c r="AO21" s="812"/>
      <c r="AP21" s="292"/>
      <c r="AQ21" s="868" t="s">
        <v>278</v>
      </c>
      <c r="AR21" s="366" t="s">
        <v>812</v>
      </c>
      <c r="BO21" s="865"/>
    </row>
    <row r="22" spans="1:67" ht="14.1" customHeight="1">
      <c r="A22" s="282"/>
      <c r="B22" s="296"/>
      <c r="C22" s="2359" t="s">
        <v>813</v>
      </c>
      <c r="D22" s="2359"/>
      <c r="E22" s="2359"/>
      <c r="F22" s="2359"/>
      <c r="G22" s="2359"/>
      <c r="H22" s="2359"/>
      <c r="I22" s="2359"/>
      <c r="J22" s="2359"/>
      <c r="K22" s="2359"/>
      <c r="L22" s="2359"/>
      <c r="M22" s="2359"/>
      <c r="N22" s="2359"/>
      <c r="O22" s="2359"/>
      <c r="P22" s="2359"/>
      <c r="Q22" s="2359"/>
      <c r="R22" s="2359"/>
      <c r="S22" s="2359"/>
      <c r="T22" s="2359"/>
      <c r="U22" s="2359"/>
      <c r="V22" s="2359"/>
      <c r="W22" s="2359"/>
      <c r="X22" s="2359"/>
      <c r="Y22" s="2359"/>
      <c r="Z22" s="2359"/>
      <c r="AA22" s="2359"/>
      <c r="AB22" s="2359"/>
      <c r="AC22" s="854" t="s">
        <v>278</v>
      </c>
      <c r="AD22" s="812" t="s">
        <v>812</v>
      </c>
      <c r="AE22" s="812"/>
      <c r="AF22" s="812"/>
      <c r="AG22" s="812"/>
      <c r="AH22" s="812"/>
      <c r="AI22" s="812"/>
      <c r="AJ22" s="812"/>
      <c r="AK22" s="812"/>
      <c r="AL22" s="812"/>
      <c r="AM22" s="869"/>
      <c r="AN22" s="867"/>
      <c r="AO22" s="812"/>
      <c r="AP22" s="286"/>
      <c r="AQ22" s="870"/>
      <c r="AR22" s="2349" t="s">
        <v>814</v>
      </c>
      <c r="AS22" s="2349"/>
      <c r="AT22" s="2349"/>
      <c r="AU22" s="2349"/>
      <c r="AV22" s="2349"/>
      <c r="AW22" s="2349"/>
      <c r="AX22" s="2349"/>
      <c r="AY22" s="2349"/>
      <c r="AZ22" s="2349"/>
      <c r="BA22" s="2349"/>
      <c r="BB22" s="2349"/>
      <c r="BC22" s="2349"/>
      <c r="BD22" s="2349"/>
      <c r="BE22" s="2349"/>
      <c r="BF22" s="2349"/>
      <c r="BG22" s="2349"/>
      <c r="BH22" s="2349"/>
      <c r="BI22" s="2349"/>
      <c r="BJ22" s="2349"/>
      <c r="BK22" s="2349"/>
      <c r="BL22" s="2349"/>
      <c r="BM22" s="2349"/>
      <c r="BN22" s="2349"/>
      <c r="BO22" s="2349"/>
    </row>
    <row r="23" spans="1:67" ht="14.1" customHeight="1">
      <c r="A23" s="282"/>
      <c r="B23" s="296"/>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854"/>
      <c r="AD23" s="812"/>
      <c r="AE23" s="812"/>
      <c r="AF23" s="812"/>
      <c r="AG23" s="812"/>
      <c r="AH23" s="812"/>
      <c r="AI23" s="812"/>
      <c r="AJ23" s="812"/>
      <c r="AK23" s="812"/>
      <c r="AL23" s="812"/>
      <c r="AM23" s="869"/>
      <c r="AN23" s="867"/>
      <c r="AO23" s="812"/>
      <c r="AP23" s="286"/>
      <c r="AQ23" s="870"/>
      <c r="AR23" s="2349"/>
      <c r="AS23" s="2349"/>
      <c r="AT23" s="2349"/>
      <c r="AU23" s="2349"/>
      <c r="AV23" s="2349"/>
      <c r="AW23" s="2349"/>
      <c r="AX23" s="2349"/>
      <c r="AY23" s="2349"/>
      <c r="AZ23" s="2349"/>
      <c r="BA23" s="2349"/>
      <c r="BB23" s="2349"/>
      <c r="BC23" s="2349"/>
      <c r="BD23" s="2349"/>
      <c r="BE23" s="2349"/>
      <c r="BF23" s="2349"/>
      <c r="BG23" s="2349"/>
      <c r="BH23" s="2349"/>
      <c r="BI23" s="2349"/>
      <c r="BJ23" s="2349"/>
      <c r="BK23" s="2349"/>
      <c r="BL23" s="2349"/>
      <c r="BM23" s="2349"/>
      <c r="BN23" s="2349"/>
      <c r="BO23" s="2349"/>
    </row>
    <row r="24" spans="1:67" ht="14.1" customHeight="1">
      <c r="A24" s="282"/>
      <c r="B24" s="296"/>
      <c r="C24" s="785"/>
      <c r="D24" s="591"/>
      <c r="E24" s="591"/>
      <c r="F24" s="871"/>
      <c r="G24" s="871"/>
      <c r="H24" s="871"/>
      <c r="I24" s="871"/>
      <c r="J24" s="871"/>
      <c r="K24" s="871"/>
      <c r="L24" s="871"/>
      <c r="M24" s="871"/>
      <c r="N24" s="871"/>
      <c r="O24" s="871"/>
      <c r="P24" s="871"/>
      <c r="Q24" s="871"/>
      <c r="R24" s="871"/>
      <c r="S24" s="871"/>
      <c r="T24" s="871"/>
      <c r="U24" s="871"/>
      <c r="V24" s="871"/>
      <c r="W24" s="871"/>
      <c r="X24" s="871"/>
      <c r="Y24" s="871"/>
      <c r="Z24" s="871"/>
      <c r="AA24" s="871"/>
      <c r="AB24" s="861"/>
      <c r="AC24" s="2360" t="s">
        <v>815</v>
      </c>
      <c r="AD24" s="2360"/>
      <c r="AE24" s="2360"/>
      <c r="AF24" s="2360"/>
      <c r="AG24" s="2360"/>
      <c r="AH24" s="2360"/>
      <c r="AI24" s="2360"/>
      <c r="AJ24" s="2360"/>
      <c r="AK24" s="2360"/>
      <c r="AL24" s="2360"/>
      <c r="AM24" s="2360"/>
      <c r="AN24" s="872"/>
      <c r="AO24" s="873"/>
      <c r="AQ24" s="864"/>
      <c r="AR24" s="2349"/>
      <c r="AS24" s="2349"/>
      <c r="AT24" s="2349"/>
      <c r="AU24" s="2349"/>
      <c r="AV24" s="2349"/>
      <c r="AW24" s="2349"/>
      <c r="AX24" s="2349"/>
      <c r="AY24" s="2349"/>
      <c r="AZ24" s="2349"/>
      <c r="BA24" s="2349"/>
      <c r="BB24" s="2349"/>
      <c r="BC24" s="2349"/>
      <c r="BD24" s="2349"/>
      <c r="BE24" s="2349"/>
      <c r="BF24" s="2349"/>
      <c r="BG24" s="2349"/>
      <c r="BH24" s="2349"/>
      <c r="BI24" s="2349"/>
      <c r="BJ24" s="2349"/>
      <c r="BK24" s="2349"/>
      <c r="BL24" s="2349"/>
      <c r="BM24" s="2349"/>
      <c r="BN24" s="2349"/>
      <c r="BO24" s="2349"/>
    </row>
    <row r="25" spans="1:67" ht="14.1" customHeight="1">
      <c r="A25" s="282"/>
      <c r="B25" s="296"/>
      <c r="C25" s="2361" t="s">
        <v>816</v>
      </c>
      <c r="D25" s="2361"/>
      <c r="E25" s="2361"/>
      <c r="F25" s="2361"/>
      <c r="G25" s="2361"/>
      <c r="H25" s="2361"/>
      <c r="I25" s="2361"/>
      <c r="J25" s="874"/>
      <c r="K25" s="874"/>
      <c r="L25" s="874"/>
      <c r="M25" s="874"/>
      <c r="N25" s="874"/>
      <c r="O25" s="874"/>
      <c r="P25" s="874"/>
      <c r="Q25" s="874"/>
      <c r="R25" s="874"/>
      <c r="S25" s="874"/>
      <c r="T25" s="874"/>
      <c r="U25" s="874"/>
      <c r="V25" s="874"/>
      <c r="W25" s="874"/>
      <c r="X25" s="874"/>
      <c r="Y25" s="874"/>
      <c r="Z25" s="874"/>
      <c r="AA25" s="871"/>
      <c r="AB25" s="861"/>
      <c r="AC25" s="2360"/>
      <c r="AD25" s="2360"/>
      <c r="AE25" s="2360"/>
      <c r="AF25" s="2360"/>
      <c r="AG25" s="2360"/>
      <c r="AH25" s="2360"/>
      <c r="AI25" s="2360"/>
      <c r="AJ25" s="2360"/>
      <c r="AK25" s="2360"/>
      <c r="AL25" s="2360"/>
      <c r="AM25" s="2360"/>
      <c r="AN25" s="872"/>
      <c r="AO25" s="873"/>
      <c r="AQ25" s="864"/>
      <c r="AR25" s="2349"/>
      <c r="AS25" s="2349"/>
      <c r="AT25" s="2349"/>
      <c r="AU25" s="2349"/>
      <c r="AV25" s="2349"/>
      <c r="AW25" s="2349"/>
      <c r="AX25" s="2349"/>
      <c r="AY25" s="2349"/>
      <c r="AZ25" s="2349"/>
      <c r="BA25" s="2349"/>
      <c r="BB25" s="2349"/>
      <c r="BC25" s="2349"/>
      <c r="BD25" s="2349"/>
      <c r="BE25" s="2349"/>
      <c r="BF25" s="2349"/>
      <c r="BG25" s="2349"/>
      <c r="BH25" s="2349"/>
      <c r="BI25" s="2349"/>
      <c r="BJ25" s="2349"/>
      <c r="BK25" s="2349"/>
      <c r="BL25" s="2349"/>
      <c r="BM25" s="2349"/>
      <c r="BN25" s="2349"/>
      <c r="BO25" s="2349"/>
    </row>
    <row r="26" spans="1:67" ht="14.1" customHeight="1">
      <c r="A26" s="282"/>
      <c r="B26" s="296"/>
      <c r="C26" s="785"/>
      <c r="D26" s="591" t="s">
        <v>817</v>
      </c>
      <c r="E26" s="591"/>
      <c r="F26" s="871"/>
      <c r="G26" s="871"/>
      <c r="H26" s="871"/>
      <c r="I26" s="871"/>
      <c r="J26" s="871"/>
      <c r="K26" s="871"/>
      <c r="L26" s="591"/>
      <c r="M26" s="591"/>
      <c r="N26" s="720" t="s">
        <v>818</v>
      </c>
      <c r="O26" s="2362"/>
      <c r="P26" s="2362"/>
      <c r="Q26" s="875"/>
      <c r="R26" s="875"/>
      <c r="S26" s="720" t="s">
        <v>20</v>
      </c>
      <c r="T26" s="875"/>
      <c r="U26" s="875"/>
      <c r="V26" s="720" t="s">
        <v>21</v>
      </c>
      <c r="W26" s="875"/>
      <c r="X26" s="875"/>
      <c r="Y26" s="785" t="s">
        <v>819</v>
      </c>
      <c r="Z26" s="785"/>
      <c r="AA26" s="785"/>
      <c r="AB26" s="861"/>
      <c r="AC26" s="2360"/>
      <c r="AD26" s="2360"/>
      <c r="AE26" s="2360"/>
      <c r="AF26" s="2360"/>
      <c r="AG26" s="2360"/>
      <c r="AH26" s="2360"/>
      <c r="AI26" s="2360"/>
      <c r="AJ26" s="2360"/>
      <c r="AK26" s="2360"/>
      <c r="AL26" s="2360"/>
      <c r="AM26" s="2360"/>
      <c r="AN26" s="872"/>
      <c r="AO26" s="873"/>
      <c r="AP26" s="285"/>
      <c r="AQ26" s="876"/>
      <c r="AR26" s="2349"/>
      <c r="AS26" s="2349"/>
      <c r="AT26" s="2349"/>
      <c r="AU26" s="2349"/>
      <c r="AV26" s="2349"/>
      <c r="AW26" s="2349"/>
      <c r="AX26" s="2349"/>
      <c r="AY26" s="2349"/>
      <c r="AZ26" s="2349"/>
      <c r="BA26" s="2349"/>
      <c r="BB26" s="2349"/>
      <c r="BC26" s="2349"/>
      <c r="BD26" s="2349"/>
      <c r="BE26" s="2349"/>
      <c r="BF26" s="2349"/>
      <c r="BG26" s="2349"/>
      <c r="BH26" s="2349"/>
      <c r="BI26" s="2349"/>
      <c r="BJ26" s="2349"/>
      <c r="BK26" s="2349"/>
      <c r="BL26" s="2349"/>
      <c r="BM26" s="2349"/>
      <c r="BN26" s="2349"/>
      <c r="BO26" s="2349"/>
    </row>
    <row r="27" spans="1:67" ht="14.1" customHeight="1">
      <c r="A27" s="282"/>
      <c r="B27" s="296"/>
      <c r="C27" s="2363" t="s">
        <v>820</v>
      </c>
      <c r="D27" s="2363"/>
      <c r="E27" s="2363"/>
      <c r="F27" s="2363"/>
      <c r="G27" s="2363"/>
      <c r="H27" s="2363"/>
      <c r="I27" s="2363"/>
      <c r="J27" s="2363"/>
      <c r="K27" s="2363"/>
      <c r="L27" s="2363"/>
      <c r="M27" s="2363"/>
      <c r="N27" s="2363"/>
      <c r="O27" s="2363"/>
      <c r="P27" s="2363"/>
      <c r="Q27" s="2363"/>
      <c r="R27" s="2363"/>
      <c r="S27" s="2363"/>
      <c r="T27" s="2363"/>
      <c r="U27" s="2363"/>
      <c r="V27" s="2363"/>
      <c r="W27" s="2363"/>
      <c r="X27" s="2363"/>
      <c r="Y27" s="2363"/>
      <c r="Z27" s="2363"/>
      <c r="AA27" s="2363"/>
      <c r="AB27" s="2363"/>
      <c r="AC27" s="877" t="s">
        <v>278</v>
      </c>
      <c r="AD27" s="2364" t="s">
        <v>821</v>
      </c>
      <c r="AE27" s="2364"/>
      <c r="AF27" s="2364"/>
      <c r="AG27" s="2364"/>
      <c r="AH27" s="2364"/>
      <c r="AI27" s="2364"/>
      <c r="AJ27" s="2364"/>
      <c r="AK27" s="2364"/>
      <c r="AL27" s="2364"/>
      <c r="AM27" s="878"/>
      <c r="AN27" s="879"/>
      <c r="AO27" s="880"/>
      <c r="AP27" s="285"/>
      <c r="AQ27" s="876"/>
      <c r="AR27" s="2349"/>
      <c r="AS27" s="2349"/>
      <c r="AT27" s="2349"/>
      <c r="AU27" s="2349"/>
      <c r="AV27" s="2349"/>
      <c r="AW27" s="2349"/>
      <c r="AX27" s="2349"/>
      <c r="AY27" s="2349"/>
      <c r="AZ27" s="2349"/>
      <c r="BA27" s="2349"/>
      <c r="BB27" s="2349"/>
      <c r="BC27" s="2349"/>
      <c r="BD27" s="2349"/>
      <c r="BE27" s="2349"/>
      <c r="BF27" s="2349"/>
      <c r="BG27" s="2349"/>
      <c r="BH27" s="2349"/>
      <c r="BI27" s="2349"/>
      <c r="BJ27" s="2349"/>
      <c r="BK27" s="2349"/>
      <c r="BL27" s="2349"/>
      <c r="BM27" s="2349"/>
      <c r="BN27" s="2349"/>
      <c r="BO27" s="2349"/>
    </row>
    <row r="28" spans="1:67" ht="14.1" customHeight="1">
      <c r="A28" s="282"/>
      <c r="B28" s="296"/>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854"/>
      <c r="AD28" s="2364"/>
      <c r="AE28" s="2364"/>
      <c r="AF28" s="2364"/>
      <c r="AG28" s="2364"/>
      <c r="AH28" s="2364"/>
      <c r="AI28" s="2364"/>
      <c r="AJ28" s="2364"/>
      <c r="AK28" s="2364"/>
      <c r="AL28" s="2364"/>
      <c r="AM28" s="869"/>
      <c r="AN28" s="867"/>
      <c r="AO28" s="812"/>
      <c r="AP28" s="285"/>
      <c r="AQ28" s="876"/>
      <c r="AR28" s="2349"/>
      <c r="AS28" s="2349"/>
      <c r="AT28" s="2349"/>
      <c r="AU28" s="2349"/>
      <c r="AV28" s="2349"/>
      <c r="AW28" s="2349"/>
      <c r="AX28" s="2349"/>
      <c r="AY28" s="2349"/>
      <c r="AZ28" s="2349"/>
      <c r="BA28" s="2349"/>
      <c r="BB28" s="2349"/>
      <c r="BC28" s="2349"/>
      <c r="BD28" s="2349"/>
      <c r="BE28" s="2349"/>
      <c r="BF28" s="2349"/>
      <c r="BG28" s="2349"/>
      <c r="BH28" s="2349"/>
      <c r="BI28" s="2349"/>
      <c r="BJ28" s="2349"/>
      <c r="BK28" s="2349"/>
      <c r="BL28" s="2349"/>
      <c r="BM28" s="2349"/>
      <c r="BN28" s="2349"/>
      <c r="BO28" s="2349"/>
    </row>
    <row r="29" spans="1:67" ht="14.1" customHeight="1">
      <c r="A29" s="282"/>
      <c r="B29" s="296"/>
      <c r="C29" s="591"/>
      <c r="D29" s="2351" t="s">
        <v>333</v>
      </c>
      <c r="E29" s="2351"/>
      <c r="F29" s="2351"/>
      <c r="G29" s="2351"/>
      <c r="H29" s="2351"/>
      <c r="I29" s="2365" t="s">
        <v>19</v>
      </c>
      <c r="J29" s="2365"/>
      <c r="K29" s="2345"/>
      <c r="L29" s="2345"/>
      <c r="M29" s="720" t="s">
        <v>20</v>
      </c>
      <c r="N29" s="2345"/>
      <c r="O29" s="2345"/>
      <c r="P29" s="720" t="s">
        <v>21</v>
      </c>
      <c r="Q29" s="2345"/>
      <c r="R29" s="2345"/>
      <c r="S29" s="591" t="s">
        <v>22</v>
      </c>
      <c r="T29" s="591"/>
      <c r="V29" s="591"/>
      <c r="W29" s="591"/>
      <c r="X29" s="591"/>
      <c r="Y29" s="591"/>
      <c r="Z29" s="591"/>
      <c r="AA29" s="591"/>
      <c r="AB29" s="591"/>
      <c r="AC29" s="854"/>
      <c r="AD29" s="822"/>
      <c r="AE29" s="812"/>
      <c r="AF29" s="812"/>
      <c r="AG29" s="812"/>
      <c r="AH29" s="812"/>
      <c r="AI29" s="812"/>
      <c r="AJ29" s="812"/>
      <c r="AK29" s="812"/>
      <c r="AL29" s="812"/>
      <c r="AM29" s="869"/>
      <c r="AN29" s="867"/>
      <c r="AO29" s="812"/>
      <c r="AP29" s="285"/>
      <c r="AQ29" s="876"/>
      <c r="AR29" s="2349"/>
      <c r="AS29" s="2349"/>
      <c r="AT29" s="2349"/>
      <c r="AU29" s="2349"/>
      <c r="AV29" s="2349"/>
      <c r="AW29" s="2349"/>
      <c r="AX29" s="2349"/>
      <c r="AY29" s="2349"/>
      <c r="AZ29" s="2349"/>
      <c r="BA29" s="2349"/>
      <c r="BB29" s="2349"/>
      <c r="BC29" s="2349"/>
      <c r="BD29" s="2349"/>
      <c r="BE29" s="2349"/>
      <c r="BF29" s="2349"/>
      <c r="BG29" s="2349"/>
      <c r="BH29" s="2349"/>
      <c r="BI29" s="2349"/>
      <c r="BJ29" s="2349"/>
      <c r="BK29" s="2349"/>
      <c r="BL29" s="2349"/>
      <c r="BM29" s="2349"/>
      <c r="BN29" s="2349"/>
      <c r="BO29" s="2349"/>
    </row>
    <row r="30" spans="1:67" ht="14.1" customHeight="1">
      <c r="A30" s="282"/>
      <c r="B30" s="296"/>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882" t="s">
        <v>822</v>
      </c>
      <c r="AD30" s="812"/>
      <c r="AE30" s="812"/>
      <c r="AF30" s="812"/>
      <c r="AG30" s="812"/>
      <c r="AH30" s="812"/>
      <c r="AI30" s="812"/>
      <c r="AJ30" s="812"/>
      <c r="AK30" s="812"/>
      <c r="AL30" s="812"/>
      <c r="AM30" s="869"/>
      <c r="AN30" s="867"/>
      <c r="AO30" s="812"/>
      <c r="AQ30" s="864"/>
      <c r="AR30" s="2349"/>
      <c r="AS30" s="2349"/>
      <c r="AT30" s="2349"/>
      <c r="AU30" s="2349"/>
      <c r="AV30" s="2349"/>
      <c r="AW30" s="2349"/>
      <c r="AX30" s="2349"/>
      <c r="AY30" s="2349"/>
      <c r="AZ30" s="2349"/>
      <c r="BA30" s="2349"/>
      <c r="BB30" s="2349"/>
      <c r="BC30" s="2349"/>
      <c r="BD30" s="2349"/>
      <c r="BE30" s="2349"/>
      <c r="BF30" s="2349"/>
      <c r="BG30" s="2349"/>
      <c r="BH30" s="2349"/>
      <c r="BI30" s="2349"/>
      <c r="BJ30" s="2349"/>
      <c r="BK30" s="2349"/>
      <c r="BL30" s="2349"/>
      <c r="BM30" s="2349"/>
      <c r="BN30" s="2349"/>
      <c r="BO30" s="2349"/>
    </row>
    <row r="31" spans="1:67" ht="14.1" customHeight="1">
      <c r="A31" s="282"/>
      <c r="B31" s="296"/>
      <c r="C31" s="785" t="s">
        <v>823</v>
      </c>
      <c r="D31" s="591"/>
      <c r="E31" s="591"/>
      <c r="F31" s="591"/>
      <c r="G31" s="591"/>
      <c r="H31" s="591"/>
      <c r="I31" s="591"/>
      <c r="J31" s="591"/>
      <c r="K31" s="591"/>
      <c r="L31" s="591"/>
      <c r="M31" s="591"/>
      <c r="N31" s="591"/>
      <c r="O31" s="591"/>
      <c r="P31" s="591"/>
      <c r="Q31" s="591"/>
      <c r="R31" s="591"/>
      <c r="S31" s="591"/>
      <c r="T31" s="591"/>
      <c r="U31" s="785"/>
      <c r="V31" s="785"/>
      <c r="W31" s="785"/>
      <c r="X31" s="785"/>
      <c r="Y31" s="785"/>
      <c r="Z31" s="785"/>
      <c r="AA31" s="785"/>
      <c r="AB31" s="591"/>
      <c r="AC31" s="854" t="s">
        <v>278</v>
      </c>
      <c r="AD31" s="812" t="s">
        <v>824</v>
      </c>
      <c r="AE31" s="812"/>
      <c r="AF31" s="812"/>
      <c r="AG31" s="812"/>
      <c r="AH31" s="812"/>
      <c r="AI31" s="812"/>
      <c r="AJ31" s="812"/>
      <c r="AK31" s="812"/>
      <c r="AL31" s="812"/>
      <c r="AM31" s="869"/>
      <c r="AN31" s="867"/>
      <c r="AO31" s="812"/>
      <c r="AQ31" s="864"/>
      <c r="AR31" s="2349"/>
      <c r="AS31" s="2349"/>
      <c r="AT31" s="2349"/>
      <c r="AU31" s="2349"/>
      <c r="AV31" s="2349"/>
      <c r="AW31" s="2349"/>
      <c r="AX31" s="2349"/>
      <c r="AY31" s="2349"/>
      <c r="AZ31" s="2349"/>
      <c r="BA31" s="2349"/>
      <c r="BB31" s="2349"/>
      <c r="BC31" s="2349"/>
      <c r="BD31" s="2349"/>
      <c r="BE31" s="2349"/>
      <c r="BF31" s="2349"/>
      <c r="BG31" s="2349"/>
      <c r="BH31" s="2349"/>
      <c r="BI31" s="2349"/>
      <c r="BJ31" s="2349"/>
      <c r="BK31" s="2349"/>
      <c r="BL31" s="2349"/>
      <c r="BM31" s="2349"/>
      <c r="BN31" s="2349"/>
      <c r="BO31" s="2349"/>
    </row>
    <row r="32" spans="1:67" ht="14.1" customHeight="1">
      <c r="A32" s="282"/>
      <c r="B32" s="296"/>
      <c r="C32" s="785"/>
      <c r="D32" s="591" t="s">
        <v>825</v>
      </c>
      <c r="E32" s="591"/>
      <c r="F32" s="871"/>
      <c r="G32" s="871"/>
      <c r="H32" s="871"/>
      <c r="I32" s="871"/>
      <c r="J32" s="871"/>
      <c r="K32" s="871"/>
      <c r="L32" s="871"/>
      <c r="M32" s="871"/>
      <c r="N32" s="871"/>
      <c r="O32" s="871"/>
      <c r="P32" s="871"/>
      <c r="Q32" s="871"/>
      <c r="R32" s="785"/>
      <c r="S32" s="720"/>
      <c r="T32" s="720"/>
      <c r="U32" s="721"/>
      <c r="V32" s="722"/>
      <c r="W32" s="722"/>
      <c r="X32" s="785"/>
      <c r="Y32" s="785"/>
      <c r="Z32" s="785"/>
      <c r="AA32" s="785"/>
      <c r="AB32" s="591"/>
      <c r="AC32" s="883"/>
      <c r="AD32" s="812"/>
      <c r="AE32" s="812"/>
      <c r="AF32" s="812"/>
      <c r="AG32" s="812"/>
      <c r="AH32" s="812"/>
      <c r="AI32" s="812"/>
      <c r="AJ32" s="812"/>
      <c r="AK32" s="812"/>
      <c r="AL32" s="812"/>
      <c r="AM32" s="869"/>
      <c r="AN32" s="867"/>
      <c r="AO32" s="812"/>
      <c r="AQ32" s="864"/>
      <c r="AR32" s="2349"/>
      <c r="AS32" s="2349"/>
      <c r="AT32" s="2349"/>
      <c r="AU32" s="2349"/>
      <c r="AV32" s="2349"/>
      <c r="AW32" s="2349"/>
      <c r="AX32" s="2349"/>
      <c r="AY32" s="2349"/>
      <c r="AZ32" s="2349"/>
      <c r="BA32" s="2349"/>
      <c r="BB32" s="2349"/>
      <c r="BC32" s="2349"/>
      <c r="BD32" s="2349"/>
      <c r="BE32" s="2349"/>
      <c r="BF32" s="2349"/>
      <c r="BG32" s="2349"/>
      <c r="BH32" s="2349"/>
      <c r="BI32" s="2349"/>
      <c r="BJ32" s="2349"/>
      <c r="BK32" s="2349"/>
      <c r="BL32" s="2349"/>
      <c r="BM32" s="2349"/>
      <c r="BN32" s="2349"/>
      <c r="BO32" s="2349"/>
    </row>
    <row r="33" spans="1:67" ht="14.1" customHeight="1">
      <c r="A33" s="282"/>
      <c r="B33" s="296"/>
      <c r="C33" s="785"/>
      <c r="D33" s="591"/>
      <c r="E33" s="591"/>
      <c r="F33" s="871"/>
      <c r="G33" s="871"/>
      <c r="H33" s="871"/>
      <c r="I33" s="871"/>
      <c r="J33" s="871"/>
      <c r="K33" s="871"/>
      <c r="L33" s="871"/>
      <c r="M33" s="871"/>
      <c r="N33" s="871"/>
      <c r="O33" s="871"/>
      <c r="P33" s="871"/>
      <c r="Q33" s="871"/>
      <c r="R33" s="785"/>
      <c r="S33" s="720"/>
      <c r="T33" s="720"/>
      <c r="U33" s="721"/>
      <c r="V33" s="722"/>
      <c r="W33" s="722"/>
      <c r="X33" s="785"/>
      <c r="Y33" s="785"/>
      <c r="Z33" s="785"/>
      <c r="AA33" s="785"/>
      <c r="AB33" s="591"/>
      <c r="AC33" s="883" t="s">
        <v>826</v>
      </c>
      <c r="AD33" s="812"/>
      <c r="AE33" s="812"/>
      <c r="AF33" s="812"/>
      <c r="AG33" s="812"/>
      <c r="AH33" s="812"/>
      <c r="AI33" s="812"/>
      <c r="AJ33" s="812"/>
      <c r="AK33" s="812"/>
      <c r="AL33" s="812"/>
      <c r="AM33" s="869"/>
      <c r="AN33" s="867"/>
      <c r="AO33" s="812"/>
      <c r="AQ33" s="864"/>
      <c r="AR33" s="2349"/>
      <c r="AS33" s="2349"/>
      <c r="AT33" s="2349"/>
      <c r="AU33" s="2349"/>
      <c r="AV33" s="2349"/>
      <c r="AW33" s="2349"/>
      <c r="AX33" s="2349"/>
      <c r="AY33" s="2349"/>
      <c r="AZ33" s="2349"/>
      <c r="BA33" s="2349"/>
      <c r="BB33" s="2349"/>
      <c r="BC33" s="2349"/>
      <c r="BD33" s="2349"/>
      <c r="BE33" s="2349"/>
      <c r="BF33" s="2349"/>
      <c r="BG33" s="2349"/>
      <c r="BH33" s="2349"/>
      <c r="BI33" s="2349"/>
      <c r="BJ33" s="2349"/>
      <c r="BK33" s="2349"/>
      <c r="BL33" s="2349"/>
      <c r="BM33" s="2349"/>
      <c r="BN33" s="2349"/>
      <c r="BO33" s="2349"/>
    </row>
    <row r="34" spans="1:67" ht="14.1" customHeight="1">
      <c r="A34" s="282"/>
      <c r="B34" s="296"/>
      <c r="C34" s="2366" t="s">
        <v>827</v>
      </c>
      <c r="D34" s="2366"/>
      <c r="E34" s="2366"/>
      <c r="F34" s="2366"/>
      <c r="G34" s="2366"/>
      <c r="H34" s="2366"/>
      <c r="I34" s="2366"/>
      <c r="J34" s="2366"/>
      <c r="K34" s="2366"/>
      <c r="L34" s="2366"/>
      <c r="M34" s="2366"/>
      <c r="N34" s="2366"/>
      <c r="O34" s="2366"/>
      <c r="P34" s="2366"/>
      <c r="Q34" s="2366"/>
      <c r="R34" s="2366"/>
      <c r="S34" s="2366"/>
      <c r="T34" s="2366"/>
      <c r="U34" s="2366"/>
      <c r="V34" s="2366"/>
      <c r="W34" s="2366"/>
      <c r="X34" s="2366"/>
      <c r="Y34" s="2366"/>
      <c r="Z34" s="2366"/>
      <c r="AA34" s="2366"/>
      <c r="AB34" s="2366"/>
      <c r="AC34" s="854" t="s">
        <v>278</v>
      </c>
      <c r="AD34" s="812" t="s">
        <v>828</v>
      </c>
      <c r="AE34" s="812"/>
      <c r="AF34" s="812"/>
      <c r="AG34" s="812"/>
      <c r="AH34" s="812"/>
      <c r="AI34" s="812"/>
      <c r="AJ34" s="812"/>
      <c r="AK34" s="812"/>
      <c r="AL34" s="812"/>
      <c r="AM34" s="869"/>
      <c r="AN34" s="867"/>
      <c r="AO34" s="812"/>
      <c r="AQ34" s="864"/>
      <c r="AR34" s="2349"/>
      <c r="AS34" s="2349"/>
      <c r="AT34" s="2349"/>
      <c r="AU34" s="2349"/>
      <c r="AV34" s="2349"/>
      <c r="AW34" s="2349"/>
      <c r="AX34" s="2349"/>
      <c r="AY34" s="2349"/>
      <c r="AZ34" s="2349"/>
      <c r="BA34" s="2349"/>
      <c r="BB34" s="2349"/>
      <c r="BC34" s="2349"/>
      <c r="BD34" s="2349"/>
      <c r="BE34" s="2349"/>
      <c r="BF34" s="2349"/>
      <c r="BG34" s="2349"/>
      <c r="BH34" s="2349"/>
      <c r="BI34" s="2349"/>
      <c r="BJ34" s="2349"/>
      <c r="BK34" s="2349"/>
      <c r="BL34" s="2349"/>
      <c r="BM34" s="2349"/>
      <c r="BN34" s="2349"/>
      <c r="BO34" s="2349"/>
    </row>
    <row r="35" spans="1:67" ht="14.1" customHeight="1">
      <c r="A35" s="282"/>
      <c r="B35" s="296"/>
      <c r="C35" s="785"/>
      <c r="D35" s="591"/>
      <c r="E35" s="591"/>
      <c r="F35" s="871"/>
      <c r="G35" s="871"/>
      <c r="H35" s="871"/>
      <c r="I35" s="871"/>
      <c r="J35" s="871"/>
      <c r="K35" s="871"/>
      <c r="L35" s="871"/>
      <c r="M35" s="871"/>
      <c r="N35" s="871"/>
      <c r="O35" s="871"/>
      <c r="P35" s="871"/>
      <c r="Q35" s="871"/>
      <c r="R35" s="871"/>
      <c r="S35" s="871"/>
      <c r="T35" s="871"/>
      <c r="U35" s="871"/>
      <c r="V35" s="871"/>
      <c r="W35" s="871"/>
      <c r="X35" s="871"/>
      <c r="Y35" s="871"/>
      <c r="Z35" s="871"/>
      <c r="AA35" s="871"/>
      <c r="AB35" s="861"/>
      <c r="AC35" s="854" t="s">
        <v>278</v>
      </c>
      <c r="AD35" s="2335" t="s">
        <v>829</v>
      </c>
      <c r="AE35" s="2335"/>
      <c r="AF35" s="2335"/>
      <c r="AG35" s="2335"/>
      <c r="AH35" s="2335"/>
      <c r="AI35" s="2335"/>
      <c r="AJ35" s="2335"/>
      <c r="AK35" s="2335"/>
      <c r="AL35" s="2335"/>
      <c r="AM35" s="2335"/>
      <c r="AN35" s="884"/>
      <c r="AO35" s="885"/>
      <c r="AQ35" s="864"/>
      <c r="AR35" s="2349"/>
      <c r="AS35" s="2349"/>
      <c r="AT35" s="2349"/>
      <c r="AU35" s="2349"/>
      <c r="AV35" s="2349"/>
      <c r="AW35" s="2349"/>
      <c r="AX35" s="2349"/>
      <c r="AY35" s="2349"/>
      <c r="AZ35" s="2349"/>
      <c r="BA35" s="2349"/>
      <c r="BB35" s="2349"/>
      <c r="BC35" s="2349"/>
      <c r="BD35" s="2349"/>
      <c r="BE35" s="2349"/>
      <c r="BF35" s="2349"/>
      <c r="BG35" s="2349"/>
      <c r="BH35" s="2349"/>
      <c r="BI35" s="2349"/>
      <c r="BJ35" s="2349"/>
      <c r="BK35" s="2349"/>
      <c r="BL35" s="2349"/>
      <c r="BM35" s="2349"/>
      <c r="BN35" s="2349"/>
      <c r="BO35" s="2349"/>
    </row>
    <row r="36" spans="1:67" ht="14.1" customHeight="1">
      <c r="A36" s="282"/>
      <c r="B36" s="296"/>
      <c r="C36" s="785"/>
      <c r="D36" s="591"/>
      <c r="E36" s="591"/>
      <c r="F36" s="871"/>
      <c r="G36" s="871"/>
      <c r="H36" s="871"/>
      <c r="I36" s="871"/>
      <c r="J36" s="871"/>
      <c r="K36" s="871"/>
      <c r="L36" s="871"/>
      <c r="M36" s="871"/>
      <c r="N36" s="785"/>
      <c r="O36" s="2353"/>
      <c r="P36" s="2353"/>
      <c r="Q36" s="2353"/>
      <c r="R36" s="2353"/>
      <c r="S36" s="2353"/>
      <c r="T36" s="2353"/>
      <c r="U36" s="2353"/>
      <c r="V36" s="2353"/>
      <c r="W36" s="2353"/>
      <c r="X36" s="2353"/>
      <c r="Y36" s="2353"/>
      <c r="Z36" s="2353"/>
      <c r="AA36" s="785"/>
      <c r="AB36" s="815" t="s">
        <v>32</v>
      </c>
      <c r="AC36" s="886"/>
      <c r="AD36" s="2335"/>
      <c r="AE36" s="2335"/>
      <c r="AF36" s="2335"/>
      <c r="AG36" s="2335"/>
      <c r="AH36" s="2335"/>
      <c r="AI36" s="2335"/>
      <c r="AJ36" s="2335"/>
      <c r="AK36" s="2335"/>
      <c r="AL36" s="2335"/>
      <c r="AM36" s="2335"/>
      <c r="AN36" s="884"/>
      <c r="AO36" s="885"/>
      <c r="AQ36" s="864"/>
      <c r="AR36" s="2349"/>
      <c r="AS36" s="2349"/>
      <c r="AT36" s="2349"/>
      <c r="AU36" s="2349"/>
      <c r="AV36" s="2349"/>
      <c r="AW36" s="2349"/>
      <c r="AX36" s="2349"/>
      <c r="AY36" s="2349"/>
      <c r="AZ36" s="2349"/>
      <c r="BA36" s="2349"/>
      <c r="BB36" s="2349"/>
      <c r="BC36" s="2349"/>
      <c r="BD36" s="2349"/>
      <c r="BE36" s="2349"/>
      <c r="BF36" s="2349"/>
      <c r="BG36" s="2349"/>
      <c r="BH36" s="2349"/>
      <c r="BI36" s="2349"/>
      <c r="BJ36" s="2349"/>
      <c r="BK36" s="2349"/>
      <c r="BL36" s="2349"/>
      <c r="BM36" s="2349"/>
      <c r="BN36" s="2349"/>
      <c r="BO36" s="2349"/>
    </row>
    <row r="37" spans="1:67" ht="14.1" customHeight="1">
      <c r="A37" s="282"/>
      <c r="B37" s="277"/>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886"/>
      <c r="AD37" s="2335"/>
      <c r="AE37" s="2335"/>
      <c r="AF37" s="2335"/>
      <c r="AG37" s="2335"/>
      <c r="AH37" s="2335"/>
      <c r="AI37" s="2335"/>
      <c r="AJ37" s="2335"/>
      <c r="AK37" s="2335"/>
      <c r="AL37" s="2335"/>
      <c r="AM37" s="2335"/>
      <c r="AN37" s="884"/>
      <c r="AO37" s="885"/>
      <c r="AQ37" s="864"/>
      <c r="AR37" s="2349"/>
      <c r="AS37" s="2349"/>
      <c r="AT37" s="2349"/>
      <c r="AU37" s="2349"/>
      <c r="AV37" s="2349"/>
      <c r="AW37" s="2349"/>
      <c r="AX37" s="2349"/>
      <c r="AY37" s="2349"/>
      <c r="AZ37" s="2349"/>
      <c r="BA37" s="2349"/>
      <c r="BB37" s="2349"/>
      <c r="BC37" s="2349"/>
      <c r="BD37" s="2349"/>
      <c r="BE37" s="2349"/>
      <c r="BF37" s="2349"/>
      <c r="BG37" s="2349"/>
      <c r="BH37" s="2349"/>
      <c r="BI37" s="2349"/>
      <c r="BJ37" s="2349"/>
      <c r="BK37" s="2349"/>
      <c r="BL37" s="2349"/>
      <c r="BM37" s="2349"/>
      <c r="BN37" s="2349"/>
      <c r="BO37" s="2349"/>
    </row>
    <row r="38" spans="1:67" ht="14.1" customHeight="1">
      <c r="A38" s="282"/>
      <c r="B38" s="277"/>
      <c r="C38" s="591" t="s">
        <v>830</v>
      </c>
      <c r="D38" s="887"/>
      <c r="E38" s="887"/>
      <c r="F38" s="887"/>
      <c r="G38" s="887"/>
      <c r="H38" s="887"/>
      <c r="I38" s="888"/>
      <c r="J38" s="888"/>
      <c r="K38" s="888"/>
      <c r="L38" s="888"/>
      <c r="M38" s="888"/>
      <c r="N38" s="888"/>
      <c r="O38" s="888"/>
      <c r="P38" s="888"/>
      <c r="Q38" s="888"/>
      <c r="R38" s="888"/>
      <c r="S38" s="888"/>
      <c r="T38" s="2355"/>
      <c r="U38" s="2355"/>
      <c r="V38" s="660"/>
      <c r="W38" s="2356"/>
      <c r="X38" s="2356"/>
      <c r="Y38" s="660"/>
      <c r="Z38" s="660"/>
      <c r="AA38" s="660"/>
      <c r="AB38" s="591"/>
      <c r="AC38" s="883"/>
      <c r="AD38" s="2335"/>
      <c r="AE38" s="2335"/>
      <c r="AF38" s="2335"/>
      <c r="AG38" s="2335"/>
      <c r="AH38" s="2335"/>
      <c r="AI38" s="2335"/>
      <c r="AJ38" s="2335"/>
      <c r="AK38" s="2335"/>
      <c r="AL38" s="2335"/>
      <c r="AM38" s="2335"/>
      <c r="AN38" s="884"/>
      <c r="AO38" s="885"/>
      <c r="AP38" s="292"/>
      <c r="AQ38" s="868" t="s">
        <v>278</v>
      </c>
      <c r="AR38" s="366" t="s">
        <v>824</v>
      </c>
      <c r="BO38" s="865"/>
    </row>
    <row r="39" spans="1:67" ht="14.1" customHeight="1">
      <c r="A39" s="282"/>
      <c r="B39" s="277"/>
      <c r="C39" s="591"/>
      <c r="D39" s="887"/>
      <c r="E39" s="887"/>
      <c r="F39" s="887"/>
      <c r="G39" s="887"/>
      <c r="H39" s="887"/>
      <c r="I39" s="888"/>
      <c r="J39" s="888"/>
      <c r="K39" s="888"/>
      <c r="L39" s="888"/>
      <c r="M39" s="888"/>
      <c r="N39" s="888"/>
      <c r="O39" s="888"/>
      <c r="P39" s="888"/>
      <c r="Q39" s="888"/>
      <c r="R39" s="888"/>
      <c r="S39" s="888"/>
      <c r="T39" s="889"/>
      <c r="U39" s="889"/>
      <c r="V39" s="660"/>
      <c r="W39" s="720"/>
      <c r="X39" s="720"/>
      <c r="Y39" s="660"/>
      <c r="Z39" s="660"/>
      <c r="AA39" s="660"/>
      <c r="AB39" s="591"/>
      <c r="AC39" s="2347" t="s">
        <v>330</v>
      </c>
      <c r="AD39" s="2347"/>
      <c r="AE39" s="2347"/>
      <c r="AF39" s="2347"/>
      <c r="AG39" s="2347"/>
      <c r="AH39" s="2347"/>
      <c r="AI39" s="2347"/>
      <c r="AJ39" s="2347"/>
      <c r="AK39" s="2347"/>
      <c r="AL39" s="2347"/>
      <c r="AM39" s="2347"/>
      <c r="AN39" s="890"/>
      <c r="AO39" s="851"/>
      <c r="AP39" s="292"/>
      <c r="AQ39" s="868"/>
      <c r="AR39" s="2349" t="s">
        <v>831</v>
      </c>
      <c r="AS39" s="2349"/>
      <c r="AT39" s="2349"/>
      <c r="AU39" s="2349"/>
      <c r="AV39" s="2349"/>
      <c r="AW39" s="2349"/>
      <c r="AX39" s="2349"/>
      <c r="AY39" s="2349"/>
      <c r="AZ39" s="2349"/>
      <c r="BA39" s="2349"/>
      <c r="BB39" s="2349"/>
      <c r="BC39" s="2349"/>
      <c r="BD39" s="2349"/>
      <c r="BE39" s="2349"/>
      <c r="BF39" s="2349"/>
      <c r="BG39" s="2349"/>
      <c r="BH39" s="2349"/>
      <c r="BI39" s="2349"/>
      <c r="BJ39" s="2349"/>
      <c r="BK39" s="2349"/>
      <c r="BL39" s="2349"/>
      <c r="BM39" s="2349"/>
      <c r="BN39" s="2349"/>
      <c r="BO39" s="2349"/>
    </row>
    <row r="40" spans="1:67" ht="14.1" customHeight="1">
      <c r="A40" s="282"/>
      <c r="B40" s="277"/>
      <c r="C40" s="660" t="s">
        <v>832</v>
      </c>
      <c r="D40" s="730"/>
      <c r="E40" s="730"/>
      <c r="F40" s="591"/>
      <c r="G40" s="591"/>
      <c r="H40" s="591"/>
      <c r="I40" s="591"/>
      <c r="J40" s="591"/>
      <c r="K40" s="591"/>
      <c r="L40" s="591"/>
      <c r="M40" s="720" t="s">
        <v>818</v>
      </c>
      <c r="N40" s="2351"/>
      <c r="O40" s="2351"/>
      <c r="P40" s="2352"/>
      <c r="Q40" s="2352"/>
      <c r="R40" s="720" t="s">
        <v>20</v>
      </c>
      <c r="S40" s="2352"/>
      <c r="T40" s="2352"/>
      <c r="U40" s="720" t="s">
        <v>21</v>
      </c>
      <c r="V40" s="2352"/>
      <c r="W40" s="2352"/>
      <c r="X40" s="2353" t="s">
        <v>819</v>
      </c>
      <c r="Y40" s="2353"/>
      <c r="Z40" s="591"/>
      <c r="AA40" s="591"/>
      <c r="AB40" s="591"/>
      <c r="AC40" s="891" t="s">
        <v>278</v>
      </c>
      <c r="AD40" s="2354" t="s">
        <v>332</v>
      </c>
      <c r="AE40" s="2354"/>
      <c r="AF40" s="2354"/>
      <c r="AG40" s="2354"/>
      <c r="AH40" s="2354"/>
      <c r="AI40" s="2354"/>
      <c r="AJ40" s="2354"/>
      <c r="AK40" s="2354"/>
      <c r="AL40" s="2354"/>
      <c r="AM40" s="2354"/>
      <c r="AN40" s="892"/>
      <c r="AO40" s="827"/>
      <c r="AQ40" s="864"/>
      <c r="AR40" s="2349"/>
      <c r="AS40" s="2349"/>
      <c r="AT40" s="2349"/>
      <c r="AU40" s="2349"/>
      <c r="AV40" s="2349"/>
      <c r="AW40" s="2349"/>
      <c r="AX40" s="2349"/>
      <c r="AY40" s="2349"/>
      <c r="AZ40" s="2349"/>
      <c r="BA40" s="2349"/>
      <c r="BB40" s="2349"/>
      <c r="BC40" s="2349"/>
      <c r="BD40" s="2349"/>
      <c r="BE40" s="2349"/>
      <c r="BF40" s="2349"/>
      <c r="BG40" s="2349"/>
      <c r="BH40" s="2349"/>
      <c r="BI40" s="2349"/>
      <c r="BJ40" s="2349"/>
      <c r="BK40" s="2349"/>
      <c r="BL40" s="2349"/>
      <c r="BM40" s="2349"/>
      <c r="BN40" s="2349"/>
      <c r="BO40" s="2349"/>
    </row>
    <row r="41" spans="1:67" ht="14.1" customHeight="1">
      <c r="A41" s="282"/>
      <c r="B41" s="277"/>
      <c r="C41" s="730" t="s">
        <v>833</v>
      </c>
      <c r="D41" s="591"/>
      <c r="E41" s="591"/>
      <c r="F41" s="591"/>
      <c r="G41" s="591"/>
      <c r="H41" s="591"/>
      <c r="I41" s="591"/>
      <c r="J41" s="591"/>
      <c r="K41" s="591"/>
      <c r="L41" s="591"/>
      <c r="M41" s="591"/>
      <c r="N41" s="591"/>
      <c r="O41" s="591"/>
      <c r="P41" s="591"/>
      <c r="Q41" s="591"/>
      <c r="R41" s="591"/>
      <c r="S41" s="660"/>
      <c r="T41" s="720"/>
      <c r="U41" s="720"/>
      <c r="V41" s="721"/>
      <c r="W41" s="722"/>
      <c r="X41" s="722"/>
      <c r="Y41" s="660"/>
      <c r="Z41" s="660"/>
      <c r="AA41" s="660"/>
      <c r="AB41" s="591"/>
      <c r="AC41" s="854"/>
      <c r="AD41" s="893"/>
      <c r="AE41" s="598"/>
      <c r="AF41" s="598"/>
      <c r="AG41" s="598"/>
      <c r="AH41" s="598"/>
      <c r="AI41" s="598"/>
      <c r="AJ41" s="598"/>
      <c r="AK41" s="598"/>
      <c r="AL41" s="598"/>
      <c r="AM41" s="746"/>
      <c r="AN41" s="747"/>
      <c r="AO41" s="598"/>
      <c r="AP41" s="285"/>
      <c r="AQ41" s="876"/>
      <c r="AR41" s="2349"/>
      <c r="AS41" s="2349"/>
      <c r="AT41" s="2349"/>
      <c r="AU41" s="2349"/>
      <c r="AV41" s="2349"/>
      <c r="AW41" s="2349"/>
      <c r="AX41" s="2349"/>
      <c r="AY41" s="2349"/>
      <c r="AZ41" s="2349"/>
      <c r="BA41" s="2349"/>
      <c r="BB41" s="2349"/>
      <c r="BC41" s="2349"/>
      <c r="BD41" s="2349"/>
      <c r="BE41" s="2349"/>
      <c r="BF41" s="2349"/>
      <c r="BG41" s="2349"/>
      <c r="BH41" s="2349"/>
      <c r="BI41" s="2349"/>
      <c r="BJ41" s="2349"/>
      <c r="BK41" s="2349"/>
      <c r="BL41" s="2349"/>
      <c r="BM41" s="2349"/>
      <c r="BN41" s="2349"/>
      <c r="BO41" s="2349"/>
    </row>
    <row r="42" spans="1:67" ht="14.1" customHeight="1">
      <c r="A42" s="282"/>
      <c r="B42" s="277"/>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894"/>
      <c r="AD42" s="2348"/>
      <c r="AE42" s="2348"/>
      <c r="AF42" s="2348"/>
      <c r="AG42" s="2348"/>
      <c r="AH42" s="2348"/>
      <c r="AI42" s="2348"/>
      <c r="AJ42" s="2348"/>
      <c r="AK42" s="2348"/>
      <c r="AL42" s="2348"/>
      <c r="AM42" s="2348"/>
      <c r="AN42" s="895"/>
      <c r="AO42" s="896"/>
      <c r="AQ42" s="8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897"/>
    </row>
    <row r="43" spans="1:67" ht="14.1" customHeight="1">
      <c r="A43" s="282"/>
      <c r="B43" s="277"/>
      <c r="C43" s="660" t="s">
        <v>834</v>
      </c>
      <c r="D43" s="816"/>
      <c r="E43" s="816"/>
      <c r="F43" s="816"/>
      <c r="G43" s="816"/>
      <c r="H43" s="816"/>
      <c r="I43" s="816"/>
      <c r="J43" s="660"/>
      <c r="K43" s="816"/>
      <c r="L43" s="816"/>
      <c r="M43" s="816"/>
      <c r="N43" s="816"/>
      <c r="O43" s="816"/>
      <c r="P43" s="816"/>
      <c r="Q43" s="591"/>
      <c r="R43" s="591"/>
      <c r="S43" s="660"/>
      <c r="T43" s="720"/>
      <c r="U43" s="720"/>
      <c r="V43" s="721"/>
      <c r="W43" s="722"/>
      <c r="X43" s="722"/>
      <c r="Y43" s="660"/>
      <c r="Z43" s="660"/>
      <c r="AA43" s="660"/>
      <c r="AB43" s="591"/>
      <c r="AC43" s="883"/>
      <c r="AD43" s="2348"/>
      <c r="AE43" s="2348"/>
      <c r="AF43" s="2348"/>
      <c r="AG43" s="2348"/>
      <c r="AH43" s="2348"/>
      <c r="AI43" s="2348"/>
      <c r="AJ43" s="2348"/>
      <c r="AK43" s="2348"/>
      <c r="AL43" s="2348"/>
      <c r="AM43" s="2348"/>
      <c r="AN43" s="895"/>
      <c r="AO43" s="896"/>
      <c r="AP43" s="292"/>
      <c r="AQ43" s="868" t="s">
        <v>278</v>
      </c>
      <c r="AR43" s="366" t="s">
        <v>828</v>
      </c>
      <c r="BO43" s="865"/>
    </row>
    <row r="44" spans="1:67" ht="14.1" customHeight="1">
      <c r="A44" s="282"/>
      <c r="B44" s="296"/>
      <c r="C44" s="730" t="s">
        <v>835</v>
      </c>
      <c r="D44" s="730"/>
      <c r="E44" s="730"/>
      <c r="F44" s="730"/>
      <c r="G44" s="730"/>
      <c r="H44" s="730"/>
      <c r="I44" s="730"/>
      <c r="J44" s="730"/>
      <c r="K44" s="730"/>
      <c r="L44" s="730"/>
      <c r="M44" s="730"/>
      <c r="N44" s="730"/>
      <c r="O44" s="591"/>
      <c r="P44" s="591"/>
      <c r="Q44" s="591"/>
      <c r="R44" s="591"/>
      <c r="S44" s="660"/>
      <c r="T44" s="720"/>
      <c r="U44" s="720"/>
      <c r="V44" s="721"/>
      <c r="W44" s="722"/>
      <c r="X44" s="722"/>
      <c r="Y44" s="660"/>
      <c r="Z44" s="660"/>
      <c r="AA44" s="660"/>
      <c r="AB44" s="591"/>
      <c r="AC44" s="883"/>
      <c r="AD44" s="2348"/>
      <c r="AE44" s="2348"/>
      <c r="AF44" s="2348"/>
      <c r="AG44" s="2348"/>
      <c r="AH44" s="2348"/>
      <c r="AI44" s="2348"/>
      <c r="AJ44" s="2348"/>
      <c r="AK44" s="2348"/>
      <c r="AL44" s="2348"/>
      <c r="AM44" s="2348"/>
      <c r="AN44" s="895"/>
      <c r="AO44" s="896"/>
      <c r="AQ44" s="864"/>
      <c r="AR44" s="2349" t="s">
        <v>836</v>
      </c>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row>
    <row r="45" spans="1:67" ht="14.1" customHeight="1">
      <c r="A45" s="282"/>
      <c r="B45" s="296"/>
      <c r="C45" s="730" t="s">
        <v>837</v>
      </c>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883"/>
      <c r="AD45" s="2348"/>
      <c r="AE45" s="2348"/>
      <c r="AF45" s="2348"/>
      <c r="AG45" s="2348"/>
      <c r="AH45" s="2348"/>
      <c r="AI45" s="2348"/>
      <c r="AJ45" s="2348"/>
      <c r="AK45" s="2348"/>
      <c r="AL45" s="2348"/>
      <c r="AM45" s="2348"/>
      <c r="AN45" s="895"/>
      <c r="AO45" s="896"/>
      <c r="AQ45" s="864"/>
      <c r="AR45" s="2349"/>
      <c r="AS45" s="2349"/>
      <c r="AT45" s="2349"/>
      <c r="AU45" s="2349"/>
      <c r="AV45" s="2349"/>
      <c r="AW45" s="2349"/>
      <c r="AX45" s="2349"/>
      <c r="AY45" s="2349"/>
      <c r="AZ45" s="2349"/>
      <c r="BA45" s="2349"/>
      <c r="BB45" s="2349"/>
      <c r="BC45" s="2349"/>
      <c r="BD45" s="2349"/>
      <c r="BE45" s="2349"/>
      <c r="BF45" s="2349"/>
      <c r="BG45" s="2349"/>
      <c r="BH45" s="2349"/>
      <c r="BI45" s="2349"/>
      <c r="BJ45" s="2349"/>
      <c r="BK45" s="2349"/>
      <c r="BL45" s="2349"/>
      <c r="BM45" s="2349"/>
      <c r="BN45" s="2349"/>
      <c r="BO45" s="2349"/>
    </row>
    <row r="46" spans="1:67" ht="14.1" customHeight="1">
      <c r="A46" s="282"/>
      <c r="B46" s="296"/>
      <c r="C46" s="660" t="s">
        <v>838</v>
      </c>
      <c r="D46" s="730"/>
      <c r="E46" s="730"/>
      <c r="F46" s="730"/>
      <c r="G46" s="591"/>
      <c r="H46" s="591"/>
      <c r="I46" s="591"/>
      <c r="J46" s="591"/>
      <c r="K46" s="591"/>
      <c r="L46" s="591"/>
      <c r="M46" s="591"/>
      <c r="N46" s="591"/>
      <c r="O46" s="591"/>
      <c r="P46" s="591"/>
      <c r="Q46" s="591"/>
      <c r="R46" s="591"/>
      <c r="S46" s="591"/>
      <c r="T46" s="591"/>
      <c r="U46" s="591"/>
      <c r="V46" s="591"/>
      <c r="W46" s="591"/>
      <c r="X46" s="591"/>
      <c r="Y46" s="591"/>
      <c r="Z46" s="591"/>
      <c r="AA46" s="591"/>
      <c r="AB46" s="722"/>
      <c r="AC46" s="883"/>
      <c r="AD46" s="2348"/>
      <c r="AE46" s="2348"/>
      <c r="AF46" s="2348"/>
      <c r="AG46" s="2348"/>
      <c r="AH46" s="2348"/>
      <c r="AI46" s="2348"/>
      <c r="AJ46" s="2348"/>
      <c r="AK46" s="2348"/>
      <c r="AL46" s="2348"/>
      <c r="AM46" s="2348"/>
      <c r="AN46" s="895"/>
      <c r="AO46" s="896"/>
      <c r="AQ46" s="864"/>
      <c r="AR46" s="2349"/>
      <c r="AS46" s="2349"/>
      <c r="AT46" s="2349"/>
      <c r="AU46" s="2349"/>
      <c r="AV46" s="2349"/>
      <c r="AW46" s="2349"/>
      <c r="AX46" s="2349"/>
      <c r="AY46" s="2349"/>
      <c r="AZ46" s="2349"/>
      <c r="BA46" s="2349"/>
      <c r="BB46" s="2349"/>
      <c r="BC46" s="2349"/>
      <c r="BD46" s="2349"/>
      <c r="BE46" s="2349"/>
      <c r="BF46" s="2349"/>
      <c r="BG46" s="2349"/>
      <c r="BH46" s="2349"/>
      <c r="BI46" s="2349"/>
      <c r="BJ46" s="2349"/>
      <c r="BK46" s="2349"/>
      <c r="BL46" s="2349"/>
      <c r="BM46" s="2349"/>
      <c r="BN46" s="2349"/>
      <c r="BO46" s="2349"/>
    </row>
    <row r="47" spans="1:67" ht="14.1" customHeight="1">
      <c r="A47" s="843"/>
      <c r="B47" s="898"/>
      <c r="C47" s="591"/>
      <c r="D47" s="730"/>
      <c r="E47" s="2344"/>
      <c r="F47" s="2344"/>
      <c r="G47" s="2344"/>
      <c r="H47" s="2344"/>
      <c r="I47" s="2344"/>
      <c r="J47" s="2344"/>
      <c r="K47" s="2344"/>
      <c r="L47" s="2344"/>
      <c r="M47" s="2344"/>
      <c r="N47" s="2344"/>
      <c r="O47" s="2344"/>
      <c r="P47" s="2344"/>
      <c r="Q47" s="2344"/>
      <c r="R47" s="2344"/>
      <c r="S47" s="2344"/>
      <c r="T47" s="2344"/>
      <c r="U47" s="2344"/>
      <c r="V47" s="2344"/>
      <c r="W47" s="2344"/>
      <c r="X47" s="2344"/>
      <c r="Y47" s="2344"/>
      <c r="Z47" s="2344"/>
      <c r="AA47" s="899"/>
      <c r="AB47" s="591"/>
      <c r="AC47" s="883"/>
      <c r="AD47" s="2348"/>
      <c r="AE47" s="2348"/>
      <c r="AF47" s="2348"/>
      <c r="AG47" s="2348"/>
      <c r="AH47" s="2348"/>
      <c r="AI47" s="2348"/>
      <c r="AJ47" s="2348"/>
      <c r="AK47" s="2348"/>
      <c r="AL47" s="2348"/>
      <c r="AM47" s="2348"/>
      <c r="AN47" s="895"/>
      <c r="AO47" s="896"/>
      <c r="AQ47" s="864"/>
      <c r="AR47" s="2349"/>
      <c r="AS47" s="2349"/>
      <c r="AT47" s="2349"/>
      <c r="AU47" s="2349"/>
      <c r="AV47" s="2349"/>
      <c r="AW47" s="2349"/>
      <c r="AX47" s="2349"/>
      <c r="AY47" s="2349"/>
      <c r="AZ47" s="2349"/>
      <c r="BA47" s="2349"/>
      <c r="BB47" s="2349"/>
      <c r="BC47" s="2349"/>
      <c r="BD47" s="2349"/>
      <c r="BE47" s="2349"/>
      <c r="BF47" s="2349"/>
      <c r="BG47" s="2349"/>
      <c r="BH47" s="2349"/>
      <c r="BI47" s="2349"/>
      <c r="BJ47" s="2349"/>
      <c r="BK47" s="2349"/>
      <c r="BL47" s="2349"/>
      <c r="BM47" s="2349"/>
      <c r="BN47" s="2349"/>
      <c r="BO47" s="2349"/>
    </row>
    <row r="48" spans="1:67" ht="14.1" customHeight="1">
      <c r="A48" s="843"/>
      <c r="B48" s="898"/>
      <c r="C48" s="591"/>
      <c r="D48" s="730"/>
      <c r="E48" s="2344"/>
      <c r="F48" s="2344"/>
      <c r="G48" s="2344"/>
      <c r="H48" s="2344"/>
      <c r="I48" s="2344"/>
      <c r="J48" s="2344"/>
      <c r="K48" s="2344"/>
      <c r="L48" s="2344"/>
      <c r="M48" s="2344"/>
      <c r="N48" s="2344"/>
      <c r="O48" s="2344"/>
      <c r="P48" s="2344"/>
      <c r="Q48" s="2344"/>
      <c r="R48" s="2344"/>
      <c r="S48" s="2344"/>
      <c r="T48" s="2344"/>
      <c r="U48" s="2344"/>
      <c r="V48" s="2344"/>
      <c r="W48" s="2344"/>
      <c r="X48" s="2344"/>
      <c r="Y48" s="2344"/>
      <c r="Z48" s="2344"/>
      <c r="AA48" s="899"/>
      <c r="AB48" s="591"/>
      <c r="AC48" s="883"/>
      <c r="AD48" s="2348"/>
      <c r="AE48" s="2348"/>
      <c r="AF48" s="2348"/>
      <c r="AG48" s="2348"/>
      <c r="AH48" s="2348"/>
      <c r="AI48" s="2348"/>
      <c r="AJ48" s="2348"/>
      <c r="AK48" s="2348"/>
      <c r="AL48" s="2348"/>
      <c r="AM48" s="2348"/>
      <c r="AN48" s="895"/>
      <c r="AO48" s="896"/>
      <c r="AP48" s="292"/>
      <c r="AQ48" s="868" t="s">
        <v>278</v>
      </c>
      <c r="AR48" s="366" t="s">
        <v>839</v>
      </c>
      <c r="BO48" s="865"/>
    </row>
    <row r="49" spans="1:67" ht="14.1" customHeight="1">
      <c r="A49" s="843"/>
      <c r="B49" s="898"/>
      <c r="C49" s="591"/>
      <c r="D49" s="900"/>
      <c r="E49" s="900"/>
      <c r="F49" s="900"/>
      <c r="G49" s="901"/>
      <c r="H49" s="901"/>
      <c r="I49" s="901"/>
      <c r="J49" s="901"/>
      <c r="K49" s="901"/>
      <c r="L49" s="901"/>
      <c r="M49" s="901"/>
      <c r="N49" s="901"/>
      <c r="O49" s="901"/>
      <c r="P49" s="901"/>
      <c r="Q49" s="901"/>
      <c r="R49" s="901"/>
      <c r="S49" s="901"/>
      <c r="T49" s="901"/>
      <c r="U49" s="901"/>
      <c r="V49" s="901"/>
      <c r="W49" s="901"/>
      <c r="X49" s="901"/>
      <c r="Y49" s="591"/>
      <c r="Z49" s="591"/>
      <c r="AA49" s="591"/>
      <c r="AB49" s="902"/>
      <c r="AC49" s="883"/>
      <c r="AD49" s="2348"/>
      <c r="AE49" s="2348"/>
      <c r="AF49" s="2348"/>
      <c r="AG49" s="2348"/>
      <c r="AH49" s="2348"/>
      <c r="AI49" s="2348"/>
      <c r="AJ49" s="2348"/>
      <c r="AK49" s="2348"/>
      <c r="AL49" s="2348"/>
      <c r="AM49" s="2348"/>
      <c r="AN49" s="895"/>
      <c r="AO49" s="896"/>
      <c r="AP49" s="292"/>
      <c r="AQ49" s="903"/>
      <c r="AR49" s="2349" t="s">
        <v>840</v>
      </c>
      <c r="AS49" s="2349"/>
      <c r="AT49" s="2349"/>
      <c r="AU49" s="2349"/>
      <c r="AV49" s="2349"/>
      <c r="AW49" s="2349"/>
      <c r="AX49" s="2349"/>
      <c r="AY49" s="2349"/>
      <c r="AZ49" s="2349"/>
      <c r="BA49" s="2349"/>
      <c r="BB49" s="2349"/>
      <c r="BC49" s="2349"/>
      <c r="BD49" s="2349"/>
      <c r="BE49" s="2349"/>
      <c r="BF49" s="2349"/>
      <c r="BG49" s="2349"/>
      <c r="BH49" s="2349"/>
      <c r="BI49" s="2349"/>
      <c r="BJ49" s="2349"/>
      <c r="BK49" s="2349"/>
      <c r="BL49" s="2349"/>
      <c r="BM49" s="2349"/>
      <c r="BN49" s="2349"/>
      <c r="BO49" s="2349"/>
    </row>
    <row r="50" spans="1:67" ht="14.1" customHeight="1">
      <c r="A50" s="843"/>
      <c r="B50" s="898"/>
      <c r="C50" s="2350" t="s">
        <v>841</v>
      </c>
      <c r="D50" s="2350"/>
      <c r="E50" s="2350"/>
      <c r="F50" s="2350"/>
      <c r="G50" s="2350"/>
      <c r="H50" s="2350"/>
      <c r="I50" s="2350"/>
      <c r="J50" s="2350"/>
      <c r="K50" s="2350"/>
      <c r="L50" s="2350"/>
      <c r="M50" s="2350"/>
      <c r="N50" s="2350"/>
      <c r="O50" s="2350"/>
      <c r="P50" s="2350"/>
      <c r="Q50" s="2350"/>
      <c r="R50" s="2350"/>
      <c r="S50" s="2350"/>
      <c r="T50" s="2350"/>
      <c r="U50" s="2350"/>
      <c r="V50" s="2350"/>
      <c r="W50" s="2350"/>
      <c r="X50" s="2350"/>
      <c r="Y50" s="2350"/>
      <c r="Z50" s="2350"/>
      <c r="AA50" s="2350"/>
      <c r="AB50" s="2350"/>
      <c r="AC50" s="883"/>
      <c r="AD50" s="812"/>
      <c r="AE50" s="812"/>
      <c r="AF50" s="812"/>
      <c r="AG50" s="812"/>
      <c r="AH50" s="812"/>
      <c r="AI50" s="812"/>
      <c r="AJ50" s="812"/>
      <c r="AK50" s="812"/>
      <c r="AL50" s="812"/>
      <c r="AM50" s="869"/>
      <c r="AN50" s="867"/>
      <c r="AO50" s="812"/>
      <c r="AP50" s="285"/>
      <c r="AQ50" s="876"/>
      <c r="AR50" s="2349"/>
      <c r="AS50" s="2349"/>
      <c r="AT50" s="2349"/>
      <c r="AU50" s="2349"/>
      <c r="AV50" s="2349"/>
      <c r="AW50" s="2349"/>
      <c r="AX50" s="2349"/>
      <c r="AY50" s="2349"/>
      <c r="AZ50" s="2349"/>
      <c r="BA50" s="2349"/>
      <c r="BB50" s="2349"/>
      <c r="BC50" s="2349"/>
      <c r="BD50" s="2349"/>
      <c r="BE50" s="2349"/>
      <c r="BF50" s="2349"/>
      <c r="BG50" s="2349"/>
      <c r="BH50" s="2349"/>
      <c r="BI50" s="2349"/>
      <c r="BJ50" s="2349"/>
      <c r="BK50" s="2349"/>
      <c r="BL50" s="2349"/>
      <c r="BM50" s="2349"/>
      <c r="BN50" s="2349"/>
      <c r="BO50" s="2349"/>
    </row>
    <row r="51" spans="1:67" ht="14.1" customHeight="1">
      <c r="A51" s="843"/>
      <c r="B51" s="898"/>
      <c r="C51" s="591"/>
      <c r="D51" s="730"/>
      <c r="E51" s="2344"/>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899"/>
      <c r="AB51" s="591"/>
      <c r="AC51" s="904"/>
      <c r="AD51" s="905"/>
      <c r="AE51" s="812"/>
      <c r="AF51" s="812"/>
      <c r="AG51" s="812"/>
      <c r="AH51" s="812"/>
      <c r="AI51" s="812"/>
      <c r="AJ51" s="812"/>
      <c r="AK51" s="812"/>
      <c r="AL51" s="812"/>
      <c r="AM51" s="869"/>
      <c r="AN51" s="867"/>
      <c r="AO51" s="812"/>
      <c r="AP51" s="285"/>
      <c r="AQ51" s="906"/>
      <c r="AR51" s="907"/>
      <c r="AS51" s="907"/>
      <c r="AT51" s="907"/>
      <c r="AU51" s="907"/>
      <c r="AV51" s="907"/>
      <c r="AW51" s="907"/>
      <c r="AX51" s="907"/>
      <c r="AY51" s="907"/>
      <c r="AZ51" s="907"/>
      <c r="BA51" s="907"/>
      <c r="BB51" s="907"/>
      <c r="BC51" s="907"/>
      <c r="BD51" s="907"/>
      <c r="BE51" s="907"/>
      <c r="BF51" s="907"/>
      <c r="BG51" s="907"/>
      <c r="BH51" s="907"/>
      <c r="BI51" s="907"/>
      <c r="BJ51" s="907"/>
      <c r="BK51" s="907"/>
      <c r="BL51" s="907"/>
      <c r="BM51" s="907"/>
      <c r="BN51" s="907"/>
      <c r="BO51" s="908"/>
    </row>
    <row r="52" spans="1:67" ht="14.1" customHeight="1">
      <c r="A52" s="843"/>
      <c r="B52" s="898"/>
      <c r="C52" s="591"/>
      <c r="D52" s="730"/>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899"/>
      <c r="AB52" s="591"/>
      <c r="AC52" s="883"/>
      <c r="AD52" s="812"/>
      <c r="AE52" s="812"/>
      <c r="AF52" s="812"/>
      <c r="AG52" s="812"/>
      <c r="AH52" s="812"/>
      <c r="AI52" s="812"/>
      <c r="AJ52" s="812"/>
      <c r="AK52" s="812"/>
      <c r="AL52" s="812"/>
      <c r="AM52" s="869"/>
      <c r="AN52" s="867"/>
      <c r="AO52" s="812"/>
      <c r="AP52" s="285"/>
      <c r="AQ52" s="285"/>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row>
    <row r="53" spans="1:67" ht="14.1" customHeight="1">
      <c r="A53" s="843"/>
      <c r="B53" s="898"/>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883"/>
      <c r="AD53" s="909"/>
      <c r="AE53" s="909"/>
      <c r="AF53" s="909"/>
      <c r="AG53" s="909"/>
      <c r="AH53" s="909"/>
      <c r="AI53" s="909"/>
      <c r="AJ53" s="909"/>
      <c r="AK53" s="909"/>
      <c r="AL53" s="909"/>
      <c r="AM53" s="869"/>
      <c r="AN53" s="867"/>
      <c r="AO53" s="812"/>
      <c r="AP53" s="285"/>
      <c r="AQ53" s="285"/>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row>
    <row r="54" spans="1:67" ht="14.1" customHeight="1">
      <c r="A54" s="843"/>
      <c r="B54" s="898"/>
      <c r="C54" s="785" t="s">
        <v>842</v>
      </c>
      <c r="D54" s="591"/>
      <c r="E54" s="591"/>
      <c r="F54" s="591"/>
      <c r="G54" s="591"/>
      <c r="H54" s="591"/>
      <c r="I54" s="591"/>
      <c r="J54" s="591"/>
      <c r="K54" s="910"/>
      <c r="L54" s="910"/>
      <c r="M54" s="910"/>
      <c r="N54" s="910"/>
      <c r="O54" s="910"/>
      <c r="P54" s="910"/>
      <c r="Q54" s="910"/>
      <c r="R54" s="910"/>
      <c r="S54" s="910"/>
      <c r="T54" s="910"/>
      <c r="U54" s="910"/>
      <c r="V54" s="910"/>
      <c r="W54" s="910"/>
      <c r="X54" s="910"/>
      <c r="Y54" s="910"/>
      <c r="Z54" s="910"/>
      <c r="AA54" s="910"/>
      <c r="AB54" s="591"/>
      <c r="AC54" s="883"/>
      <c r="AD54" s="812"/>
      <c r="AE54" s="812"/>
      <c r="AF54" s="812"/>
      <c r="AG54" s="812"/>
      <c r="AH54" s="812"/>
      <c r="AI54" s="812"/>
      <c r="AJ54" s="812"/>
      <c r="AK54" s="812"/>
      <c r="AL54" s="909"/>
      <c r="AM54" s="869"/>
      <c r="AN54" s="867"/>
      <c r="AO54" s="812"/>
      <c r="AP54" s="285"/>
      <c r="AQ54" s="285"/>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row>
    <row r="55" spans="1:67" ht="14.1" customHeight="1">
      <c r="A55" s="843"/>
      <c r="B55" s="898"/>
      <c r="C55" s="785" t="s">
        <v>843</v>
      </c>
      <c r="D55" s="591"/>
      <c r="E55" s="591"/>
      <c r="F55" s="591"/>
      <c r="G55" s="591"/>
      <c r="H55" s="591"/>
      <c r="I55" s="591"/>
      <c r="J55" s="591"/>
      <c r="K55" s="591"/>
      <c r="L55" s="590"/>
      <c r="M55" s="590"/>
      <c r="N55" s="590"/>
      <c r="O55" s="590"/>
      <c r="P55" s="590"/>
      <c r="Q55" s="590"/>
      <c r="R55" s="590"/>
      <c r="S55" s="590"/>
      <c r="T55" s="590"/>
      <c r="U55" s="590"/>
      <c r="V55" s="590"/>
      <c r="W55" s="590"/>
      <c r="X55" s="590"/>
      <c r="Y55" s="590"/>
      <c r="Z55" s="590"/>
      <c r="AA55" s="591"/>
      <c r="AB55" s="591"/>
      <c r="AC55" s="883"/>
      <c r="AD55" s="909"/>
      <c r="AE55" s="909"/>
      <c r="AF55" s="909"/>
      <c r="AG55" s="909"/>
      <c r="AH55" s="909"/>
      <c r="AI55" s="909"/>
      <c r="AJ55" s="909"/>
      <c r="AK55" s="909"/>
      <c r="AL55" s="909"/>
      <c r="AM55" s="869"/>
      <c r="AN55" s="867"/>
      <c r="AO55" s="812"/>
      <c r="AP55" s="285"/>
      <c r="AQ55" s="285"/>
      <c r="AR55" s="306"/>
    </row>
    <row r="56" spans="1:67" ht="14.1" customHeight="1">
      <c r="A56" s="843"/>
      <c r="B56" s="898"/>
      <c r="C56" s="785" t="s">
        <v>844</v>
      </c>
      <c r="D56" s="591"/>
      <c r="E56" s="591"/>
      <c r="F56" s="591"/>
      <c r="G56" s="591"/>
      <c r="H56" s="591"/>
      <c r="I56" s="591"/>
      <c r="J56" s="591"/>
      <c r="K56" s="591"/>
      <c r="L56" s="2345"/>
      <c r="M56" s="2345"/>
      <c r="N56" s="590" t="s">
        <v>435</v>
      </c>
      <c r="O56" s="591"/>
      <c r="P56" s="591"/>
      <c r="Q56" s="591"/>
      <c r="R56" s="591"/>
      <c r="S56" s="591"/>
      <c r="T56" s="591"/>
      <c r="U56" s="591"/>
      <c r="V56" s="591"/>
      <c r="W56" s="591"/>
      <c r="X56" s="591"/>
      <c r="Y56" s="591"/>
      <c r="Z56" s="591"/>
      <c r="AA56" s="591"/>
      <c r="AB56" s="591"/>
      <c r="AC56" s="854"/>
      <c r="AD56" s="812"/>
      <c r="AE56" s="909"/>
      <c r="AF56" s="909"/>
      <c r="AG56" s="909"/>
      <c r="AH56" s="909"/>
      <c r="AI56" s="909"/>
      <c r="AJ56" s="909"/>
      <c r="AK56" s="909"/>
      <c r="AL56" s="909"/>
      <c r="AM56" s="869"/>
      <c r="AN56" s="867"/>
      <c r="AO56" s="812"/>
      <c r="AP56" s="285"/>
      <c r="AQ56" s="285"/>
      <c r="AR56" s="306"/>
      <c r="BI56" s="291"/>
      <c r="BJ56" s="292"/>
      <c r="BK56" s="292"/>
      <c r="BL56" s="297"/>
      <c r="BM56" s="297"/>
      <c r="BN56" s="297"/>
    </row>
    <row r="57" spans="1:67" ht="14.1" customHeight="1">
      <c r="A57" s="843"/>
      <c r="B57" s="898"/>
      <c r="C57" s="785" t="s">
        <v>845</v>
      </c>
      <c r="D57" s="591"/>
      <c r="E57" s="591"/>
      <c r="F57" s="591"/>
      <c r="G57" s="591"/>
      <c r="H57" s="591"/>
      <c r="I57" s="591"/>
      <c r="J57" s="720"/>
      <c r="K57" s="720"/>
      <c r="L57" s="591"/>
      <c r="M57" s="591"/>
      <c r="N57" s="591"/>
      <c r="O57" s="591"/>
      <c r="P57" s="591"/>
      <c r="Q57" s="591"/>
      <c r="R57" s="785"/>
      <c r="S57" s="720"/>
      <c r="T57" s="720"/>
      <c r="U57" s="721"/>
      <c r="V57" s="722"/>
      <c r="W57" s="722"/>
      <c r="X57" s="785"/>
      <c r="Y57" s="785"/>
      <c r="Z57" s="785"/>
      <c r="AA57" s="785"/>
      <c r="AB57" s="591"/>
      <c r="AC57" s="854"/>
      <c r="AD57" s="812"/>
      <c r="AE57" s="909"/>
      <c r="AF57" s="909"/>
      <c r="AG57" s="909"/>
      <c r="AH57" s="909"/>
      <c r="AI57" s="909"/>
      <c r="AJ57" s="909"/>
      <c r="AK57" s="909"/>
      <c r="AL57" s="909"/>
      <c r="AM57" s="869"/>
      <c r="AN57" s="867"/>
      <c r="AO57" s="812"/>
      <c r="AP57" s="285"/>
      <c r="AQ57" s="285"/>
      <c r="AR57" s="306"/>
      <c r="AU57" s="2346"/>
      <c r="AV57" s="2346"/>
      <c r="AW57" s="2346"/>
      <c r="AX57" s="2346"/>
    </row>
    <row r="58" spans="1:67" ht="14.1" customHeight="1">
      <c r="A58" s="843"/>
      <c r="B58" s="898"/>
      <c r="C58" s="785" t="s">
        <v>846</v>
      </c>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883"/>
      <c r="AD58" s="909"/>
      <c r="AE58" s="909"/>
      <c r="AF58" s="909"/>
      <c r="AG58" s="909"/>
      <c r="AH58" s="909"/>
      <c r="AI58" s="909"/>
      <c r="AJ58" s="909"/>
      <c r="AK58" s="909"/>
      <c r="AL58" s="909"/>
      <c r="AM58" s="869"/>
      <c r="AN58" s="867"/>
      <c r="AO58" s="812"/>
      <c r="AP58" s="285"/>
      <c r="AQ58" s="285"/>
      <c r="AR58" s="306"/>
    </row>
    <row r="59" spans="1:67" ht="14.1" customHeight="1">
      <c r="A59" s="843"/>
      <c r="B59" s="898"/>
      <c r="C59" s="660"/>
      <c r="D59" s="591"/>
      <c r="E59" s="591"/>
      <c r="F59" s="591"/>
      <c r="G59" s="591"/>
      <c r="H59" s="591"/>
      <c r="I59" s="591"/>
      <c r="J59" s="720"/>
      <c r="K59" s="720"/>
      <c r="L59" s="591"/>
      <c r="M59" s="591"/>
      <c r="N59" s="591"/>
      <c r="O59" s="591"/>
      <c r="P59" s="591"/>
      <c r="Q59" s="591"/>
      <c r="R59" s="660"/>
      <c r="S59" s="720"/>
      <c r="T59" s="720"/>
      <c r="U59" s="721"/>
      <c r="V59" s="722"/>
      <c r="W59" s="722"/>
      <c r="X59" s="660"/>
      <c r="Y59" s="660"/>
      <c r="Z59" s="660"/>
      <c r="AA59" s="660"/>
      <c r="AB59" s="591"/>
      <c r="AC59" s="883"/>
      <c r="AD59" s="909"/>
      <c r="AE59" s="909"/>
      <c r="AF59" s="909"/>
      <c r="AG59" s="909"/>
      <c r="AH59" s="909"/>
      <c r="AI59" s="909"/>
      <c r="AJ59" s="909"/>
      <c r="AK59" s="909"/>
      <c r="AL59" s="812"/>
      <c r="AM59" s="869"/>
      <c r="AN59" s="867"/>
      <c r="AO59" s="812"/>
      <c r="AP59" s="285"/>
      <c r="AQ59" s="285"/>
      <c r="AR59" s="306"/>
    </row>
    <row r="60" spans="1:67" ht="14.1" customHeight="1">
      <c r="A60" s="843"/>
      <c r="B60" s="898"/>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2347" t="s">
        <v>847</v>
      </c>
      <c r="AD60" s="2347"/>
      <c r="AE60" s="2347"/>
      <c r="AF60" s="2347"/>
      <c r="AG60" s="2347"/>
      <c r="AH60" s="2347"/>
      <c r="AI60" s="2347"/>
      <c r="AJ60" s="2347"/>
      <c r="AK60" s="2347"/>
      <c r="AL60" s="2347"/>
      <c r="AM60" s="2347"/>
      <c r="AN60" s="890"/>
      <c r="AO60" s="851"/>
      <c r="AP60" s="285"/>
      <c r="AQ60" s="285"/>
      <c r="AR60" s="306"/>
    </row>
    <row r="61" spans="1:67" ht="14.1" customHeight="1">
      <c r="A61" s="843"/>
      <c r="B61" s="898"/>
      <c r="C61" s="660" t="s">
        <v>848</v>
      </c>
      <c r="D61" s="730"/>
      <c r="E61" s="730"/>
      <c r="F61" s="730"/>
      <c r="G61" s="861"/>
      <c r="H61" s="861"/>
      <c r="I61" s="861"/>
      <c r="J61" s="861"/>
      <c r="K61" s="861"/>
      <c r="L61" s="861"/>
      <c r="M61" s="861"/>
      <c r="N61" s="861"/>
      <c r="O61" s="861"/>
      <c r="P61" s="861"/>
      <c r="Q61" s="861"/>
      <c r="R61" s="861"/>
      <c r="S61" s="861"/>
      <c r="T61" s="861"/>
      <c r="U61" s="861"/>
      <c r="V61" s="861"/>
      <c r="W61" s="861"/>
      <c r="X61" s="861"/>
      <c r="Y61" s="861"/>
      <c r="Z61" s="861"/>
      <c r="AA61" s="861"/>
      <c r="AB61" s="861"/>
      <c r="AC61" s="854" t="s">
        <v>278</v>
      </c>
      <c r="AD61" s="812" t="s">
        <v>839</v>
      </c>
      <c r="AE61" s="909"/>
      <c r="AF61" s="909"/>
      <c r="AG61" s="909"/>
      <c r="AH61" s="909"/>
      <c r="AI61" s="911"/>
      <c r="AJ61" s="911"/>
      <c r="AK61" s="812"/>
      <c r="AL61" s="812"/>
      <c r="AM61" s="869"/>
      <c r="AN61" s="867"/>
      <c r="AO61" s="812"/>
      <c r="AP61" s="285"/>
      <c r="AQ61" s="285"/>
      <c r="AR61" s="306"/>
    </row>
    <row r="62" spans="1:67" ht="14.1" customHeight="1">
      <c r="A62" s="843"/>
      <c r="B62" s="898"/>
      <c r="C62" s="660"/>
      <c r="D62" s="730"/>
      <c r="E62" s="730"/>
      <c r="F62" s="730"/>
      <c r="G62" s="861"/>
      <c r="H62" s="861"/>
      <c r="I62" s="861"/>
      <c r="J62" s="861"/>
      <c r="K62" s="861"/>
      <c r="L62" s="861"/>
      <c r="M62" s="861"/>
      <c r="N62" s="861"/>
      <c r="O62" s="861"/>
      <c r="P62" s="861"/>
      <c r="Q62" s="861"/>
      <c r="R62" s="861"/>
      <c r="S62" s="861"/>
      <c r="T62" s="861"/>
      <c r="U62" s="861"/>
      <c r="V62" s="861"/>
      <c r="W62" s="861"/>
      <c r="X62" s="861"/>
      <c r="Y62" s="861"/>
      <c r="Z62" s="861"/>
      <c r="AA62" s="861"/>
      <c r="AB62" s="861"/>
      <c r="AC62" s="854"/>
      <c r="AD62" s="812"/>
      <c r="AE62" s="909"/>
      <c r="AF62" s="909"/>
      <c r="AG62" s="909"/>
      <c r="AH62" s="909"/>
      <c r="AI62" s="911"/>
      <c r="AJ62" s="911"/>
      <c r="AK62" s="812"/>
      <c r="AL62" s="812"/>
      <c r="AM62" s="869"/>
      <c r="AN62" s="867"/>
      <c r="AO62" s="812"/>
      <c r="AP62" s="285"/>
      <c r="AQ62" s="285"/>
      <c r="AR62" s="306"/>
    </row>
    <row r="63" spans="1:67" ht="14.1" customHeight="1">
      <c r="A63" s="843"/>
      <c r="B63" s="898"/>
      <c r="C63" s="660"/>
      <c r="D63" s="730"/>
      <c r="E63" s="730"/>
      <c r="F63" s="730"/>
      <c r="G63" s="861"/>
      <c r="H63" s="861"/>
      <c r="I63" s="861"/>
      <c r="J63" s="861"/>
      <c r="K63" s="861"/>
      <c r="L63" s="861"/>
      <c r="M63" s="861"/>
      <c r="N63" s="861"/>
      <c r="O63" s="861"/>
      <c r="P63" s="861"/>
      <c r="Q63" s="861"/>
      <c r="R63" s="861"/>
      <c r="S63" s="861"/>
      <c r="T63" s="861"/>
      <c r="U63" s="861"/>
      <c r="V63" s="861"/>
      <c r="W63" s="861"/>
      <c r="X63" s="861"/>
      <c r="Y63" s="861"/>
      <c r="Z63" s="861"/>
      <c r="AA63" s="861"/>
      <c r="AB63" s="861"/>
      <c r="AC63" s="854"/>
      <c r="AD63" s="812"/>
      <c r="AE63" s="909"/>
      <c r="AF63" s="909"/>
      <c r="AG63" s="909"/>
      <c r="AH63" s="909"/>
      <c r="AI63" s="911"/>
      <c r="AJ63" s="911"/>
      <c r="AK63" s="812"/>
      <c r="AL63" s="812"/>
      <c r="AM63" s="869"/>
      <c r="AN63" s="867"/>
      <c r="AO63" s="812"/>
      <c r="AP63" s="285"/>
      <c r="AQ63" s="285"/>
      <c r="AR63" s="306"/>
    </row>
    <row r="64" spans="1:67" ht="14.1" customHeight="1">
      <c r="A64" s="843"/>
      <c r="B64" s="898"/>
      <c r="C64" s="660"/>
      <c r="D64" s="730"/>
      <c r="E64" s="730"/>
      <c r="F64" s="730"/>
      <c r="G64" s="861"/>
      <c r="H64" s="861"/>
      <c r="I64" s="861"/>
      <c r="J64" s="861"/>
      <c r="K64" s="861"/>
      <c r="L64" s="861"/>
      <c r="M64" s="861"/>
      <c r="N64" s="861"/>
      <c r="O64" s="861"/>
      <c r="P64" s="861"/>
      <c r="Q64" s="861"/>
      <c r="R64" s="861"/>
      <c r="S64" s="861"/>
      <c r="T64" s="861"/>
      <c r="U64" s="861"/>
      <c r="V64" s="861"/>
      <c r="W64" s="861"/>
      <c r="X64" s="861"/>
      <c r="Y64" s="861"/>
      <c r="Z64" s="861"/>
      <c r="AA64" s="861"/>
      <c r="AB64" s="861"/>
      <c r="AC64" s="854"/>
      <c r="AD64" s="812"/>
      <c r="AE64" s="909"/>
      <c r="AF64" s="909"/>
      <c r="AG64" s="909"/>
      <c r="AH64" s="909"/>
      <c r="AI64" s="911"/>
      <c r="AJ64" s="911"/>
      <c r="AK64" s="812"/>
      <c r="AL64" s="812"/>
      <c r="AM64" s="869"/>
      <c r="AN64" s="867"/>
      <c r="AO64" s="812"/>
      <c r="AP64" s="285"/>
      <c r="AQ64" s="285"/>
      <c r="AR64" s="306"/>
    </row>
    <row r="65" spans="1:58" ht="14.1" customHeight="1">
      <c r="A65" s="843"/>
      <c r="B65" s="369"/>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912"/>
      <c r="AD65" s="913"/>
      <c r="AE65" s="913"/>
      <c r="AF65" s="913"/>
      <c r="AG65" s="913"/>
      <c r="AH65" s="913"/>
      <c r="AI65" s="914"/>
      <c r="AJ65" s="913"/>
      <c r="AK65" s="913"/>
      <c r="AL65" s="913"/>
      <c r="AM65" s="915"/>
      <c r="AN65" s="916"/>
      <c r="AO65" s="286"/>
      <c r="AP65" s="285"/>
      <c r="AR65" s="306"/>
    </row>
    <row r="66" spans="1:58" ht="14.1" customHeight="1">
      <c r="A66" s="282"/>
      <c r="B66" s="708"/>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P66" s="292"/>
      <c r="AQ66" s="917"/>
      <c r="AR66" s="366"/>
    </row>
    <row r="67" spans="1:58" ht="14.1" customHeight="1">
      <c r="A67" s="282"/>
      <c r="B67" s="282"/>
      <c r="C67" s="282"/>
      <c r="J67" s="290"/>
      <c r="K67" s="290"/>
      <c r="R67" s="282"/>
      <c r="S67" s="290"/>
      <c r="T67" s="290"/>
      <c r="U67" s="291"/>
      <c r="V67" s="292"/>
      <c r="W67" s="292"/>
      <c r="X67" s="282"/>
      <c r="Y67" s="282"/>
      <c r="Z67" s="282"/>
      <c r="AA67" s="282"/>
      <c r="AD67" s="306"/>
      <c r="AE67" s="306"/>
      <c r="AF67" s="306"/>
      <c r="AG67" s="306"/>
      <c r="AH67" s="306"/>
      <c r="AI67" s="306"/>
      <c r="AJ67" s="306"/>
      <c r="AK67" s="306"/>
      <c r="AQ67" s="292"/>
      <c r="AR67" s="306"/>
      <c r="AS67" s="306"/>
      <c r="AT67" s="306"/>
      <c r="AU67" s="306"/>
      <c r="AV67" s="306"/>
      <c r="AW67" s="306"/>
      <c r="AX67" s="306"/>
      <c r="AY67" s="306"/>
      <c r="AZ67" s="306"/>
      <c r="BA67" s="306"/>
      <c r="BB67" s="306"/>
      <c r="BC67" s="306"/>
      <c r="BD67" s="306"/>
      <c r="BE67" s="306"/>
      <c r="BF67" s="306"/>
    </row>
    <row r="68" spans="1:58" ht="14.1" customHeight="1"/>
    <row r="69" spans="1:58" ht="14.1" customHeight="1">
      <c r="C69" s="307"/>
      <c r="D69" s="307"/>
      <c r="E69" s="307"/>
      <c r="F69" s="307"/>
      <c r="G69" s="307"/>
      <c r="H69" s="307"/>
      <c r="I69" s="307"/>
      <c r="J69" s="307"/>
      <c r="K69" s="307"/>
      <c r="L69" s="640"/>
      <c r="M69" s="356"/>
      <c r="N69" s="282"/>
      <c r="O69" s="282"/>
      <c r="P69" s="282"/>
    </row>
    <row r="70" spans="1:58" ht="14.1" customHeight="1"/>
    <row r="71" spans="1:58" ht="14.1" customHeight="1"/>
    <row r="72" spans="1:58" ht="14.1" customHeight="1"/>
    <row r="73" spans="1:58" ht="14.1" customHeight="1"/>
    <row r="74" spans="1:58" ht="14.1" customHeight="1">
      <c r="C74" s="306"/>
      <c r="D74" s="306"/>
      <c r="E74" s="306"/>
      <c r="F74" s="306"/>
      <c r="G74" s="306"/>
      <c r="H74" s="306"/>
      <c r="I74" s="306"/>
      <c r="J74" s="306"/>
      <c r="K74" s="306"/>
      <c r="L74" s="306"/>
      <c r="M74" s="306"/>
      <c r="N74" s="306"/>
      <c r="O74" s="306"/>
      <c r="P74" s="306"/>
      <c r="Q74" s="306"/>
      <c r="R74" s="306"/>
      <c r="S74" s="306"/>
      <c r="T74" s="306"/>
      <c r="U74" s="306"/>
      <c r="V74" s="306"/>
      <c r="W74" s="306"/>
    </row>
    <row r="75" spans="1:58" ht="14.1" customHeight="1"/>
    <row r="76" spans="1:58" ht="14.1" customHeight="1"/>
    <row r="77" spans="1:58" ht="14.1" customHeight="1">
      <c r="Y77" s="356"/>
      <c r="Z77" s="356"/>
      <c r="AA77" s="356"/>
      <c r="AB77" s="356"/>
      <c r="AC77" s="356"/>
      <c r="AD77" s="356"/>
    </row>
    <row r="78" spans="1:58" ht="14.1" customHeight="1">
      <c r="Z78" s="282"/>
      <c r="AA78" s="282"/>
      <c r="AB78" s="282"/>
      <c r="AC78" s="282"/>
      <c r="AD78" s="282"/>
    </row>
    <row r="79" spans="1:58" ht="14.1" customHeight="1"/>
    <row r="80" spans="1:58" ht="14.1" customHeight="1"/>
    <row r="81" spans="3:55" ht="14.1" customHeight="1"/>
    <row r="82" spans="3:55" ht="14.1" customHeight="1"/>
    <row r="83" spans="3:55" ht="14.1" customHeight="1"/>
    <row r="84" spans="3:55" ht="14.1" customHeight="1">
      <c r="C84" s="918"/>
      <c r="D84" s="282"/>
      <c r="E84" s="282"/>
      <c r="F84" s="282"/>
      <c r="I84" s="313"/>
      <c r="J84" s="313"/>
      <c r="K84" s="318"/>
      <c r="L84" s="318"/>
      <c r="M84" s="318"/>
      <c r="N84" s="318"/>
      <c r="O84" s="318"/>
      <c r="P84" s="318"/>
      <c r="Q84" s="318"/>
      <c r="R84" s="318"/>
      <c r="S84" s="318"/>
      <c r="T84" s="318"/>
      <c r="U84" s="318"/>
      <c r="V84" s="318"/>
      <c r="W84" s="318"/>
      <c r="X84" s="318"/>
      <c r="Y84" s="318"/>
      <c r="Z84" s="318"/>
      <c r="AA84" s="318"/>
      <c r="AB84" s="318"/>
      <c r="AC84" s="282"/>
      <c r="AD84" s="282"/>
    </row>
    <row r="85" spans="3:55" ht="14.1" customHeight="1">
      <c r="D85" s="313"/>
      <c r="E85" s="313"/>
      <c r="F85" s="313"/>
      <c r="G85" s="313"/>
      <c r="H85" s="313"/>
      <c r="I85" s="313"/>
      <c r="J85" s="313"/>
      <c r="K85" s="313"/>
      <c r="L85" s="282"/>
      <c r="M85" s="282"/>
      <c r="AB85" s="282"/>
      <c r="AC85" s="282"/>
      <c r="AD85" s="282"/>
    </row>
    <row r="86" spans="3:55" ht="14.1" customHeight="1">
      <c r="C86" s="918"/>
      <c r="D86" s="5"/>
      <c r="E86" s="5"/>
      <c r="F86" s="5"/>
      <c r="G86" s="5"/>
      <c r="H86" s="5"/>
      <c r="I86" s="5"/>
      <c r="J86" s="5"/>
      <c r="K86" s="5"/>
      <c r="L86" s="282"/>
      <c r="M86" s="282"/>
      <c r="AA86" s="282"/>
      <c r="AB86" s="282"/>
    </row>
    <row r="87" spans="3:55" ht="14.1" customHeight="1">
      <c r="D87" s="282"/>
      <c r="E87" s="282"/>
      <c r="F87" s="282"/>
      <c r="G87" s="282"/>
      <c r="H87" s="282"/>
      <c r="I87" s="282"/>
      <c r="J87" s="282"/>
      <c r="K87" s="282"/>
      <c r="L87" s="282"/>
      <c r="M87" s="282"/>
      <c r="AA87" s="282"/>
      <c r="AB87" s="282"/>
    </row>
    <row r="88" spans="3:55" ht="14.1" customHeight="1">
      <c r="C88" s="918"/>
      <c r="D88" s="282"/>
      <c r="E88" s="282"/>
      <c r="F88" s="282"/>
      <c r="G88" s="282"/>
      <c r="H88" s="282"/>
      <c r="I88" s="282"/>
      <c r="J88" s="282"/>
      <c r="K88" s="282"/>
      <c r="L88" s="282"/>
      <c r="M88" s="282"/>
      <c r="N88" s="282"/>
      <c r="O88" s="282"/>
      <c r="AA88" s="282"/>
      <c r="AB88" s="282"/>
    </row>
    <row r="89" spans="3:55" ht="14.1" customHeight="1">
      <c r="D89" s="282"/>
      <c r="E89" s="282"/>
      <c r="F89" s="282"/>
      <c r="G89" s="282"/>
      <c r="H89" s="282"/>
      <c r="I89" s="282"/>
      <c r="J89" s="282"/>
      <c r="K89" s="282"/>
      <c r="L89" s="313"/>
      <c r="P89" s="360"/>
      <c r="Q89" s="356"/>
      <c r="R89" s="282"/>
      <c r="S89" s="282"/>
      <c r="T89" s="282"/>
      <c r="U89" s="282"/>
      <c r="V89" s="282"/>
      <c r="W89" s="282"/>
      <c r="X89" s="282"/>
      <c r="Y89" s="282"/>
      <c r="Z89" s="282"/>
    </row>
    <row r="90" spans="3:55" ht="14.1" customHeight="1">
      <c r="C90" s="918"/>
      <c r="D90" s="282"/>
      <c r="E90" s="282"/>
      <c r="F90" s="282"/>
      <c r="G90" s="282"/>
      <c r="H90" s="282"/>
      <c r="I90" s="282"/>
      <c r="J90" s="282"/>
      <c r="K90" s="282"/>
    </row>
    <row r="91" spans="3:55" ht="14.1" customHeight="1">
      <c r="F91" s="282"/>
      <c r="G91" s="282"/>
      <c r="H91" s="282"/>
      <c r="I91" s="282"/>
      <c r="J91" s="282"/>
      <c r="K91" s="282"/>
      <c r="L91" s="282"/>
      <c r="M91" s="282"/>
    </row>
    <row r="92" spans="3:55" ht="14.1" customHeight="1">
      <c r="AQ92" s="918"/>
      <c r="AR92" s="282"/>
      <c r="AS92" s="282"/>
      <c r="AT92" s="282"/>
      <c r="AU92" s="282"/>
      <c r="AV92" s="282"/>
      <c r="AW92" s="282"/>
      <c r="AX92" s="282"/>
      <c r="AY92" s="282"/>
      <c r="AZ92" s="282"/>
      <c r="BA92" s="282"/>
    </row>
    <row r="93" spans="3:55" ht="14.1" customHeight="1">
      <c r="AT93" s="282"/>
      <c r="AU93" s="282"/>
      <c r="AV93" s="282"/>
      <c r="AW93" s="282"/>
      <c r="AX93" s="282"/>
      <c r="AY93" s="282"/>
      <c r="AZ93" s="282"/>
      <c r="BA93" s="282"/>
      <c r="BB93" s="282"/>
      <c r="BC93" s="282"/>
    </row>
    <row r="94" spans="3:55">
      <c r="AS94" s="918"/>
      <c r="AT94" s="282"/>
      <c r="AU94" s="282"/>
      <c r="AV94" s="282"/>
      <c r="AW94" s="282"/>
      <c r="AX94" s="282"/>
      <c r="AY94" s="282"/>
      <c r="AZ94" s="282"/>
      <c r="BA94" s="282"/>
      <c r="BB94" s="282"/>
      <c r="BC94" s="282"/>
    </row>
    <row r="95" spans="3:55">
      <c r="AT95" s="282"/>
      <c r="AU95" s="282"/>
      <c r="AV95" s="282"/>
      <c r="AW95" s="282"/>
      <c r="AX95" s="282"/>
      <c r="AY95" s="282"/>
      <c r="AZ95" s="282"/>
      <c r="BA95" s="282"/>
      <c r="BB95" s="282"/>
      <c r="BC95" s="282"/>
    </row>
    <row r="96" spans="3:55">
      <c r="AS96" s="918"/>
      <c r="AT96" s="282"/>
      <c r="AU96" s="282"/>
      <c r="AV96" s="282"/>
      <c r="AW96" s="282"/>
      <c r="AX96" s="282"/>
      <c r="AY96" s="282"/>
      <c r="AZ96" s="282"/>
      <c r="BA96" s="282"/>
      <c r="BB96" s="282"/>
      <c r="BC96" s="282"/>
    </row>
  </sheetData>
  <mergeCells count="65">
    <mergeCell ref="B1:AM1"/>
    <mergeCell ref="AP1:AS1"/>
    <mergeCell ref="B3:AB3"/>
    <mergeCell ref="AC3:AM3"/>
    <mergeCell ref="C4:AB4"/>
    <mergeCell ref="AC5:AC7"/>
    <mergeCell ref="AD5:AM7"/>
    <mergeCell ref="U8:X8"/>
    <mergeCell ref="D9:I9"/>
    <mergeCell ref="J9:T9"/>
    <mergeCell ref="U9:Z9"/>
    <mergeCell ref="AB9:AL9"/>
    <mergeCell ref="D10:I10"/>
    <mergeCell ref="J10:T10"/>
    <mergeCell ref="U10:Z10"/>
    <mergeCell ref="AB10:AL10"/>
    <mergeCell ref="D11:I11"/>
    <mergeCell ref="J11:T11"/>
    <mergeCell ref="U11:Z11"/>
    <mergeCell ref="AB11:AL11"/>
    <mergeCell ref="D12:I12"/>
    <mergeCell ref="J12:T12"/>
    <mergeCell ref="U12:Z12"/>
    <mergeCell ref="AB12:AL12"/>
    <mergeCell ref="D13:I13"/>
    <mergeCell ref="J13:T13"/>
    <mergeCell ref="U13:Z13"/>
    <mergeCell ref="AB13:AL13"/>
    <mergeCell ref="AD16:AM19"/>
    <mergeCell ref="F18:Z20"/>
    <mergeCell ref="AC21:AM21"/>
    <mergeCell ref="C22:AB22"/>
    <mergeCell ref="AR22:BO37"/>
    <mergeCell ref="AC24:AM26"/>
    <mergeCell ref="C25:I25"/>
    <mergeCell ref="O26:P26"/>
    <mergeCell ref="C27:AB27"/>
    <mergeCell ref="AD27:AL28"/>
    <mergeCell ref="D29:H29"/>
    <mergeCell ref="I29:J29"/>
    <mergeCell ref="K29:L29"/>
    <mergeCell ref="N29:O29"/>
    <mergeCell ref="Q29:R29"/>
    <mergeCell ref="C34:AB34"/>
    <mergeCell ref="AD35:AM38"/>
    <mergeCell ref="O36:Z36"/>
    <mergeCell ref="T38:U38"/>
    <mergeCell ref="W38:X38"/>
    <mergeCell ref="AC39:AM39"/>
    <mergeCell ref="AR39:BO41"/>
    <mergeCell ref="N40:O40"/>
    <mergeCell ref="P40:Q40"/>
    <mergeCell ref="S40:T40"/>
    <mergeCell ref="V40:W40"/>
    <mergeCell ref="X40:Y40"/>
    <mergeCell ref="AD40:AM40"/>
    <mergeCell ref="E51:Z52"/>
    <mergeCell ref="L56:M56"/>
    <mergeCell ref="AU57:AX57"/>
    <mergeCell ref="AC60:AM60"/>
    <mergeCell ref="AD42:AM49"/>
    <mergeCell ref="AR44:BO47"/>
    <mergeCell ref="E47:Z48"/>
    <mergeCell ref="AR49:BO50"/>
    <mergeCell ref="C50:AB50"/>
  </mergeCells>
  <phoneticPr fontId="109"/>
  <conditionalFormatting sqref="I29">
    <cfRule type="expression" dxfId="11" priority="2">
      <formula>LEN(TRIM(I29))=0</formula>
    </cfRule>
  </conditionalFormatting>
  <conditionalFormatting sqref="N40">
    <cfRule type="expression" dxfId="10" priority="3">
      <formula>LEN(TRIM(N40))=0</formula>
    </cfRule>
  </conditionalFormatting>
  <conditionalFormatting sqref="O26">
    <cfRule type="expression" dxfId="9" priority="4">
      <formula>LEN(TRIM(O26))=0</formula>
    </cfRule>
  </conditionalFormatting>
  <dataValidations count="2">
    <dataValidation type="list" allowBlank="1" showInputMessage="1" showErrorMessage="1" sqref="N40:O40" xr:uid="{00000000-0002-0000-0F00-000000000000}">
      <formula1>"　,昭和,平成,令和"</formula1>
      <formula2>0</formula2>
    </dataValidation>
    <dataValidation type="list" allowBlank="1" showInputMessage="1" showErrorMessage="1" sqref="O26:P26 I29:J29" xr:uid="{00000000-0002-0000-0F00-000001000000}">
      <formula1>"　,平成,令和"</formula1>
      <formula2>0</formula2>
    </dataValidation>
  </dataValidations>
  <hyperlinks>
    <hyperlink ref="AP1" location="'目次（保）'!A1" display="目次に戻る" xr:uid="{00000000-0004-0000-0F00-000000000000}"/>
  </hyperlinks>
  <printOptions horizontalCentered="1"/>
  <pageMargins left="0.70833333333333304" right="0.31527777777777799" top="0.39374999999999999" bottom="0.39374999999999999" header="0.51180555555555496" footer="0.51180555555555496"/>
  <pageSetup paperSize="9" scale="88" firstPageNumber="0" orientation="portrait" horizontalDpi="300" verticalDpi="300" r:id="rId1"/>
  <rowBreaks count="1" manualBreakCount="1">
    <brk id="66" max="16383" man="1"/>
  </rowBreaks>
  <colBreaks count="1" manualBreakCount="1">
    <brk id="40"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FF"/>
  </sheetPr>
  <dimension ref="A1:AMK102"/>
  <sheetViews>
    <sheetView showGridLines="0" view="pageBreakPreview" zoomScale="90" zoomScaleNormal="85" zoomScalePageLayoutView="90" workbookViewId="0">
      <selection activeCell="AF76" sqref="AF76"/>
    </sheetView>
  </sheetViews>
  <sheetFormatPr defaultRowHeight="13.2"/>
  <cols>
    <col min="1" max="1" width="1.44140625" style="276" customWidth="1"/>
    <col min="2" max="13" width="2.33203125" style="276" customWidth="1"/>
    <col min="14" max="14" width="2.33203125" style="919" customWidth="1"/>
    <col min="15" max="27" width="2.33203125" style="276" customWidth="1"/>
    <col min="28" max="29" width="3.44140625" style="276" customWidth="1"/>
    <col min="30" max="40" width="2.33203125" style="276" customWidth="1"/>
    <col min="41" max="41" width="9.44140625" style="276" customWidth="1"/>
    <col min="42" max="93" width="2.33203125" style="276" customWidth="1"/>
    <col min="94" max="1025" width="8" style="276" customWidth="1"/>
  </cols>
  <sheetData>
    <row r="1" spans="2:71" ht="14.1" customHeight="1">
      <c r="B1" s="1794" t="s">
        <v>849</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4"/>
      <c r="AP1" s="1795" t="s">
        <v>241</v>
      </c>
      <c r="AQ1" s="1795"/>
      <c r="AR1" s="1795"/>
      <c r="AS1" s="1795"/>
    </row>
    <row r="2" spans="2:71" ht="5.0999999999999996" customHeight="1"/>
    <row r="3" spans="2:71" ht="5.0999999999999996" customHeight="1"/>
    <row r="4" spans="2:71" ht="14.1" customHeight="1">
      <c r="B4" s="1796" t="s">
        <v>850</v>
      </c>
      <c r="C4" s="1796"/>
      <c r="D4" s="1796"/>
      <c r="E4" s="1796"/>
      <c r="F4" s="1796"/>
      <c r="G4" s="1796"/>
      <c r="H4" s="1796"/>
      <c r="I4" s="1796"/>
      <c r="J4" s="1796"/>
      <c r="K4" s="1796"/>
      <c r="L4" s="1796"/>
      <c r="M4" s="1796"/>
      <c r="N4" s="1796"/>
      <c r="O4" s="1796"/>
      <c r="P4" s="1796"/>
      <c r="Q4" s="1796"/>
      <c r="R4" s="1796"/>
      <c r="S4" s="1796"/>
      <c r="T4" s="1796"/>
      <c r="U4" s="1796"/>
      <c r="V4" s="1796"/>
      <c r="W4" s="1796"/>
      <c r="X4" s="1796"/>
      <c r="Y4" s="1796"/>
      <c r="Z4" s="1796"/>
      <c r="AA4" s="1796"/>
      <c r="AB4" s="1796"/>
      <c r="AC4" s="920"/>
      <c r="AD4" s="1797" t="s">
        <v>243</v>
      </c>
      <c r="AE4" s="1797"/>
      <c r="AF4" s="1797"/>
      <c r="AG4" s="1797"/>
      <c r="AH4" s="1797"/>
      <c r="AI4" s="1797"/>
      <c r="AJ4" s="1797"/>
      <c r="AK4" s="1797"/>
      <c r="AL4" s="1797"/>
      <c r="AM4" s="1797"/>
      <c r="AN4" s="1797"/>
      <c r="AO4" s="1797"/>
      <c r="AP4" s="295"/>
      <c r="AQ4" s="366"/>
    </row>
    <row r="5" spans="2:71" ht="14.1" customHeight="1">
      <c r="B5" s="294"/>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323"/>
      <c r="AE5" s="295"/>
      <c r="AF5" s="295"/>
      <c r="AG5" s="295"/>
      <c r="AH5" s="295"/>
      <c r="AI5" s="295"/>
      <c r="AJ5" s="295"/>
      <c r="AK5" s="295"/>
      <c r="AL5" s="295"/>
      <c r="AM5" s="295"/>
      <c r="AN5" s="295"/>
      <c r="AO5" s="921"/>
      <c r="AP5" s="295"/>
      <c r="AQ5" s="366"/>
    </row>
    <row r="6" spans="2:71" ht="14.1" customHeight="1">
      <c r="B6" s="334" t="s">
        <v>851</v>
      </c>
      <c r="C6" s="922"/>
      <c r="D6" s="922"/>
      <c r="E6" s="922"/>
      <c r="F6" s="922"/>
      <c r="G6" s="922"/>
      <c r="H6" s="922"/>
      <c r="I6" s="922"/>
      <c r="J6" s="922"/>
      <c r="K6" s="922"/>
      <c r="L6" s="922"/>
      <c r="M6" s="922"/>
      <c r="N6" s="922"/>
      <c r="O6" s="922"/>
      <c r="P6" s="922"/>
      <c r="Q6" s="922"/>
      <c r="R6" s="922"/>
      <c r="S6" s="922"/>
      <c r="V6" s="282"/>
      <c r="Y6" s="282"/>
      <c r="Z6" s="282"/>
      <c r="AA6" s="282"/>
      <c r="AB6" s="285"/>
      <c r="AC6" s="285"/>
      <c r="AD6" s="284"/>
      <c r="AE6" s="285"/>
      <c r="AF6" s="285"/>
      <c r="AG6" s="285"/>
      <c r="AH6" s="285"/>
      <c r="AI6" s="285"/>
      <c r="AJ6" s="285"/>
      <c r="AK6" s="285"/>
      <c r="AL6" s="285"/>
      <c r="AM6" s="285"/>
      <c r="AN6" s="285"/>
      <c r="AO6" s="287"/>
      <c r="AP6" s="295"/>
    </row>
    <row r="7" spans="2:71" ht="14.1" customHeight="1">
      <c r="B7" s="296"/>
      <c r="C7" s="282" t="s">
        <v>852</v>
      </c>
      <c r="D7" s="282"/>
      <c r="F7" s="282"/>
      <c r="G7" s="282"/>
      <c r="H7" s="282"/>
      <c r="I7" s="282"/>
      <c r="J7" s="282"/>
      <c r="K7" s="282"/>
      <c r="L7" s="282"/>
      <c r="M7" s="282"/>
      <c r="N7" s="282"/>
      <c r="O7" s="282"/>
      <c r="P7" s="282"/>
      <c r="Q7" s="282"/>
      <c r="R7" s="290"/>
      <c r="S7" s="290"/>
      <c r="T7" s="291"/>
      <c r="U7" s="292"/>
      <c r="V7" s="292"/>
      <c r="W7" s="282"/>
      <c r="X7" s="282"/>
      <c r="Y7" s="282"/>
      <c r="Z7" s="282"/>
      <c r="AA7" s="282"/>
      <c r="AB7" s="285"/>
      <c r="AC7" s="285"/>
      <c r="AD7" s="284"/>
      <c r="AE7" s="285"/>
      <c r="AF7" s="285"/>
      <c r="AG7" s="285"/>
      <c r="AH7" s="285"/>
      <c r="AI7" s="285"/>
      <c r="AJ7" s="285"/>
      <c r="AK7" s="285"/>
      <c r="AL7" s="285"/>
      <c r="AM7" s="285"/>
      <c r="AN7" s="285"/>
      <c r="AO7" s="300"/>
      <c r="AP7" s="295"/>
    </row>
    <row r="8" spans="2:71" ht="14.1" customHeight="1">
      <c r="B8" s="296"/>
      <c r="C8" s="660"/>
      <c r="D8" s="660"/>
      <c r="E8" s="591"/>
      <c r="F8" s="660"/>
      <c r="G8" s="660"/>
      <c r="H8" s="660"/>
      <c r="I8" s="660"/>
      <c r="J8" s="660"/>
      <c r="K8" s="660"/>
      <c r="L8" s="660"/>
      <c r="M8" s="660"/>
      <c r="N8" s="660"/>
      <c r="O8" s="660"/>
      <c r="P8" s="660"/>
      <c r="Q8" s="660"/>
      <c r="R8" s="720"/>
      <c r="S8" s="720"/>
      <c r="T8" s="721"/>
      <c r="U8" s="722"/>
      <c r="V8" s="722"/>
      <c r="W8" s="660"/>
      <c r="X8" s="660"/>
      <c r="Y8" s="660"/>
      <c r="Z8" s="660"/>
      <c r="AA8" s="660"/>
      <c r="AB8" s="834"/>
      <c r="AC8" s="834"/>
      <c r="AD8" s="855"/>
      <c r="AE8" s="834"/>
      <c r="AF8" s="834"/>
      <c r="AG8" s="834"/>
      <c r="AH8" s="834"/>
      <c r="AI8" s="834"/>
      <c r="AJ8" s="834"/>
      <c r="AK8" s="834"/>
      <c r="AL8" s="834"/>
      <c r="AM8" s="834"/>
      <c r="AN8" s="834"/>
      <c r="AO8" s="869"/>
      <c r="AP8" s="295"/>
    </row>
    <row r="9" spans="2:71" ht="14.1" customHeight="1">
      <c r="B9" s="296"/>
      <c r="C9" s="660"/>
      <c r="D9" s="660"/>
      <c r="E9" s="660"/>
      <c r="F9" s="660"/>
      <c r="G9" s="660"/>
      <c r="H9" s="660"/>
      <c r="I9" s="660"/>
      <c r="J9" s="660"/>
      <c r="K9" s="660"/>
      <c r="L9" s="660"/>
      <c r="M9" s="660"/>
      <c r="N9" s="660"/>
      <c r="O9" s="660"/>
      <c r="P9" s="660"/>
      <c r="Q9" s="730"/>
      <c r="R9" s="730"/>
      <c r="S9" s="591"/>
      <c r="T9" s="591"/>
      <c r="U9" s="730"/>
      <c r="V9" s="591"/>
      <c r="W9" s="591"/>
      <c r="X9" s="591"/>
      <c r="Y9" s="660"/>
      <c r="Z9" s="660"/>
      <c r="AA9" s="660"/>
      <c r="AB9" s="834"/>
      <c r="AC9" s="834"/>
      <c r="AD9" s="855"/>
      <c r="AE9" s="834"/>
      <c r="AF9" s="834"/>
      <c r="AG9" s="834"/>
      <c r="AH9" s="834"/>
      <c r="AI9" s="834"/>
      <c r="AJ9" s="834"/>
      <c r="AK9" s="834"/>
      <c r="AL9" s="834"/>
      <c r="AM9" s="834"/>
      <c r="AN9" s="834"/>
      <c r="AO9" s="830"/>
      <c r="AP9" s="295"/>
    </row>
    <row r="10" spans="2:71" ht="14.1" customHeight="1">
      <c r="B10" s="296"/>
      <c r="C10" s="730" t="s">
        <v>853</v>
      </c>
      <c r="D10" s="730"/>
      <c r="E10" s="730"/>
      <c r="F10" s="730"/>
      <c r="G10" s="730"/>
      <c r="H10" s="730"/>
      <c r="I10" s="730"/>
      <c r="J10" s="730"/>
      <c r="K10" s="730"/>
      <c r="L10" s="730"/>
      <c r="M10" s="591"/>
      <c r="N10" s="923"/>
      <c r="O10" s="591"/>
      <c r="P10" s="591"/>
      <c r="R10" s="2345"/>
      <c r="S10" s="2345"/>
      <c r="T10" s="590"/>
      <c r="U10" s="590"/>
      <c r="V10" s="743" t="s">
        <v>20</v>
      </c>
      <c r="W10" s="924"/>
      <c r="X10" s="924"/>
      <c r="Y10" s="924" t="s">
        <v>21</v>
      </c>
      <c r="Z10" s="924"/>
      <c r="AA10" s="924"/>
      <c r="AB10" s="924" t="s">
        <v>22</v>
      </c>
      <c r="AC10" s="730"/>
      <c r="AD10" s="925" t="s">
        <v>14</v>
      </c>
      <c r="AE10" s="2357" t="s">
        <v>854</v>
      </c>
      <c r="AF10" s="2357"/>
      <c r="AG10" s="2357"/>
      <c r="AH10" s="2357"/>
      <c r="AI10" s="2357"/>
      <c r="AJ10" s="2357"/>
      <c r="AK10" s="2357"/>
      <c r="AL10" s="2357"/>
      <c r="AM10" s="2357"/>
      <c r="AN10" s="2357"/>
      <c r="AO10" s="2357"/>
      <c r="AP10" s="295"/>
    </row>
    <row r="11" spans="2:71" ht="14.1" customHeight="1">
      <c r="B11" s="296"/>
      <c r="C11" s="660"/>
      <c r="D11" s="660" t="s">
        <v>855</v>
      </c>
      <c r="E11" s="660"/>
      <c r="F11" s="660"/>
      <c r="G11" s="660"/>
      <c r="H11" s="660"/>
      <c r="I11" s="660"/>
      <c r="J11" s="660"/>
      <c r="K11" s="660"/>
      <c r="L11" s="660"/>
      <c r="M11" s="660"/>
      <c r="N11" s="660"/>
      <c r="O11" s="660"/>
      <c r="P11" s="660"/>
      <c r="Q11" s="660"/>
      <c r="R11" s="660"/>
      <c r="S11" s="660"/>
      <c r="T11" s="660"/>
      <c r="U11" s="742"/>
      <c r="V11" s="730"/>
      <c r="W11" s="730"/>
      <c r="X11" s="742"/>
      <c r="Y11" s="660"/>
      <c r="Z11" s="660"/>
      <c r="AA11" s="660"/>
      <c r="AB11" s="834"/>
      <c r="AC11" s="834"/>
      <c r="AD11" s="855"/>
      <c r="AE11" s="2357"/>
      <c r="AF11" s="2357"/>
      <c r="AG11" s="2357"/>
      <c r="AH11" s="2357"/>
      <c r="AI11" s="2357"/>
      <c r="AJ11" s="2357"/>
      <c r="AK11" s="2357"/>
      <c r="AL11" s="2357"/>
      <c r="AM11" s="2357"/>
      <c r="AN11" s="2357"/>
      <c r="AO11" s="2357"/>
      <c r="AP11" s="295"/>
    </row>
    <row r="12" spans="2:71" ht="14.1" customHeight="1">
      <c r="B12" s="296"/>
      <c r="C12" s="660"/>
      <c r="D12" s="660"/>
      <c r="E12" s="861"/>
      <c r="F12" s="861"/>
      <c r="G12" s="861"/>
      <c r="H12" s="861"/>
      <c r="I12" s="861"/>
      <c r="J12" s="861"/>
      <c r="K12" s="861"/>
      <c r="L12" s="861"/>
      <c r="M12" s="861"/>
      <c r="N12" s="861"/>
      <c r="O12" s="861"/>
      <c r="P12" s="861"/>
      <c r="Q12" s="861"/>
      <c r="R12" s="861"/>
      <c r="S12" s="861"/>
      <c r="T12" s="861"/>
      <c r="U12" s="861"/>
      <c r="V12" s="861"/>
      <c r="W12" s="861"/>
      <c r="X12" s="861"/>
      <c r="Y12" s="660"/>
      <c r="Z12" s="660"/>
      <c r="AA12" s="660"/>
      <c r="AB12" s="834"/>
      <c r="AC12" s="834"/>
      <c r="AD12" s="855"/>
      <c r="AE12" s="2357"/>
      <c r="AF12" s="2357"/>
      <c r="AG12" s="2357"/>
      <c r="AH12" s="2357"/>
      <c r="AI12" s="2357"/>
      <c r="AJ12" s="2357"/>
      <c r="AK12" s="2357"/>
      <c r="AL12" s="2357"/>
      <c r="AM12" s="2357"/>
      <c r="AN12" s="2357"/>
      <c r="AO12" s="2357"/>
      <c r="AP12" s="295"/>
      <c r="AQ12" s="276" t="s">
        <v>856</v>
      </c>
      <c r="AR12" s="356"/>
      <c r="BA12" s="356"/>
      <c r="BB12" s="356"/>
      <c r="BC12" s="356"/>
      <c r="BD12" s="356"/>
      <c r="BE12" s="356"/>
      <c r="BF12" s="356"/>
      <c r="BG12" s="356"/>
      <c r="BH12" s="356"/>
      <c r="BI12" s="356"/>
      <c r="BJ12" s="356"/>
      <c r="BK12" s="356"/>
      <c r="BL12" s="356"/>
      <c r="BM12" s="356"/>
      <c r="BN12" s="356"/>
      <c r="BO12" s="356"/>
    </row>
    <row r="13" spans="2:71" ht="14.1" customHeight="1">
      <c r="B13" s="296"/>
      <c r="C13" s="660"/>
      <c r="D13" s="660"/>
      <c r="E13" s="861"/>
      <c r="F13" s="861"/>
      <c r="G13" s="861"/>
      <c r="H13" s="861"/>
      <c r="I13" s="861"/>
      <c r="J13" s="861"/>
      <c r="K13" s="861"/>
      <c r="L13" s="861"/>
      <c r="M13" s="861"/>
      <c r="N13" s="861"/>
      <c r="O13" s="861"/>
      <c r="P13" s="861"/>
      <c r="Q13" s="861"/>
      <c r="R13" s="861"/>
      <c r="S13" s="861"/>
      <c r="T13" s="861"/>
      <c r="U13" s="861"/>
      <c r="V13" s="861"/>
      <c r="W13" s="861"/>
      <c r="X13" s="861"/>
      <c r="Y13" s="660"/>
      <c r="Z13" s="660"/>
      <c r="AA13" s="660"/>
      <c r="AB13" s="834"/>
      <c r="AC13" s="834"/>
      <c r="AD13" s="855"/>
      <c r="AE13" s="862"/>
      <c r="AF13" s="862"/>
      <c r="AG13" s="862"/>
      <c r="AH13" s="862"/>
      <c r="AI13" s="862"/>
      <c r="AJ13" s="862"/>
      <c r="AK13" s="862"/>
      <c r="AL13" s="862"/>
      <c r="AM13" s="862"/>
      <c r="AN13" s="862"/>
      <c r="AO13" s="835"/>
      <c r="AP13" s="295"/>
      <c r="AQ13" s="858"/>
      <c r="AR13" s="859"/>
      <c r="AS13" s="859"/>
      <c r="AT13" s="859"/>
      <c r="AU13" s="859"/>
      <c r="AV13" s="859"/>
      <c r="AW13" s="859"/>
      <c r="AX13" s="859"/>
      <c r="AY13" s="859"/>
      <c r="AZ13" s="859"/>
      <c r="BA13" s="859"/>
      <c r="BB13" s="859"/>
      <c r="BC13" s="859"/>
      <c r="BD13" s="859"/>
      <c r="BE13" s="859"/>
      <c r="BF13" s="859"/>
      <c r="BG13" s="859"/>
      <c r="BH13" s="859"/>
      <c r="BI13" s="859"/>
      <c r="BJ13" s="859"/>
      <c r="BK13" s="859"/>
      <c r="BL13" s="859"/>
      <c r="BM13" s="859"/>
      <c r="BN13" s="859"/>
      <c r="BO13" s="859"/>
      <c r="BP13" s="859"/>
      <c r="BQ13" s="859"/>
      <c r="BR13" s="859"/>
      <c r="BS13" s="860"/>
    </row>
    <row r="14" spans="2:71" ht="14.1" customHeight="1">
      <c r="B14" s="296"/>
      <c r="C14" s="660"/>
      <c r="D14" s="660"/>
      <c r="E14" s="861"/>
      <c r="F14" s="861"/>
      <c r="G14" s="861"/>
      <c r="H14" s="861"/>
      <c r="I14" s="861"/>
      <c r="J14" s="861"/>
      <c r="K14" s="861"/>
      <c r="L14" s="861"/>
      <c r="M14" s="861"/>
      <c r="N14" s="861"/>
      <c r="O14" s="861"/>
      <c r="P14" s="861"/>
      <c r="Q14" s="861"/>
      <c r="R14" s="861"/>
      <c r="S14" s="861"/>
      <c r="T14" s="861"/>
      <c r="U14" s="861"/>
      <c r="V14" s="861"/>
      <c r="W14" s="861"/>
      <c r="X14" s="861"/>
      <c r="Y14" s="660"/>
      <c r="Z14" s="660"/>
      <c r="AA14" s="660"/>
      <c r="AB14" s="834"/>
      <c r="AC14" s="834"/>
      <c r="AD14" s="855"/>
      <c r="AE14" s="834"/>
      <c r="AF14" s="834"/>
      <c r="AG14" s="834"/>
      <c r="AH14" s="834"/>
      <c r="AI14" s="834"/>
      <c r="AJ14" s="834"/>
      <c r="AK14" s="834"/>
      <c r="AL14" s="834"/>
      <c r="AM14" s="834"/>
      <c r="AN14" s="926"/>
      <c r="AO14" s="927"/>
      <c r="AP14" s="295"/>
      <c r="AQ14" s="928" t="s">
        <v>278</v>
      </c>
      <c r="AR14" s="366" t="s">
        <v>857</v>
      </c>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929"/>
    </row>
    <row r="15" spans="2:71" ht="14.1" customHeight="1">
      <c r="B15" s="296"/>
      <c r="C15" s="660"/>
      <c r="D15" s="660"/>
      <c r="E15" s="861"/>
      <c r="F15" s="861"/>
      <c r="G15" s="861"/>
      <c r="H15" s="861"/>
      <c r="I15" s="861"/>
      <c r="J15" s="861"/>
      <c r="K15" s="861"/>
      <c r="L15" s="861"/>
      <c r="M15" s="861"/>
      <c r="N15" s="861"/>
      <c r="O15" s="861"/>
      <c r="P15" s="861"/>
      <c r="Q15" s="861"/>
      <c r="R15" s="861"/>
      <c r="S15" s="861"/>
      <c r="T15" s="861"/>
      <c r="U15" s="861"/>
      <c r="V15" s="861"/>
      <c r="W15" s="861"/>
      <c r="X15" s="861"/>
      <c r="Y15" s="660"/>
      <c r="Z15" s="660"/>
      <c r="AA15" s="660"/>
      <c r="AB15" s="834"/>
      <c r="AC15" s="834"/>
      <c r="AD15" s="855"/>
      <c r="AE15" s="834"/>
      <c r="AF15" s="834"/>
      <c r="AG15" s="834"/>
      <c r="AH15" s="834"/>
      <c r="AI15" s="834"/>
      <c r="AJ15" s="834"/>
      <c r="AK15" s="834"/>
      <c r="AL15" s="834"/>
      <c r="AM15" s="834"/>
      <c r="AN15" s="926"/>
      <c r="AO15" s="927"/>
      <c r="AP15" s="295"/>
      <c r="AQ15" s="930"/>
      <c r="AR15" s="2240" t="s">
        <v>858</v>
      </c>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c r="BP15" s="2240"/>
      <c r="BQ15" s="2240"/>
      <c r="BR15" s="2240"/>
      <c r="BS15" s="897"/>
    </row>
    <row r="16" spans="2:71" ht="14.1" customHeight="1">
      <c r="B16" s="296"/>
      <c r="C16" s="660"/>
      <c r="D16" s="2407" t="s">
        <v>859</v>
      </c>
      <c r="E16" s="2407"/>
      <c r="F16" s="2407"/>
      <c r="G16" s="2407"/>
      <c r="H16" s="2407"/>
      <c r="I16" s="2407"/>
      <c r="J16" s="2407"/>
      <c r="K16" s="2407"/>
      <c r="L16" s="2407"/>
      <c r="M16" s="2407"/>
      <c r="N16" s="2407"/>
      <c r="O16" s="2390"/>
      <c r="P16" s="2390"/>
      <c r="Q16" s="590"/>
      <c r="R16" s="924"/>
      <c r="S16" s="924" t="s">
        <v>20</v>
      </c>
      <c r="T16" s="924"/>
      <c r="U16" s="924"/>
      <c r="V16" s="924" t="s">
        <v>21</v>
      </c>
      <c r="W16" s="924"/>
      <c r="X16" s="590" t="s">
        <v>19</v>
      </c>
      <c r="Y16" s="924" t="s">
        <v>22</v>
      </c>
      <c r="Z16" s="931" t="s">
        <v>860</v>
      </c>
      <c r="AA16" s="932"/>
      <c r="AB16" s="926"/>
      <c r="AC16" s="926"/>
      <c r="AD16" s="933"/>
      <c r="AE16" s="812"/>
      <c r="AF16" s="834"/>
      <c r="AG16" s="834"/>
      <c r="AH16" s="834"/>
      <c r="AI16" s="834"/>
      <c r="AJ16" s="834"/>
      <c r="AK16" s="834"/>
      <c r="AL16" s="834"/>
      <c r="AM16" s="834"/>
      <c r="AN16" s="834"/>
      <c r="AO16" s="830"/>
      <c r="AP16" s="295"/>
      <c r="AQ16" s="93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c r="BP16" s="2240"/>
      <c r="BQ16" s="2240"/>
      <c r="BR16" s="2240"/>
      <c r="BS16" s="897"/>
    </row>
    <row r="17" spans="1:71" ht="14.1" customHeight="1">
      <c r="B17" s="296"/>
      <c r="C17" s="660"/>
      <c r="D17" s="934"/>
      <c r="E17" s="934"/>
      <c r="F17" s="934"/>
      <c r="G17" s="934"/>
      <c r="H17" s="934"/>
      <c r="I17" s="934"/>
      <c r="J17" s="934"/>
      <c r="K17" s="934"/>
      <c r="L17" s="934"/>
      <c r="M17" s="934"/>
      <c r="N17" s="934"/>
      <c r="O17" s="816"/>
      <c r="P17" s="816"/>
      <c r="Q17" s="730"/>
      <c r="R17" s="730"/>
      <c r="S17" s="730"/>
      <c r="T17" s="730"/>
      <c r="U17" s="730"/>
      <c r="V17" s="730"/>
      <c r="W17" s="730"/>
      <c r="X17" s="591"/>
      <c r="Y17" s="932"/>
      <c r="Z17" s="932"/>
      <c r="AA17" s="932"/>
      <c r="AB17" s="926"/>
      <c r="AC17" s="926"/>
      <c r="AD17" s="933"/>
      <c r="AE17" s="812"/>
      <c r="AF17" s="834"/>
      <c r="AG17" s="834"/>
      <c r="AH17" s="834"/>
      <c r="AI17" s="834"/>
      <c r="AJ17" s="834"/>
      <c r="AK17" s="834"/>
      <c r="AL17" s="834"/>
      <c r="AM17" s="834"/>
      <c r="AN17" s="834"/>
      <c r="AO17" s="830"/>
      <c r="AP17" s="295"/>
      <c r="AQ17" s="930"/>
      <c r="AR17" s="2240"/>
      <c r="AS17" s="2240"/>
      <c r="AT17" s="2240"/>
      <c r="AU17" s="2240"/>
      <c r="AV17" s="2240"/>
      <c r="AW17" s="2240"/>
      <c r="AX17" s="2240"/>
      <c r="AY17" s="2240"/>
      <c r="AZ17" s="2240"/>
      <c r="BA17" s="2240"/>
      <c r="BB17" s="2240"/>
      <c r="BC17" s="2240"/>
      <c r="BD17" s="2240"/>
      <c r="BE17" s="2240"/>
      <c r="BF17" s="2240"/>
      <c r="BG17" s="2240"/>
      <c r="BH17" s="2240"/>
      <c r="BI17" s="2240"/>
      <c r="BJ17" s="2240"/>
      <c r="BK17" s="2240"/>
      <c r="BL17" s="2240"/>
      <c r="BM17" s="2240"/>
      <c r="BN17" s="2240"/>
      <c r="BO17" s="2240"/>
      <c r="BP17" s="2240"/>
      <c r="BQ17" s="2240"/>
      <c r="BR17" s="2240"/>
      <c r="BS17" s="897"/>
    </row>
    <row r="18" spans="1:71" ht="14.1" customHeight="1">
      <c r="A18" s="282"/>
      <c r="B18" s="334" t="s">
        <v>861</v>
      </c>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852"/>
      <c r="AE18" s="735"/>
      <c r="AF18" s="735"/>
      <c r="AG18" s="735"/>
      <c r="AH18" s="735"/>
      <c r="AI18" s="735"/>
      <c r="AJ18" s="735"/>
      <c r="AK18" s="735"/>
      <c r="AL18" s="735"/>
      <c r="AM18" s="735"/>
      <c r="AN18" s="735"/>
      <c r="AO18" s="853"/>
      <c r="AP18" s="285"/>
      <c r="AQ18" s="930"/>
      <c r="AR18" s="2240"/>
      <c r="AS18" s="2240"/>
      <c r="AT18" s="2240"/>
      <c r="AU18" s="2240"/>
      <c r="AV18" s="2240"/>
      <c r="AW18" s="2240"/>
      <c r="AX18" s="2240"/>
      <c r="AY18" s="2240"/>
      <c r="AZ18" s="2240"/>
      <c r="BA18" s="2240"/>
      <c r="BB18" s="2240"/>
      <c r="BC18" s="2240"/>
      <c r="BD18" s="2240"/>
      <c r="BE18" s="2240"/>
      <c r="BF18" s="2240"/>
      <c r="BG18" s="2240"/>
      <c r="BH18" s="2240"/>
      <c r="BI18" s="2240"/>
      <c r="BJ18" s="2240"/>
      <c r="BK18" s="2240"/>
      <c r="BL18" s="2240"/>
      <c r="BM18" s="2240"/>
      <c r="BN18" s="2240"/>
      <c r="BO18" s="2240"/>
      <c r="BP18" s="2240"/>
      <c r="BQ18" s="2240"/>
      <c r="BR18" s="2240"/>
      <c r="BS18" s="897"/>
    </row>
    <row r="19" spans="1:71" ht="14.1" customHeight="1">
      <c r="A19" s="282"/>
      <c r="B19" s="334"/>
      <c r="C19" s="735"/>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935" t="s">
        <v>862</v>
      </c>
      <c r="AE19" s="735"/>
      <c r="AF19" s="735"/>
      <c r="AG19" s="735"/>
      <c r="AH19" s="735"/>
      <c r="AI19" s="735"/>
      <c r="AJ19" s="735"/>
      <c r="AK19" s="735"/>
      <c r="AL19" s="735"/>
      <c r="AM19" s="735"/>
      <c r="AN19" s="735"/>
      <c r="AO19" s="853"/>
      <c r="AP19" s="285"/>
      <c r="AQ19" s="930"/>
      <c r="AR19" s="2240"/>
      <c r="AS19" s="2240"/>
      <c r="AT19" s="2240"/>
      <c r="AU19" s="2240"/>
      <c r="AV19" s="2240"/>
      <c r="AW19" s="2240"/>
      <c r="AX19" s="2240"/>
      <c r="AY19" s="2240"/>
      <c r="AZ19" s="2240"/>
      <c r="BA19" s="2240"/>
      <c r="BB19" s="2240"/>
      <c r="BC19" s="2240"/>
      <c r="BD19" s="2240"/>
      <c r="BE19" s="2240"/>
      <c r="BF19" s="2240"/>
      <c r="BG19" s="2240"/>
      <c r="BH19" s="2240"/>
      <c r="BI19" s="2240"/>
      <c r="BJ19" s="2240"/>
      <c r="BK19" s="2240"/>
      <c r="BL19" s="2240"/>
      <c r="BM19" s="2240"/>
      <c r="BN19" s="2240"/>
      <c r="BO19" s="2240"/>
      <c r="BP19" s="2240"/>
      <c r="BQ19" s="2240"/>
      <c r="BR19" s="2240"/>
      <c r="BS19" s="897"/>
    </row>
    <row r="20" spans="1:71" ht="14.1" customHeight="1">
      <c r="A20" s="282"/>
      <c r="B20" s="334"/>
      <c r="C20" s="936" t="s">
        <v>863</v>
      </c>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937" t="s">
        <v>278</v>
      </c>
      <c r="AE20" s="2408" t="s">
        <v>864</v>
      </c>
      <c r="AF20" s="2408"/>
      <c r="AG20" s="2408"/>
      <c r="AH20" s="2408"/>
      <c r="AI20" s="2408"/>
      <c r="AJ20" s="2408"/>
      <c r="AK20" s="2408"/>
      <c r="AL20" s="2408"/>
      <c r="AM20" s="2408"/>
      <c r="AN20" s="2408"/>
      <c r="AO20" s="2408"/>
      <c r="AP20" s="285"/>
      <c r="AQ20" s="930"/>
      <c r="AR20" s="2240"/>
      <c r="AS20" s="2240"/>
      <c r="AT20" s="2240"/>
      <c r="AU20" s="2240"/>
      <c r="AV20" s="2240"/>
      <c r="AW20" s="2240"/>
      <c r="AX20" s="2240"/>
      <c r="AY20" s="2240"/>
      <c r="AZ20" s="2240"/>
      <c r="BA20" s="2240"/>
      <c r="BB20" s="2240"/>
      <c r="BC20" s="2240"/>
      <c r="BD20" s="2240"/>
      <c r="BE20" s="2240"/>
      <c r="BF20" s="2240"/>
      <c r="BG20" s="2240"/>
      <c r="BH20" s="2240"/>
      <c r="BI20" s="2240"/>
      <c r="BJ20" s="2240"/>
      <c r="BK20" s="2240"/>
      <c r="BL20" s="2240"/>
      <c r="BM20" s="2240"/>
      <c r="BN20" s="2240"/>
      <c r="BO20" s="2240"/>
      <c r="BP20" s="2240"/>
      <c r="BQ20" s="2240"/>
      <c r="BR20" s="2240"/>
      <c r="BS20" s="897"/>
    </row>
    <row r="21" spans="1:71" ht="14.1" customHeight="1">
      <c r="A21" s="282"/>
      <c r="B21" s="334"/>
      <c r="C21" s="936"/>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855"/>
      <c r="AE21" s="2357" t="s">
        <v>865</v>
      </c>
      <c r="AF21" s="2357"/>
      <c r="AG21" s="2357"/>
      <c r="AH21" s="2357"/>
      <c r="AI21" s="2357"/>
      <c r="AJ21" s="2357"/>
      <c r="AK21" s="2357"/>
      <c r="AL21" s="2357"/>
      <c r="AM21" s="2357"/>
      <c r="AN21" s="2357"/>
      <c r="AO21" s="2357"/>
      <c r="AP21" s="285"/>
      <c r="AQ21" s="928" t="s">
        <v>278</v>
      </c>
      <c r="AR21" s="366" t="s">
        <v>866</v>
      </c>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897"/>
    </row>
    <row r="22" spans="1:71" ht="14.1" customHeight="1">
      <c r="A22" s="282"/>
      <c r="B22" s="334"/>
      <c r="C22" s="735"/>
      <c r="D22" s="785" t="s">
        <v>867</v>
      </c>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855"/>
      <c r="AE22" s="2357"/>
      <c r="AF22" s="2357"/>
      <c r="AG22" s="2357"/>
      <c r="AH22" s="2357"/>
      <c r="AI22" s="2357"/>
      <c r="AJ22" s="2357"/>
      <c r="AK22" s="2357"/>
      <c r="AL22" s="2357"/>
      <c r="AM22" s="2357"/>
      <c r="AN22" s="2357"/>
      <c r="AO22" s="2357"/>
      <c r="AP22" s="938"/>
      <c r="AQ22" s="640"/>
      <c r="AR22" s="2240" t="s">
        <v>868</v>
      </c>
      <c r="AS22" s="2240"/>
      <c r="AT22" s="2240"/>
      <c r="AU22" s="2240"/>
      <c r="AV22" s="2240"/>
      <c r="AW22" s="2240"/>
      <c r="AX22" s="2240"/>
      <c r="AY22" s="2240"/>
      <c r="AZ22" s="2240"/>
      <c r="BA22" s="2240"/>
      <c r="BB22" s="2240"/>
      <c r="BC22" s="2240"/>
      <c r="BD22" s="2240"/>
      <c r="BE22" s="2240"/>
      <c r="BF22" s="2240"/>
      <c r="BG22" s="2240"/>
      <c r="BH22" s="2240"/>
      <c r="BI22" s="2240"/>
      <c r="BJ22" s="2240"/>
      <c r="BK22" s="2240"/>
      <c r="BL22" s="2240"/>
      <c r="BM22" s="2240"/>
      <c r="BN22" s="2240"/>
      <c r="BO22" s="2240"/>
      <c r="BP22" s="2240"/>
      <c r="BQ22" s="2240"/>
      <c r="BR22" s="2240"/>
      <c r="BS22" s="897"/>
    </row>
    <row r="23" spans="1:71" ht="14.1" customHeight="1">
      <c r="A23" s="282"/>
      <c r="B23" s="334"/>
      <c r="C23" s="735"/>
      <c r="D23" s="785"/>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855"/>
      <c r="AE23" s="2357"/>
      <c r="AF23" s="2357"/>
      <c r="AG23" s="2357"/>
      <c r="AH23" s="2357"/>
      <c r="AI23" s="2357"/>
      <c r="AJ23" s="2357"/>
      <c r="AK23" s="2357"/>
      <c r="AL23" s="2357"/>
      <c r="AM23" s="2357"/>
      <c r="AN23" s="2357"/>
      <c r="AO23" s="2357"/>
      <c r="AP23" s="938"/>
      <c r="AR23" s="2240"/>
      <c r="AS23" s="2240"/>
      <c r="AT23" s="2240"/>
      <c r="AU23" s="2240"/>
      <c r="AV23" s="2240"/>
      <c r="AW23" s="2240"/>
      <c r="AX23" s="2240"/>
      <c r="AY23" s="2240"/>
      <c r="AZ23" s="2240"/>
      <c r="BA23" s="2240"/>
      <c r="BB23" s="2240"/>
      <c r="BC23" s="2240"/>
      <c r="BD23" s="2240"/>
      <c r="BE23" s="2240"/>
      <c r="BF23" s="2240"/>
      <c r="BG23" s="2240"/>
      <c r="BH23" s="2240"/>
      <c r="BI23" s="2240"/>
      <c r="BJ23" s="2240"/>
      <c r="BK23" s="2240"/>
      <c r="BL23" s="2240"/>
      <c r="BM23" s="2240"/>
      <c r="BN23" s="2240"/>
      <c r="BO23" s="2240"/>
      <c r="BP23" s="2240"/>
      <c r="BQ23" s="2240"/>
      <c r="BR23" s="2240"/>
      <c r="BS23" s="929"/>
    </row>
    <row r="24" spans="1:71" ht="15.75" customHeight="1">
      <c r="A24" s="282"/>
      <c r="B24" s="334"/>
      <c r="C24" s="735"/>
      <c r="D24" s="78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855"/>
      <c r="AE24" s="2357"/>
      <c r="AF24" s="2357"/>
      <c r="AG24" s="2357"/>
      <c r="AH24" s="2357"/>
      <c r="AI24" s="2357"/>
      <c r="AJ24" s="2357"/>
      <c r="AK24" s="2357"/>
      <c r="AL24" s="2357"/>
      <c r="AM24" s="2357"/>
      <c r="AN24" s="2357"/>
      <c r="AO24" s="2357"/>
      <c r="AP24" s="285"/>
      <c r="AQ24" s="864"/>
      <c r="AR24" s="2240"/>
      <c r="AS24" s="2240"/>
      <c r="AT24" s="2240"/>
      <c r="AU24" s="2240"/>
      <c r="AV24" s="2240"/>
      <c r="AW24" s="2240"/>
      <c r="AX24" s="2240"/>
      <c r="AY24" s="2240"/>
      <c r="AZ24" s="2240"/>
      <c r="BA24" s="2240"/>
      <c r="BB24" s="2240"/>
      <c r="BC24" s="2240"/>
      <c r="BD24" s="2240"/>
      <c r="BE24" s="2240"/>
      <c r="BF24" s="2240"/>
      <c r="BG24" s="2240"/>
      <c r="BH24" s="2240"/>
      <c r="BI24" s="2240"/>
      <c r="BJ24" s="2240"/>
      <c r="BK24" s="2240"/>
      <c r="BL24" s="2240"/>
      <c r="BM24" s="2240"/>
      <c r="BN24" s="2240"/>
      <c r="BO24" s="2240"/>
      <c r="BP24" s="2240"/>
      <c r="BQ24" s="2240"/>
      <c r="BR24" s="2240"/>
      <c r="BS24" s="897"/>
    </row>
    <row r="25" spans="1:71" ht="14.1" customHeight="1">
      <c r="A25" s="282"/>
      <c r="B25" s="334"/>
      <c r="C25" s="735"/>
      <c r="D25" s="735"/>
      <c r="E25" s="735"/>
      <c r="F25" s="785" t="s">
        <v>869</v>
      </c>
      <c r="G25" s="735"/>
      <c r="H25" s="735"/>
      <c r="I25" s="735"/>
      <c r="J25" s="735"/>
      <c r="K25" s="735"/>
      <c r="L25" s="735"/>
      <c r="M25" s="2409"/>
      <c r="N25" s="2409"/>
      <c r="O25" s="939" t="s">
        <v>870</v>
      </c>
      <c r="P25" s="939"/>
      <c r="Q25" s="939"/>
      <c r="R25" s="939"/>
      <c r="S25" s="939"/>
      <c r="T25" s="939"/>
      <c r="U25" s="735"/>
      <c r="V25" s="2409"/>
      <c r="W25" s="2409"/>
      <c r="X25" s="939" t="s">
        <v>871</v>
      </c>
      <c r="Y25" s="939"/>
      <c r="Z25" s="939"/>
      <c r="AA25" s="939"/>
      <c r="AB25" s="735"/>
      <c r="AC25" s="735"/>
      <c r="AD25" s="855"/>
      <c r="AE25" s="2357"/>
      <c r="AF25" s="2357"/>
      <c r="AG25" s="2357"/>
      <c r="AH25" s="2357"/>
      <c r="AI25" s="2357"/>
      <c r="AJ25" s="2357"/>
      <c r="AK25" s="2357"/>
      <c r="AL25" s="2357"/>
      <c r="AM25" s="2357"/>
      <c r="AN25" s="2357"/>
      <c r="AO25" s="2357"/>
      <c r="AP25" s="285"/>
      <c r="AQ25" s="864"/>
      <c r="AR25" s="2240"/>
      <c r="AS25" s="2240"/>
      <c r="AT25" s="2240"/>
      <c r="AU25" s="2240"/>
      <c r="AV25" s="2240"/>
      <c r="AW25" s="2240"/>
      <c r="AX25" s="2240"/>
      <c r="AY25" s="2240"/>
      <c r="AZ25" s="2240"/>
      <c r="BA25" s="2240"/>
      <c r="BB25" s="2240"/>
      <c r="BC25" s="2240"/>
      <c r="BD25" s="2240"/>
      <c r="BE25" s="2240"/>
      <c r="BF25" s="2240"/>
      <c r="BG25" s="2240"/>
      <c r="BH25" s="2240"/>
      <c r="BI25" s="2240"/>
      <c r="BJ25" s="2240"/>
      <c r="BK25" s="2240"/>
      <c r="BL25" s="2240"/>
      <c r="BM25" s="2240"/>
      <c r="BN25" s="2240"/>
      <c r="BO25" s="2240"/>
      <c r="BP25" s="2240"/>
      <c r="BQ25" s="2240"/>
      <c r="BR25" s="2240"/>
      <c r="BS25" s="897"/>
    </row>
    <row r="26" spans="1:71" ht="14.1" customHeight="1">
      <c r="A26" s="282"/>
      <c r="B26" s="334"/>
      <c r="C26" s="735"/>
      <c r="D26" s="735"/>
      <c r="E26" s="735"/>
      <c r="F26" s="78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855"/>
      <c r="AE26" s="845"/>
      <c r="AF26" s="845"/>
      <c r="AG26" s="845"/>
      <c r="AH26" s="845"/>
      <c r="AI26" s="845"/>
      <c r="AJ26" s="845"/>
      <c r="AK26" s="845"/>
      <c r="AL26" s="845"/>
      <c r="AM26" s="845"/>
      <c r="AN26" s="845"/>
      <c r="AO26" s="833"/>
      <c r="AP26" s="285"/>
      <c r="AQ26" s="864"/>
      <c r="AR26" s="2240"/>
      <c r="AS26" s="2240"/>
      <c r="AT26" s="2240"/>
      <c r="AU26" s="2240"/>
      <c r="AV26" s="2240"/>
      <c r="AW26" s="2240"/>
      <c r="AX26" s="2240"/>
      <c r="AY26" s="2240"/>
      <c r="AZ26" s="2240"/>
      <c r="BA26" s="2240"/>
      <c r="BB26" s="2240"/>
      <c r="BC26" s="2240"/>
      <c r="BD26" s="2240"/>
      <c r="BE26" s="2240"/>
      <c r="BF26" s="2240"/>
      <c r="BG26" s="2240"/>
      <c r="BH26" s="2240"/>
      <c r="BI26" s="2240"/>
      <c r="BJ26" s="2240"/>
      <c r="BK26" s="2240"/>
      <c r="BL26" s="2240"/>
      <c r="BM26" s="2240"/>
      <c r="BN26" s="2240"/>
      <c r="BO26" s="2240"/>
      <c r="BP26" s="2240"/>
      <c r="BQ26" s="2240"/>
      <c r="BR26" s="2240"/>
      <c r="BS26" s="897"/>
    </row>
    <row r="27" spans="1:71" ht="14.1" customHeight="1">
      <c r="A27" s="282"/>
      <c r="B27" s="334"/>
      <c r="C27" s="2410" t="s">
        <v>872</v>
      </c>
      <c r="D27" s="2410"/>
      <c r="E27" s="2410"/>
      <c r="F27" s="2410"/>
      <c r="G27" s="2410"/>
      <c r="H27" s="2410"/>
      <c r="I27" s="2410"/>
      <c r="J27" s="2410"/>
      <c r="K27" s="2410"/>
      <c r="L27" s="2410"/>
      <c r="M27" s="2410"/>
      <c r="N27" s="2410"/>
      <c r="O27" s="2410"/>
      <c r="P27" s="2410"/>
      <c r="Q27" s="2410"/>
      <c r="R27" s="2410"/>
      <c r="S27" s="2410"/>
      <c r="T27" s="2410"/>
      <c r="U27" s="2410"/>
      <c r="V27" s="2410"/>
      <c r="W27" s="2410"/>
      <c r="X27" s="2410"/>
      <c r="Y27" s="2410"/>
      <c r="Z27" s="2410"/>
      <c r="AA27" s="2410"/>
      <c r="AB27" s="2410"/>
      <c r="AC27" s="940"/>
      <c r="AD27" s="852"/>
      <c r="AE27" s="909"/>
      <c r="AF27" s="909"/>
      <c r="AG27" s="909"/>
      <c r="AH27" s="909"/>
      <c r="AI27" s="909"/>
      <c r="AJ27" s="909"/>
      <c r="AK27" s="909"/>
      <c r="AL27" s="909"/>
      <c r="AM27" s="909"/>
      <c r="AN27" s="909"/>
      <c r="AO27" s="941"/>
      <c r="AP27" s="285"/>
      <c r="AQ27" s="864"/>
      <c r="AR27" s="2240"/>
      <c r="AS27" s="2240"/>
      <c r="AT27" s="2240"/>
      <c r="AU27" s="2240"/>
      <c r="AV27" s="2240"/>
      <c r="AW27" s="2240"/>
      <c r="AX27" s="2240"/>
      <c r="AY27" s="2240"/>
      <c r="AZ27" s="2240"/>
      <c r="BA27" s="2240"/>
      <c r="BB27" s="2240"/>
      <c r="BC27" s="2240"/>
      <c r="BD27" s="2240"/>
      <c r="BE27" s="2240"/>
      <c r="BF27" s="2240"/>
      <c r="BG27" s="2240"/>
      <c r="BH27" s="2240"/>
      <c r="BI27" s="2240"/>
      <c r="BJ27" s="2240"/>
      <c r="BK27" s="2240"/>
      <c r="BL27" s="2240"/>
      <c r="BM27" s="2240"/>
      <c r="BN27" s="2240"/>
      <c r="BO27" s="2240"/>
      <c r="BP27" s="2240"/>
      <c r="BQ27" s="2240"/>
      <c r="BR27" s="2240"/>
      <c r="BS27" s="897"/>
    </row>
    <row r="28" spans="1:71" ht="14.1" customHeight="1">
      <c r="A28" s="282"/>
      <c r="B28" s="277"/>
      <c r="C28" s="591"/>
      <c r="D28" s="591"/>
      <c r="E28" s="730"/>
      <c r="F28" s="730"/>
      <c r="G28" s="730"/>
      <c r="H28" s="730"/>
      <c r="I28" s="591" t="s">
        <v>873</v>
      </c>
      <c r="J28" s="591"/>
      <c r="K28" s="591"/>
      <c r="L28" s="591"/>
      <c r="M28" s="591"/>
      <c r="N28" s="591"/>
      <c r="O28" s="2411"/>
      <c r="P28" s="2411"/>
      <c r="Q28" s="2411"/>
      <c r="R28" s="2411"/>
      <c r="S28" s="2411"/>
      <c r="T28" s="2411"/>
      <c r="U28" s="730" t="s">
        <v>874</v>
      </c>
      <c r="V28" s="591"/>
      <c r="W28" s="591"/>
      <c r="X28" s="591"/>
      <c r="Y28" s="660"/>
      <c r="Z28" s="591"/>
      <c r="AA28" s="591"/>
      <c r="AB28" s="591"/>
      <c r="AC28" s="733"/>
      <c r="AD28" s="740"/>
      <c r="AE28" s="591"/>
      <c r="AF28" s="591"/>
      <c r="AG28" s="591"/>
      <c r="AH28" s="591"/>
      <c r="AI28" s="591"/>
      <c r="AJ28" s="591"/>
      <c r="AK28" s="591"/>
      <c r="AL28" s="591"/>
      <c r="AM28" s="591"/>
      <c r="AN28" s="591"/>
      <c r="AO28" s="787"/>
      <c r="AP28" s="285"/>
      <c r="AQ28" s="864"/>
      <c r="AR28" s="2240"/>
      <c r="AS28" s="2240"/>
      <c r="AT28" s="2240"/>
      <c r="AU28" s="2240"/>
      <c r="AV28" s="2240"/>
      <c r="AW28" s="2240"/>
      <c r="AX28" s="2240"/>
      <c r="AY28" s="2240"/>
      <c r="AZ28" s="2240"/>
      <c r="BA28" s="2240"/>
      <c r="BB28" s="2240"/>
      <c r="BC28" s="2240"/>
      <c r="BD28" s="2240"/>
      <c r="BE28" s="2240"/>
      <c r="BF28" s="2240"/>
      <c r="BG28" s="2240"/>
      <c r="BH28" s="2240"/>
      <c r="BI28" s="2240"/>
      <c r="BJ28" s="2240"/>
      <c r="BK28" s="2240"/>
      <c r="BL28" s="2240"/>
      <c r="BM28" s="2240"/>
      <c r="BN28" s="2240"/>
      <c r="BO28" s="2240"/>
      <c r="BP28" s="2240"/>
      <c r="BQ28" s="2240"/>
      <c r="BR28" s="2240"/>
      <c r="BS28" s="897"/>
    </row>
    <row r="29" spans="1:71" ht="14.1" customHeight="1">
      <c r="A29" s="282"/>
      <c r="B29" s="277"/>
      <c r="C29" s="591"/>
      <c r="D29" s="591"/>
      <c r="E29" s="730"/>
      <c r="F29" s="730"/>
      <c r="G29" s="730"/>
      <c r="H29" s="730"/>
      <c r="I29" s="591"/>
      <c r="J29" s="591"/>
      <c r="K29" s="591"/>
      <c r="L29" s="591"/>
      <c r="M29" s="591"/>
      <c r="N29" s="591"/>
      <c r="O29" s="942"/>
      <c r="P29" s="720"/>
      <c r="Q29" s="720"/>
      <c r="R29" s="720"/>
      <c r="S29" s="720"/>
      <c r="T29" s="720"/>
      <c r="U29" s="730"/>
      <c r="V29" s="591"/>
      <c r="W29" s="591"/>
      <c r="X29" s="591"/>
      <c r="Y29" s="660"/>
      <c r="Z29" s="591"/>
      <c r="AA29" s="591"/>
      <c r="AB29" s="591"/>
      <c r="AC29" s="591"/>
      <c r="AD29" s="740"/>
      <c r="AE29" s="591"/>
      <c r="AF29" s="591"/>
      <c r="AG29" s="591"/>
      <c r="AH29" s="591"/>
      <c r="AI29" s="591"/>
      <c r="AJ29" s="591"/>
      <c r="AK29" s="591"/>
      <c r="AL29" s="591"/>
      <c r="AM29" s="591"/>
      <c r="AN29" s="591"/>
      <c r="AO29" s="787"/>
      <c r="AP29" s="938"/>
      <c r="AQ29" s="870"/>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897"/>
    </row>
    <row r="30" spans="1:71" ht="14.1" customHeight="1">
      <c r="A30" s="282"/>
      <c r="B30" s="334"/>
      <c r="C30" s="936" t="s">
        <v>875</v>
      </c>
      <c r="D30" s="660"/>
      <c r="E30" s="660"/>
      <c r="F30" s="660"/>
      <c r="G30" s="660"/>
      <c r="H30" s="660"/>
      <c r="I30" s="660"/>
      <c r="J30" s="660"/>
      <c r="K30" s="660"/>
      <c r="L30" s="660"/>
      <c r="M30" s="660"/>
      <c r="N30" s="660"/>
      <c r="O30" s="660"/>
      <c r="P30" s="660"/>
      <c r="Q30" s="660"/>
      <c r="R30" s="660"/>
      <c r="S30" s="660"/>
      <c r="T30" s="660"/>
      <c r="U30" s="660"/>
      <c r="V30" s="660"/>
      <c r="W30" s="660"/>
      <c r="X30" s="660"/>
      <c r="Y30" s="730"/>
      <c r="Z30" s="730"/>
      <c r="AA30" s="730"/>
      <c r="AB30" s="816"/>
      <c r="AC30" s="816"/>
      <c r="AD30" s="943"/>
      <c r="AE30" s="944"/>
      <c r="AF30" s="945"/>
      <c r="AG30" s="945"/>
      <c r="AH30" s="945"/>
      <c r="AI30" s="945"/>
      <c r="AJ30" s="945"/>
      <c r="AK30" s="945"/>
      <c r="AL30" s="945"/>
      <c r="AM30" s="945"/>
      <c r="AN30" s="945"/>
      <c r="AO30" s="946"/>
      <c r="AP30" s="938"/>
      <c r="AQ30" s="947"/>
      <c r="AR30" s="948"/>
      <c r="AS30" s="948"/>
      <c r="AT30" s="948"/>
      <c r="AU30" s="948"/>
      <c r="AV30" s="948"/>
      <c r="AW30" s="948"/>
      <c r="AX30" s="948"/>
      <c r="AY30" s="948"/>
      <c r="AZ30" s="948"/>
      <c r="BA30" s="948"/>
      <c r="BB30" s="948"/>
      <c r="BC30" s="948"/>
      <c r="BD30" s="948"/>
      <c r="BE30" s="948"/>
      <c r="BF30" s="948"/>
      <c r="BG30" s="948"/>
      <c r="BH30" s="948"/>
      <c r="BI30" s="948"/>
      <c r="BJ30" s="948"/>
      <c r="BK30" s="948"/>
      <c r="BL30" s="948"/>
      <c r="BM30" s="948"/>
      <c r="BN30" s="948"/>
      <c r="BO30" s="948"/>
      <c r="BP30" s="948"/>
      <c r="BQ30" s="948"/>
      <c r="BR30" s="948"/>
      <c r="BS30" s="949"/>
    </row>
    <row r="31" spans="1:71" ht="14.1" customHeight="1">
      <c r="A31" s="282"/>
      <c r="B31" s="334"/>
      <c r="C31" s="936"/>
      <c r="D31" s="660"/>
      <c r="E31" s="660"/>
      <c r="F31" s="660"/>
      <c r="G31" s="660"/>
      <c r="H31" s="660"/>
      <c r="I31" s="660"/>
      <c r="J31" s="660"/>
      <c r="K31" s="660"/>
      <c r="L31" s="660"/>
      <c r="M31" s="660"/>
      <c r="N31" s="660"/>
      <c r="O31" s="660"/>
      <c r="P31" s="660"/>
      <c r="Q31" s="660"/>
      <c r="R31" s="660"/>
      <c r="S31" s="660"/>
      <c r="T31" s="660"/>
      <c r="U31" s="660"/>
      <c r="V31" s="660"/>
      <c r="W31" s="660"/>
      <c r="X31" s="660"/>
      <c r="Y31" s="730"/>
      <c r="Z31" s="730"/>
      <c r="AA31" s="730"/>
      <c r="AB31" s="816"/>
      <c r="AC31" s="816"/>
      <c r="AD31" s="943"/>
      <c r="AE31" s="944"/>
      <c r="AF31" s="945"/>
      <c r="AG31" s="945"/>
      <c r="AH31" s="945"/>
      <c r="AI31" s="945"/>
      <c r="AJ31" s="945"/>
      <c r="AK31" s="945"/>
      <c r="AL31" s="945"/>
      <c r="AM31" s="945"/>
      <c r="AN31" s="945"/>
      <c r="AO31" s="946"/>
      <c r="AP31" s="290"/>
      <c r="AQ31" s="286"/>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row>
    <row r="32" spans="1:71" ht="14.1" customHeight="1">
      <c r="A32" s="282"/>
      <c r="B32" s="334"/>
      <c r="C32" s="591"/>
      <c r="D32" s="660" t="s">
        <v>876</v>
      </c>
      <c r="E32" s="660"/>
      <c r="F32" s="660"/>
      <c r="G32" s="660"/>
      <c r="H32" s="660"/>
      <c r="I32" s="660"/>
      <c r="J32" s="660"/>
      <c r="K32" s="660"/>
      <c r="L32" s="660"/>
      <c r="M32" s="660"/>
      <c r="N32" s="660"/>
      <c r="O32" s="660"/>
      <c r="P32" s="660"/>
      <c r="Q32" s="660"/>
      <c r="R32" s="660"/>
      <c r="S32" s="660"/>
      <c r="T32" s="660"/>
      <c r="U32" s="660"/>
      <c r="V32" s="660"/>
      <c r="W32" s="660"/>
      <c r="X32" s="660"/>
      <c r="Y32" s="660"/>
      <c r="Z32" s="730"/>
      <c r="AA32" s="730"/>
      <c r="AB32" s="816"/>
      <c r="AC32" s="816"/>
      <c r="AD32" s="943"/>
      <c r="AE32" s="614"/>
      <c r="AF32" s="950"/>
      <c r="AG32" s="945"/>
      <c r="AH32" s="945"/>
      <c r="AI32" s="945"/>
      <c r="AJ32" s="945"/>
      <c r="AK32" s="945"/>
      <c r="AL32" s="945"/>
      <c r="AM32" s="945"/>
      <c r="AN32" s="945"/>
      <c r="AO32" s="946"/>
      <c r="AP32" s="290"/>
      <c r="AQ32" s="951"/>
      <c r="AR32" s="952"/>
      <c r="AS32" s="952"/>
      <c r="AT32" s="952"/>
      <c r="AU32" s="952"/>
      <c r="AV32" s="952"/>
      <c r="AW32" s="952"/>
      <c r="AX32" s="952"/>
      <c r="AY32" s="952"/>
      <c r="AZ32" s="952"/>
      <c r="BA32" s="952"/>
      <c r="BB32" s="952"/>
      <c r="BC32" s="952"/>
      <c r="BD32" s="952"/>
      <c r="BE32" s="952"/>
      <c r="BF32" s="952"/>
      <c r="BG32" s="952"/>
      <c r="BH32" s="952"/>
      <c r="BI32" s="952"/>
      <c r="BJ32" s="952"/>
      <c r="BK32" s="952"/>
      <c r="BL32" s="952"/>
      <c r="BM32" s="952"/>
      <c r="BN32" s="952"/>
      <c r="BO32" s="952"/>
      <c r="BP32" s="952"/>
      <c r="BQ32" s="952"/>
      <c r="BR32" s="952"/>
      <c r="BS32" s="953"/>
    </row>
    <row r="33" spans="1:71" ht="14.1" customHeight="1">
      <c r="A33" s="282"/>
      <c r="B33" s="334"/>
      <c r="C33" s="591"/>
      <c r="D33" s="660"/>
      <c r="E33" s="660"/>
      <c r="F33" s="660"/>
      <c r="G33" s="660"/>
      <c r="H33" s="660"/>
      <c r="I33" s="660"/>
      <c r="J33" s="660"/>
      <c r="K33" s="660"/>
      <c r="L33" s="660"/>
      <c r="M33" s="660"/>
      <c r="N33" s="660"/>
      <c r="O33" s="660"/>
      <c r="P33" s="660"/>
      <c r="Q33" s="660"/>
      <c r="R33" s="660"/>
      <c r="S33" s="660"/>
      <c r="T33" s="660"/>
      <c r="U33" s="660"/>
      <c r="V33" s="660"/>
      <c r="W33" s="660"/>
      <c r="X33" s="660"/>
      <c r="Y33" s="660"/>
      <c r="Z33" s="730"/>
      <c r="AA33" s="730"/>
      <c r="AB33" s="816"/>
      <c r="AC33" s="816"/>
      <c r="AD33" s="954" t="s">
        <v>877</v>
      </c>
      <c r="AE33" s="614"/>
      <c r="AF33" s="950"/>
      <c r="AG33" s="945"/>
      <c r="AH33" s="945"/>
      <c r="AI33" s="945"/>
      <c r="AJ33" s="945"/>
      <c r="AK33" s="945"/>
      <c r="AL33" s="945"/>
      <c r="AM33" s="945"/>
      <c r="AN33" s="945"/>
      <c r="AO33" s="946"/>
      <c r="AP33" s="290"/>
      <c r="AQ33" s="955" t="s">
        <v>278</v>
      </c>
      <c r="AR33" s="956" t="s">
        <v>878</v>
      </c>
      <c r="AS33" s="905"/>
      <c r="AT33" s="905"/>
      <c r="AU33" s="905"/>
      <c r="AV33" s="905"/>
      <c r="AW33" s="905"/>
      <c r="AX33" s="905"/>
      <c r="AY33" s="905"/>
      <c r="AZ33" s="905"/>
      <c r="BA33" s="905"/>
      <c r="BB33" s="905"/>
      <c r="BC33" s="905"/>
      <c r="BD33" s="905"/>
      <c r="BE33" s="905"/>
      <c r="BF33" s="905"/>
      <c r="BG33" s="905"/>
      <c r="BH33" s="905"/>
      <c r="BI33" s="905"/>
      <c r="BJ33" s="905"/>
      <c r="BK33" s="905"/>
      <c r="BL33" s="905"/>
      <c r="BM33" s="905"/>
      <c r="BN33" s="905"/>
      <c r="BO33" s="905"/>
      <c r="BP33" s="905"/>
      <c r="BQ33" s="905"/>
      <c r="BR33" s="905"/>
      <c r="BS33" s="957"/>
    </row>
    <row r="34" spans="1:71" ht="14.1" customHeight="1">
      <c r="A34" s="282"/>
      <c r="B34" s="334"/>
      <c r="C34" s="958"/>
      <c r="D34" s="660"/>
      <c r="E34" s="959"/>
      <c r="F34" s="959"/>
      <c r="G34" s="959"/>
      <c r="H34" s="959"/>
      <c r="I34" s="959"/>
      <c r="J34" s="959"/>
      <c r="K34" s="959"/>
      <c r="L34" s="959"/>
      <c r="M34" s="959"/>
      <c r="N34" s="959"/>
      <c r="O34" s="959"/>
      <c r="P34" s="959"/>
      <c r="Q34" s="959"/>
      <c r="R34" s="959"/>
      <c r="S34" s="959"/>
      <c r="T34" s="959"/>
      <c r="U34" s="959"/>
      <c r="V34" s="959"/>
      <c r="W34" s="959"/>
      <c r="X34" s="959"/>
      <c r="Y34" s="959"/>
      <c r="Z34" s="959"/>
      <c r="AA34" s="960"/>
      <c r="AB34" s="816"/>
      <c r="AC34" s="816"/>
      <c r="AD34" s="961" t="s">
        <v>278</v>
      </c>
      <c r="AE34" s="834" t="s">
        <v>857</v>
      </c>
      <c r="AF34" s="742"/>
      <c r="AG34" s="721"/>
      <c r="AH34" s="834"/>
      <c r="AI34" s="834"/>
      <c r="AJ34" s="834"/>
      <c r="AK34" s="945"/>
      <c r="AL34" s="945"/>
      <c r="AM34" s="945"/>
      <c r="AN34" s="945"/>
      <c r="AO34" s="946"/>
      <c r="AQ34" s="962"/>
      <c r="AR34" s="2405" t="s">
        <v>879</v>
      </c>
      <c r="AS34" s="2405"/>
      <c r="AT34" s="2405"/>
      <c r="AU34" s="2405"/>
      <c r="AV34" s="2405"/>
      <c r="AW34" s="2405"/>
      <c r="AX34" s="2405"/>
      <c r="AY34" s="2405"/>
      <c r="AZ34" s="2405"/>
      <c r="BA34" s="2405"/>
      <c r="BB34" s="2405"/>
      <c r="BC34" s="2405"/>
      <c r="BD34" s="2405"/>
      <c r="BE34" s="2405"/>
      <c r="BF34" s="2405"/>
      <c r="BG34" s="2405"/>
      <c r="BH34" s="2405"/>
      <c r="BI34" s="2405"/>
      <c r="BJ34" s="2405"/>
      <c r="BK34" s="2405"/>
      <c r="BL34" s="2405"/>
      <c r="BM34" s="2405"/>
      <c r="BN34" s="2405"/>
      <c r="BO34" s="2405"/>
      <c r="BP34" s="2405"/>
      <c r="BQ34" s="2405"/>
      <c r="BR34" s="2405"/>
      <c r="BS34" s="957"/>
    </row>
    <row r="35" spans="1:71" ht="14.1" customHeight="1">
      <c r="A35" s="282"/>
      <c r="B35" s="334"/>
      <c r="C35" s="963"/>
      <c r="D35" s="730"/>
      <c r="E35" s="959"/>
      <c r="F35" s="959"/>
      <c r="G35" s="959"/>
      <c r="H35" s="959"/>
      <c r="I35" s="959"/>
      <c r="J35" s="959"/>
      <c r="K35" s="959"/>
      <c r="L35" s="959"/>
      <c r="M35" s="959"/>
      <c r="N35" s="959"/>
      <c r="O35" s="959"/>
      <c r="P35" s="959"/>
      <c r="Q35" s="959"/>
      <c r="R35" s="959"/>
      <c r="S35" s="959"/>
      <c r="T35" s="959"/>
      <c r="U35" s="959"/>
      <c r="V35" s="959"/>
      <c r="W35" s="959"/>
      <c r="X35" s="959"/>
      <c r="Y35" s="959"/>
      <c r="Z35" s="959"/>
      <c r="AA35" s="960"/>
      <c r="AB35" s="816"/>
      <c r="AC35" s="816"/>
      <c r="AD35" s="311"/>
      <c r="AE35" s="2406" t="s">
        <v>546</v>
      </c>
      <c r="AF35" s="2357" t="s">
        <v>880</v>
      </c>
      <c r="AG35" s="2357"/>
      <c r="AH35" s="2357"/>
      <c r="AI35" s="2357"/>
      <c r="AJ35" s="2357"/>
      <c r="AK35" s="2357"/>
      <c r="AL35" s="2357"/>
      <c r="AM35" s="2357"/>
      <c r="AN35" s="2357"/>
      <c r="AO35" s="2357"/>
      <c r="AQ35" s="962"/>
      <c r="AR35" s="2405"/>
      <c r="AS35" s="2405"/>
      <c r="AT35" s="2405"/>
      <c r="AU35" s="2405"/>
      <c r="AV35" s="2405"/>
      <c r="AW35" s="2405"/>
      <c r="AX35" s="2405"/>
      <c r="AY35" s="2405"/>
      <c r="AZ35" s="2405"/>
      <c r="BA35" s="2405"/>
      <c r="BB35" s="2405"/>
      <c r="BC35" s="2405"/>
      <c r="BD35" s="2405"/>
      <c r="BE35" s="2405"/>
      <c r="BF35" s="2405"/>
      <c r="BG35" s="2405"/>
      <c r="BH35" s="2405"/>
      <c r="BI35" s="2405"/>
      <c r="BJ35" s="2405"/>
      <c r="BK35" s="2405"/>
      <c r="BL35" s="2405"/>
      <c r="BM35" s="2405"/>
      <c r="BN35" s="2405"/>
      <c r="BO35" s="2405"/>
      <c r="BP35" s="2405"/>
      <c r="BQ35" s="2405"/>
      <c r="BR35" s="2405"/>
      <c r="BS35" s="957"/>
    </row>
    <row r="36" spans="1:71" ht="15.75" customHeight="1">
      <c r="A36" s="282"/>
      <c r="B36" s="334"/>
      <c r="C36" s="963"/>
      <c r="D36" s="730"/>
      <c r="E36" s="959"/>
      <c r="F36" s="959"/>
      <c r="G36" s="959"/>
      <c r="H36" s="959"/>
      <c r="I36" s="959"/>
      <c r="J36" s="959"/>
      <c r="K36" s="959"/>
      <c r="L36" s="959"/>
      <c r="M36" s="959"/>
      <c r="N36" s="959"/>
      <c r="O36" s="959"/>
      <c r="P36" s="959"/>
      <c r="Q36" s="959"/>
      <c r="R36" s="959"/>
      <c r="S36" s="959"/>
      <c r="T36" s="959"/>
      <c r="U36" s="959"/>
      <c r="V36" s="959"/>
      <c r="W36" s="959"/>
      <c r="X36" s="959"/>
      <c r="Y36" s="959"/>
      <c r="Z36" s="959"/>
      <c r="AA36" s="960"/>
      <c r="AB36" s="816"/>
      <c r="AC36" s="816"/>
      <c r="AD36" s="311"/>
      <c r="AE36" s="2406"/>
      <c r="AF36" s="2357"/>
      <c r="AG36" s="2357"/>
      <c r="AH36" s="2357"/>
      <c r="AI36" s="2357"/>
      <c r="AJ36" s="2357"/>
      <c r="AK36" s="2357"/>
      <c r="AL36" s="2357"/>
      <c r="AM36" s="2357"/>
      <c r="AN36" s="2357"/>
      <c r="AO36" s="2357"/>
      <c r="AQ36" s="962"/>
      <c r="AR36" s="2405"/>
      <c r="AS36" s="2405"/>
      <c r="AT36" s="2405"/>
      <c r="AU36" s="2405"/>
      <c r="AV36" s="2405"/>
      <c r="AW36" s="2405"/>
      <c r="AX36" s="2405"/>
      <c r="AY36" s="2405"/>
      <c r="AZ36" s="2405"/>
      <c r="BA36" s="2405"/>
      <c r="BB36" s="2405"/>
      <c r="BC36" s="2405"/>
      <c r="BD36" s="2405"/>
      <c r="BE36" s="2405"/>
      <c r="BF36" s="2405"/>
      <c r="BG36" s="2405"/>
      <c r="BH36" s="2405"/>
      <c r="BI36" s="2405"/>
      <c r="BJ36" s="2405"/>
      <c r="BK36" s="2405"/>
      <c r="BL36" s="2405"/>
      <c r="BM36" s="2405"/>
      <c r="BN36" s="2405"/>
      <c r="BO36" s="2405"/>
      <c r="BP36" s="2405"/>
      <c r="BQ36" s="2405"/>
      <c r="BR36" s="2405"/>
      <c r="BS36" s="957"/>
    </row>
    <row r="37" spans="1:71" ht="14.1" customHeight="1">
      <c r="A37" s="282"/>
      <c r="B37" s="334"/>
      <c r="C37" s="963"/>
      <c r="D37" s="730"/>
      <c r="E37" s="959"/>
      <c r="F37" s="959"/>
      <c r="G37" s="959"/>
      <c r="H37" s="959"/>
      <c r="I37" s="959"/>
      <c r="J37" s="959"/>
      <c r="K37" s="959"/>
      <c r="L37" s="959"/>
      <c r="M37" s="959"/>
      <c r="N37" s="959"/>
      <c r="O37" s="959"/>
      <c r="P37" s="959"/>
      <c r="Q37" s="959"/>
      <c r="R37" s="959"/>
      <c r="S37" s="959"/>
      <c r="T37" s="959"/>
      <c r="U37" s="959"/>
      <c r="V37" s="959"/>
      <c r="W37" s="959"/>
      <c r="X37" s="959"/>
      <c r="Y37" s="959"/>
      <c r="Z37" s="959"/>
      <c r="AA37" s="960"/>
      <c r="AB37" s="816"/>
      <c r="AC37" s="816"/>
      <c r="AD37" s="740"/>
      <c r="AE37" s="964" t="s">
        <v>551</v>
      </c>
      <c r="AF37" s="834" t="s">
        <v>881</v>
      </c>
      <c r="AO37" s="312"/>
      <c r="AQ37" s="962"/>
      <c r="AR37" s="2405"/>
      <c r="AS37" s="2405"/>
      <c r="AT37" s="2405"/>
      <c r="AU37" s="2405"/>
      <c r="AV37" s="2405"/>
      <c r="AW37" s="2405"/>
      <c r="AX37" s="2405"/>
      <c r="AY37" s="2405"/>
      <c r="AZ37" s="2405"/>
      <c r="BA37" s="2405"/>
      <c r="BB37" s="2405"/>
      <c r="BC37" s="2405"/>
      <c r="BD37" s="2405"/>
      <c r="BE37" s="2405"/>
      <c r="BF37" s="2405"/>
      <c r="BG37" s="2405"/>
      <c r="BH37" s="2405"/>
      <c r="BI37" s="2405"/>
      <c r="BJ37" s="2405"/>
      <c r="BK37" s="2405"/>
      <c r="BL37" s="2405"/>
      <c r="BM37" s="2405"/>
      <c r="BN37" s="2405"/>
      <c r="BO37" s="2405"/>
      <c r="BP37" s="2405"/>
      <c r="BQ37" s="2405"/>
      <c r="BR37" s="2405"/>
      <c r="BS37" s="957"/>
    </row>
    <row r="38" spans="1:71" ht="14.1" customHeight="1">
      <c r="A38" s="282"/>
      <c r="B38" s="334"/>
      <c r="C38" s="936" t="s">
        <v>882</v>
      </c>
      <c r="D38" s="660"/>
      <c r="E38" s="660"/>
      <c r="F38" s="660"/>
      <c r="G38" s="660"/>
      <c r="H38" s="660"/>
      <c r="I38" s="660"/>
      <c r="J38" s="660"/>
      <c r="K38" s="660"/>
      <c r="L38" s="660"/>
      <c r="M38" s="660"/>
      <c r="N38" s="660"/>
      <c r="O38" s="660"/>
      <c r="P38" s="660"/>
      <c r="Q38" s="660"/>
      <c r="R38" s="660"/>
      <c r="S38" s="660"/>
      <c r="T38" s="660"/>
      <c r="U38" s="660"/>
      <c r="V38" s="660"/>
      <c r="W38" s="660"/>
      <c r="X38" s="660"/>
      <c r="Y38" s="660"/>
      <c r="Z38" s="730"/>
      <c r="AA38" s="730"/>
      <c r="AB38" s="816"/>
      <c r="AC38" s="816"/>
      <c r="AD38" s="740"/>
      <c r="AE38" s="2406" t="s">
        <v>883</v>
      </c>
      <c r="AF38" s="2357" t="s">
        <v>884</v>
      </c>
      <c r="AG38" s="2357"/>
      <c r="AH38" s="2357"/>
      <c r="AI38" s="2357"/>
      <c r="AJ38" s="2357"/>
      <c r="AK38" s="2357"/>
      <c r="AL38" s="2357"/>
      <c r="AM38" s="2357"/>
      <c r="AN38" s="2357"/>
      <c r="AO38" s="2357"/>
      <c r="AQ38" s="962"/>
      <c r="AR38" s="2405"/>
      <c r="AS38" s="2405"/>
      <c r="AT38" s="2405"/>
      <c r="AU38" s="2405"/>
      <c r="AV38" s="2405"/>
      <c r="AW38" s="2405"/>
      <c r="AX38" s="2405"/>
      <c r="AY38" s="2405"/>
      <c r="AZ38" s="2405"/>
      <c r="BA38" s="2405"/>
      <c r="BB38" s="2405"/>
      <c r="BC38" s="2405"/>
      <c r="BD38" s="2405"/>
      <c r="BE38" s="2405"/>
      <c r="BF38" s="2405"/>
      <c r="BG38" s="2405"/>
      <c r="BH38" s="2405"/>
      <c r="BI38" s="2405"/>
      <c r="BJ38" s="2405"/>
      <c r="BK38" s="2405"/>
      <c r="BL38" s="2405"/>
      <c r="BM38" s="2405"/>
      <c r="BN38" s="2405"/>
      <c r="BO38" s="2405"/>
      <c r="BP38" s="2405"/>
      <c r="BQ38" s="2405"/>
      <c r="BR38" s="2405"/>
      <c r="BS38" s="957"/>
    </row>
    <row r="39" spans="1:71" ht="14.1" customHeight="1">
      <c r="A39" s="282"/>
      <c r="B39" s="334"/>
      <c r="C39" s="958"/>
      <c r="D39" s="660"/>
      <c r="E39" s="660"/>
      <c r="F39" s="660"/>
      <c r="G39" s="660"/>
      <c r="H39" s="660"/>
      <c r="I39" s="660"/>
      <c r="J39" s="660"/>
      <c r="K39" s="660"/>
      <c r="L39" s="660"/>
      <c r="M39" s="660"/>
      <c r="N39" s="660"/>
      <c r="O39" s="660"/>
      <c r="P39" s="660"/>
      <c r="Q39" s="660"/>
      <c r="R39" s="660"/>
      <c r="S39" s="660"/>
      <c r="T39" s="660"/>
      <c r="U39" s="660"/>
      <c r="V39" s="660"/>
      <c r="W39" s="660"/>
      <c r="X39" s="660"/>
      <c r="Y39" s="660"/>
      <c r="Z39" s="730"/>
      <c r="AA39" s="730"/>
      <c r="AB39" s="816"/>
      <c r="AC39" s="816"/>
      <c r="AD39" s="740"/>
      <c r="AE39" s="2406"/>
      <c r="AF39" s="2357"/>
      <c r="AG39" s="2357"/>
      <c r="AH39" s="2357"/>
      <c r="AI39" s="2357"/>
      <c r="AJ39" s="2357"/>
      <c r="AK39" s="2357"/>
      <c r="AL39" s="2357"/>
      <c r="AM39" s="2357"/>
      <c r="AN39" s="2357"/>
      <c r="AO39" s="2357"/>
      <c r="AQ39" s="962"/>
      <c r="AR39" s="2405"/>
      <c r="AS39" s="2405"/>
      <c r="AT39" s="2405"/>
      <c r="AU39" s="2405"/>
      <c r="AV39" s="2405"/>
      <c r="AW39" s="2405"/>
      <c r="AX39" s="2405"/>
      <c r="AY39" s="2405"/>
      <c r="AZ39" s="2405"/>
      <c r="BA39" s="2405"/>
      <c r="BB39" s="2405"/>
      <c r="BC39" s="2405"/>
      <c r="BD39" s="2405"/>
      <c r="BE39" s="2405"/>
      <c r="BF39" s="2405"/>
      <c r="BG39" s="2405"/>
      <c r="BH39" s="2405"/>
      <c r="BI39" s="2405"/>
      <c r="BJ39" s="2405"/>
      <c r="BK39" s="2405"/>
      <c r="BL39" s="2405"/>
      <c r="BM39" s="2405"/>
      <c r="BN39" s="2405"/>
      <c r="BO39" s="2405"/>
      <c r="BP39" s="2405"/>
      <c r="BQ39" s="2405"/>
      <c r="BR39" s="2405"/>
      <c r="BS39" s="957"/>
    </row>
    <row r="40" spans="1:71" ht="14.1" customHeight="1">
      <c r="A40" s="282"/>
      <c r="B40" s="334"/>
      <c r="C40" s="958"/>
      <c r="D40" s="2393" t="s">
        <v>885</v>
      </c>
      <c r="E40" s="2393"/>
      <c r="F40" s="2393"/>
      <c r="G40" s="2393"/>
      <c r="H40" s="2393"/>
      <c r="I40" s="2393"/>
      <c r="J40" s="2393"/>
      <c r="K40" s="2393"/>
      <c r="L40" s="2393"/>
      <c r="M40" s="2393"/>
      <c r="N40" s="2393"/>
      <c r="O40" s="2393"/>
      <c r="P40" s="2393"/>
      <c r="Q40" s="2393"/>
      <c r="R40" s="2393"/>
      <c r="S40" s="2393"/>
      <c r="T40" s="2393"/>
      <c r="U40" s="2393"/>
      <c r="V40" s="2393"/>
      <c r="W40" s="2393"/>
      <c r="X40" s="2393"/>
      <c r="Y40" s="2393"/>
      <c r="Z40" s="2393"/>
      <c r="AA40" s="2393"/>
      <c r="AB40" s="2393"/>
      <c r="AC40" s="737"/>
      <c r="AD40" s="740"/>
      <c r="AO40" s="312"/>
      <c r="AQ40" s="962"/>
      <c r="AR40" s="2405"/>
      <c r="AS40" s="2405"/>
      <c r="AT40" s="2405"/>
      <c r="AU40" s="2405"/>
      <c r="AV40" s="2405"/>
      <c r="AW40" s="2405"/>
      <c r="AX40" s="2405"/>
      <c r="AY40" s="2405"/>
      <c r="AZ40" s="2405"/>
      <c r="BA40" s="2405"/>
      <c r="BB40" s="2405"/>
      <c r="BC40" s="2405"/>
      <c r="BD40" s="2405"/>
      <c r="BE40" s="2405"/>
      <c r="BF40" s="2405"/>
      <c r="BG40" s="2405"/>
      <c r="BH40" s="2405"/>
      <c r="BI40" s="2405"/>
      <c r="BJ40" s="2405"/>
      <c r="BK40" s="2405"/>
      <c r="BL40" s="2405"/>
      <c r="BM40" s="2405"/>
      <c r="BN40" s="2405"/>
      <c r="BO40" s="2405"/>
      <c r="BP40" s="2405"/>
      <c r="BQ40" s="2405"/>
      <c r="BR40" s="2405"/>
      <c r="BS40" s="957"/>
    </row>
    <row r="41" spans="1:71" ht="14.1" customHeight="1">
      <c r="A41" s="282"/>
      <c r="B41" s="334"/>
      <c r="C41" s="958"/>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737"/>
      <c r="AD41" s="965" t="s">
        <v>886</v>
      </c>
      <c r="AO41" s="312"/>
      <c r="AQ41" s="962"/>
      <c r="AR41" s="2405"/>
      <c r="AS41" s="2405"/>
      <c r="AT41" s="2405"/>
      <c r="AU41" s="2405"/>
      <c r="AV41" s="2405"/>
      <c r="AW41" s="2405"/>
      <c r="AX41" s="2405"/>
      <c r="AY41" s="2405"/>
      <c r="AZ41" s="2405"/>
      <c r="BA41" s="2405"/>
      <c r="BB41" s="2405"/>
      <c r="BC41" s="2405"/>
      <c r="BD41" s="2405"/>
      <c r="BE41" s="2405"/>
      <c r="BF41" s="2405"/>
      <c r="BG41" s="2405"/>
      <c r="BH41" s="2405"/>
      <c r="BI41" s="2405"/>
      <c r="BJ41" s="2405"/>
      <c r="BK41" s="2405"/>
      <c r="BL41" s="2405"/>
      <c r="BM41" s="2405"/>
      <c r="BN41" s="2405"/>
      <c r="BO41" s="2405"/>
      <c r="BP41" s="2405"/>
      <c r="BQ41" s="2405"/>
      <c r="BR41" s="2405"/>
      <c r="BS41" s="957"/>
    </row>
    <row r="42" spans="1:71" ht="14.1" customHeight="1">
      <c r="A42" s="282"/>
      <c r="B42" s="334"/>
      <c r="C42" s="591"/>
      <c r="D42" s="660"/>
      <c r="E42" s="959"/>
      <c r="F42" s="959"/>
      <c r="G42" s="959"/>
      <c r="H42" s="959"/>
      <c r="I42" s="959"/>
      <c r="J42" s="959"/>
      <c r="K42" s="959"/>
      <c r="L42" s="959"/>
      <c r="M42" s="959"/>
      <c r="N42" s="959"/>
      <c r="O42" s="959"/>
      <c r="P42" s="959"/>
      <c r="Q42" s="959"/>
      <c r="R42" s="959"/>
      <c r="S42" s="959"/>
      <c r="T42" s="959"/>
      <c r="U42" s="959"/>
      <c r="V42" s="959"/>
      <c r="W42" s="959"/>
      <c r="X42" s="959"/>
      <c r="Y42" s="959"/>
      <c r="Z42" s="959"/>
      <c r="AA42" s="960"/>
      <c r="AB42" s="816"/>
      <c r="AC42" s="966"/>
      <c r="AD42" s="961" t="s">
        <v>278</v>
      </c>
      <c r="AE42" s="834" t="s">
        <v>887</v>
      </c>
      <c r="AK42" s="862"/>
      <c r="AL42" s="862"/>
      <c r="AM42" s="862"/>
      <c r="AN42" s="862"/>
      <c r="AO42" s="835"/>
      <c r="AQ42" s="962"/>
      <c r="AR42" s="2405"/>
      <c r="AS42" s="2405"/>
      <c r="AT42" s="2405"/>
      <c r="AU42" s="2405"/>
      <c r="AV42" s="2405"/>
      <c r="AW42" s="2405"/>
      <c r="AX42" s="2405"/>
      <c r="AY42" s="2405"/>
      <c r="AZ42" s="2405"/>
      <c r="BA42" s="2405"/>
      <c r="BB42" s="2405"/>
      <c r="BC42" s="2405"/>
      <c r="BD42" s="2405"/>
      <c r="BE42" s="2405"/>
      <c r="BF42" s="2405"/>
      <c r="BG42" s="2405"/>
      <c r="BH42" s="2405"/>
      <c r="BI42" s="2405"/>
      <c r="BJ42" s="2405"/>
      <c r="BK42" s="2405"/>
      <c r="BL42" s="2405"/>
      <c r="BM42" s="2405"/>
      <c r="BN42" s="2405"/>
      <c r="BO42" s="2405"/>
      <c r="BP42" s="2405"/>
      <c r="BQ42" s="2405"/>
      <c r="BR42" s="2405"/>
      <c r="BS42" s="957"/>
    </row>
    <row r="43" spans="1:71" ht="14.1" customHeight="1">
      <c r="A43" s="282"/>
      <c r="B43" s="334"/>
      <c r="C43" s="958"/>
      <c r="D43" s="660"/>
      <c r="E43" s="959"/>
      <c r="F43" s="959"/>
      <c r="G43" s="959"/>
      <c r="H43" s="959"/>
      <c r="I43" s="959"/>
      <c r="J43" s="959"/>
      <c r="K43" s="959"/>
      <c r="L43" s="959"/>
      <c r="M43" s="959"/>
      <c r="N43" s="959"/>
      <c r="O43" s="959"/>
      <c r="P43" s="959"/>
      <c r="Q43" s="959"/>
      <c r="R43" s="959"/>
      <c r="S43" s="959"/>
      <c r="T43" s="959"/>
      <c r="U43" s="959"/>
      <c r="V43" s="959"/>
      <c r="W43" s="959"/>
      <c r="X43" s="959"/>
      <c r="Y43" s="959"/>
      <c r="Z43" s="959"/>
      <c r="AA43" s="960"/>
      <c r="AB43" s="816"/>
      <c r="AC43" s="966"/>
      <c r="AD43" s="961" t="s">
        <v>278</v>
      </c>
      <c r="AE43" s="2399" t="s">
        <v>888</v>
      </c>
      <c r="AF43" s="2399"/>
      <c r="AG43" s="2399"/>
      <c r="AH43" s="2399"/>
      <c r="AI43" s="2399"/>
      <c r="AJ43" s="2399"/>
      <c r="AK43" s="2399"/>
      <c r="AL43" s="2399"/>
      <c r="AM43" s="2399"/>
      <c r="AN43" s="2399"/>
      <c r="AO43" s="2399"/>
      <c r="AQ43" s="962"/>
      <c r="AR43" s="2405"/>
      <c r="AS43" s="2405"/>
      <c r="AT43" s="2405"/>
      <c r="AU43" s="2405"/>
      <c r="AV43" s="2405"/>
      <c r="AW43" s="2405"/>
      <c r="AX43" s="2405"/>
      <c r="AY43" s="2405"/>
      <c r="AZ43" s="2405"/>
      <c r="BA43" s="2405"/>
      <c r="BB43" s="2405"/>
      <c r="BC43" s="2405"/>
      <c r="BD43" s="2405"/>
      <c r="BE43" s="2405"/>
      <c r="BF43" s="2405"/>
      <c r="BG43" s="2405"/>
      <c r="BH43" s="2405"/>
      <c r="BI43" s="2405"/>
      <c r="BJ43" s="2405"/>
      <c r="BK43" s="2405"/>
      <c r="BL43" s="2405"/>
      <c r="BM43" s="2405"/>
      <c r="BN43" s="2405"/>
      <c r="BO43" s="2405"/>
      <c r="BP43" s="2405"/>
      <c r="BQ43" s="2405"/>
      <c r="BR43" s="2405"/>
      <c r="BS43" s="957"/>
    </row>
    <row r="44" spans="1:71" ht="14.1" customHeight="1">
      <c r="A44" s="282"/>
      <c r="B44" s="334"/>
      <c r="C44" s="958"/>
      <c r="D44" s="6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816"/>
      <c r="AC44" s="966"/>
      <c r="AD44" s="961" t="s">
        <v>14</v>
      </c>
      <c r="AE44" s="2357" t="s">
        <v>889</v>
      </c>
      <c r="AF44" s="2357"/>
      <c r="AG44" s="2357"/>
      <c r="AH44" s="2357"/>
      <c r="AI44" s="2357"/>
      <c r="AJ44" s="2357"/>
      <c r="AK44" s="2357"/>
      <c r="AL44" s="2357"/>
      <c r="AM44" s="2357"/>
      <c r="AN44" s="2357"/>
      <c r="AO44" s="2357"/>
      <c r="AQ44" s="962"/>
      <c r="AR44" s="2405"/>
      <c r="AS44" s="2405"/>
      <c r="AT44" s="2405"/>
      <c r="AU44" s="2405"/>
      <c r="AV44" s="2405"/>
      <c r="AW44" s="2405"/>
      <c r="AX44" s="2405"/>
      <c r="AY44" s="2405"/>
      <c r="AZ44" s="2405"/>
      <c r="BA44" s="2405"/>
      <c r="BB44" s="2405"/>
      <c r="BC44" s="2405"/>
      <c r="BD44" s="2405"/>
      <c r="BE44" s="2405"/>
      <c r="BF44" s="2405"/>
      <c r="BG44" s="2405"/>
      <c r="BH44" s="2405"/>
      <c r="BI44" s="2405"/>
      <c r="BJ44" s="2405"/>
      <c r="BK44" s="2405"/>
      <c r="BL44" s="2405"/>
      <c r="BM44" s="2405"/>
      <c r="BN44" s="2405"/>
      <c r="BO44" s="2405"/>
      <c r="BP44" s="2405"/>
      <c r="BQ44" s="2405"/>
      <c r="BR44" s="2405"/>
      <c r="BS44" s="957"/>
    </row>
    <row r="45" spans="1:71" ht="14.1" customHeight="1">
      <c r="A45" s="282"/>
      <c r="B45" s="334"/>
      <c r="C45" s="958"/>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733"/>
      <c r="AE45" s="2357"/>
      <c r="AF45" s="2357"/>
      <c r="AG45" s="2357"/>
      <c r="AH45" s="2357"/>
      <c r="AI45" s="2357"/>
      <c r="AJ45" s="2357"/>
      <c r="AK45" s="2357"/>
      <c r="AL45" s="2357"/>
      <c r="AM45" s="2357"/>
      <c r="AN45" s="2357"/>
      <c r="AO45" s="2357"/>
      <c r="AQ45" s="962"/>
      <c r="AR45" s="2405"/>
      <c r="AS45" s="2405"/>
      <c r="AT45" s="2405"/>
      <c r="AU45" s="2405"/>
      <c r="AV45" s="2405"/>
      <c r="AW45" s="2405"/>
      <c r="AX45" s="2405"/>
      <c r="AY45" s="2405"/>
      <c r="AZ45" s="2405"/>
      <c r="BA45" s="2405"/>
      <c r="BB45" s="2405"/>
      <c r="BC45" s="2405"/>
      <c r="BD45" s="2405"/>
      <c r="BE45" s="2405"/>
      <c r="BF45" s="2405"/>
      <c r="BG45" s="2405"/>
      <c r="BH45" s="2405"/>
      <c r="BI45" s="2405"/>
      <c r="BJ45" s="2405"/>
      <c r="BK45" s="2405"/>
      <c r="BL45" s="2405"/>
      <c r="BM45" s="2405"/>
      <c r="BN45" s="2405"/>
      <c r="BO45" s="2405"/>
      <c r="BP45" s="2405"/>
      <c r="BQ45" s="2405"/>
      <c r="BR45" s="2405"/>
      <c r="BS45" s="957"/>
    </row>
    <row r="46" spans="1:71" ht="14.1" customHeight="1">
      <c r="A46" s="282"/>
      <c r="B46" s="334"/>
      <c r="C46" s="660" t="s">
        <v>890</v>
      </c>
      <c r="D46" s="730"/>
      <c r="E46" s="730"/>
      <c r="F46" s="730"/>
      <c r="G46" s="730"/>
      <c r="H46" s="730"/>
      <c r="I46" s="730"/>
      <c r="J46" s="730"/>
      <c r="K46" s="730"/>
      <c r="L46" s="960"/>
      <c r="M46" s="960"/>
      <c r="N46" s="960"/>
      <c r="O46" s="960"/>
      <c r="P46" s="960"/>
      <c r="Q46" s="960"/>
      <c r="R46" s="960"/>
      <c r="S46" s="960"/>
      <c r="T46" s="960"/>
      <c r="U46" s="960"/>
      <c r="V46" s="960"/>
      <c r="W46" s="960"/>
      <c r="X46" s="960"/>
      <c r="Y46" s="960"/>
      <c r="Z46" s="960"/>
      <c r="AA46" s="960"/>
      <c r="AB46" s="816"/>
      <c r="AC46" s="966"/>
      <c r="AE46" s="2357"/>
      <c r="AF46" s="2357"/>
      <c r="AG46" s="2357"/>
      <c r="AH46" s="2357"/>
      <c r="AI46" s="2357"/>
      <c r="AJ46" s="2357"/>
      <c r="AK46" s="2357"/>
      <c r="AL46" s="2357"/>
      <c r="AM46" s="2357"/>
      <c r="AN46" s="2357"/>
      <c r="AO46" s="2357"/>
      <c r="AQ46" s="955" t="s">
        <v>278</v>
      </c>
      <c r="AR46" s="956" t="s">
        <v>891</v>
      </c>
      <c r="AS46" s="967"/>
      <c r="AT46" s="967"/>
      <c r="AU46" s="967"/>
      <c r="AV46" s="967"/>
      <c r="AW46" s="967"/>
      <c r="AX46" s="967"/>
      <c r="AY46" s="967"/>
      <c r="AZ46" s="967"/>
      <c r="BA46" s="967"/>
      <c r="BB46" s="967"/>
      <c r="BC46" s="967"/>
      <c r="BD46" s="967"/>
      <c r="BE46" s="967"/>
      <c r="BF46" s="967"/>
      <c r="BG46" s="967"/>
      <c r="BH46" s="967"/>
      <c r="BI46" s="967"/>
      <c r="BJ46" s="967"/>
      <c r="BK46" s="967"/>
      <c r="BL46" s="967"/>
      <c r="BM46" s="967"/>
      <c r="BN46" s="967"/>
      <c r="BO46" s="967"/>
      <c r="BP46" s="967"/>
      <c r="BQ46" s="967"/>
      <c r="BR46" s="967"/>
      <c r="BS46" s="957"/>
    </row>
    <row r="47" spans="1:71" ht="14.1" customHeight="1">
      <c r="A47" s="282"/>
      <c r="B47" s="296"/>
      <c r="C47" s="660" t="s">
        <v>892</v>
      </c>
      <c r="D47" s="730"/>
      <c r="E47" s="730"/>
      <c r="F47" s="730"/>
      <c r="G47" s="730"/>
      <c r="H47" s="730"/>
      <c r="I47" s="730"/>
      <c r="J47" s="730"/>
      <c r="K47" s="730"/>
      <c r="L47" s="730"/>
      <c r="M47" s="730"/>
      <c r="N47" s="934"/>
      <c r="O47" s="730"/>
      <c r="P47" s="730"/>
      <c r="Q47" s="730"/>
      <c r="R47" s="730"/>
      <c r="S47" s="730"/>
      <c r="T47" s="730"/>
      <c r="U47" s="730"/>
      <c r="V47" s="730"/>
      <c r="W47" s="730"/>
      <c r="X47" s="730"/>
      <c r="Y47" s="730"/>
      <c r="Z47" s="730"/>
      <c r="AA47" s="730"/>
      <c r="AB47" s="816"/>
      <c r="AC47" s="966"/>
      <c r="AD47" s="961"/>
      <c r="AE47" s="2357"/>
      <c r="AF47" s="2357"/>
      <c r="AG47" s="2357"/>
      <c r="AH47" s="2357"/>
      <c r="AI47" s="2357"/>
      <c r="AJ47" s="2357"/>
      <c r="AK47" s="2357"/>
      <c r="AL47" s="2357"/>
      <c r="AM47" s="2357"/>
      <c r="AN47" s="2357"/>
      <c r="AO47" s="2357"/>
      <c r="AQ47" s="962"/>
      <c r="AR47" s="2392" t="s">
        <v>893</v>
      </c>
      <c r="AS47" s="2392"/>
      <c r="AT47" s="2392"/>
      <c r="AU47" s="2392"/>
      <c r="AV47" s="2392"/>
      <c r="AW47" s="2392"/>
      <c r="AX47" s="2392"/>
      <c r="AY47" s="2392"/>
      <c r="AZ47" s="2392"/>
      <c r="BA47" s="2392"/>
      <c r="BB47" s="2392"/>
      <c r="BC47" s="2392"/>
      <c r="BD47" s="2392"/>
      <c r="BE47" s="2392"/>
      <c r="BF47" s="2392"/>
      <c r="BG47" s="2392"/>
      <c r="BH47" s="2392"/>
      <c r="BI47" s="2392"/>
      <c r="BJ47" s="2392"/>
      <c r="BK47" s="2392"/>
      <c r="BL47" s="2392"/>
      <c r="BM47" s="2392"/>
      <c r="BN47" s="2392"/>
      <c r="BO47" s="2392"/>
      <c r="BP47" s="2392"/>
      <c r="BQ47" s="2392"/>
      <c r="BR47" s="2392"/>
      <c r="BS47" s="957"/>
    </row>
    <row r="48" spans="1:71" ht="14.1" customHeight="1">
      <c r="A48" s="282"/>
      <c r="B48" s="296"/>
      <c r="C48" s="591"/>
      <c r="D48" s="591"/>
      <c r="E48" s="591"/>
      <c r="F48" s="591"/>
      <c r="G48" s="591"/>
      <c r="H48" s="591"/>
      <c r="I48" s="591"/>
      <c r="J48" s="591"/>
      <c r="K48" s="591"/>
      <c r="L48" s="591"/>
      <c r="M48" s="591"/>
      <c r="N48" s="591"/>
      <c r="O48" s="591"/>
      <c r="P48" s="591"/>
      <c r="Q48" s="591"/>
      <c r="R48" s="591"/>
      <c r="S48" s="591"/>
      <c r="T48" s="591"/>
      <c r="U48" s="591"/>
      <c r="V48" s="730"/>
      <c r="W48" s="730"/>
      <c r="X48" s="660"/>
      <c r="Y48" s="660"/>
      <c r="Z48" s="742"/>
      <c r="AA48" s="742"/>
      <c r="AB48" s="816"/>
      <c r="AC48" s="966"/>
      <c r="AD48" s="961"/>
      <c r="AE48" s="2357"/>
      <c r="AF48" s="2357"/>
      <c r="AG48" s="2357"/>
      <c r="AH48" s="2357"/>
      <c r="AI48" s="2357"/>
      <c r="AJ48" s="2357"/>
      <c r="AK48" s="2357"/>
      <c r="AL48" s="2357"/>
      <c r="AM48" s="2357"/>
      <c r="AN48" s="2357"/>
      <c r="AO48" s="2357"/>
      <c r="AQ48" s="962"/>
      <c r="AR48" s="2392"/>
      <c r="AS48" s="2392"/>
      <c r="AT48" s="2392"/>
      <c r="AU48" s="2392"/>
      <c r="AV48" s="2392"/>
      <c r="AW48" s="2392"/>
      <c r="AX48" s="2392"/>
      <c r="AY48" s="2392"/>
      <c r="AZ48" s="2392"/>
      <c r="BA48" s="2392"/>
      <c r="BB48" s="2392"/>
      <c r="BC48" s="2392"/>
      <c r="BD48" s="2392"/>
      <c r="BE48" s="2392"/>
      <c r="BF48" s="2392"/>
      <c r="BG48" s="2392"/>
      <c r="BH48" s="2392"/>
      <c r="BI48" s="2392"/>
      <c r="BJ48" s="2392"/>
      <c r="BK48" s="2392"/>
      <c r="BL48" s="2392"/>
      <c r="BM48" s="2392"/>
      <c r="BN48" s="2392"/>
      <c r="BO48" s="2392"/>
      <c r="BP48" s="2392"/>
      <c r="BQ48" s="2392"/>
      <c r="BR48" s="2392"/>
      <c r="BS48" s="968"/>
    </row>
    <row r="49" spans="1:71" ht="14.1" customHeight="1">
      <c r="A49" s="282"/>
      <c r="B49" s="296"/>
      <c r="C49" s="591"/>
      <c r="D49" s="2400" t="s">
        <v>894</v>
      </c>
      <c r="E49" s="2400"/>
      <c r="F49" s="2400"/>
      <c r="G49" s="2400"/>
      <c r="H49" s="2400"/>
      <c r="I49" s="2400"/>
      <c r="J49" s="2400"/>
      <c r="K49" s="2383" t="s">
        <v>895</v>
      </c>
      <c r="L49" s="2383"/>
      <c r="M49" s="2383"/>
      <c r="N49" s="2383"/>
      <c r="O49" s="2383"/>
      <c r="P49" s="2400" t="s">
        <v>896</v>
      </c>
      <c r="Q49" s="2400"/>
      <c r="R49" s="2400"/>
      <c r="S49" s="2400"/>
      <c r="T49" s="2400"/>
      <c r="U49" s="2400"/>
      <c r="V49" s="2383" t="s">
        <v>895</v>
      </c>
      <c r="W49" s="2383"/>
      <c r="X49" s="2383"/>
      <c r="Y49" s="2383"/>
      <c r="Z49" s="2383"/>
      <c r="AA49" s="816"/>
      <c r="AB49" s="591"/>
      <c r="AC49" s="733"/>
      <c r="AE49" s="2357"/>
      <c r="AF49" s="2357"/>
      <c r="AG49" s="2357"/>
      <c r="AH49" s="2357"/>
      <c r="AI49" s="2357"/>
      <c r="AJ49" s="2357"/>
      <c r="AK49" s="2357"/>
      <c r="AL49" s="2357"/>
      <c r="AM49" s="2357"/>
      <c r="AN49" s="2357"/>
      <c r="AO49" s="2357"/>
      <c r="AQ49" s="962"/>
      <c r="AR49" s="2392"/>
      <c r="AS49" s="2392"/>
      <c r="AT49" s="2392"/>
      <c r="AU49" s="2392"/>
      <c r="AV49" s="2392"/>
      <c r="AW49" s="2392"/>
      <c r="AX49" s="2392"/>
      <c r="AY49" s="2392"/>
      <c r="AZ49" s="2392"/>
      <c r="BA49" s="2392"/>
      <c r="BB49" s="2392"/>
      <c r="BC49" s="2392"/>
      <c r="BD49" s="2392"/>
      <c r="BE49" s="2392"/>
      <c r="BF49" s="2392"/>
      <c r="BG49" s="2392"/>
      <c r="BH49" s="2392"/>
      <c r="BI49" s="2392"/>
      <c r="BJ49" s="2392"/>
      <c r="BK49" s="2392"/>
      <c r="BL49" s="2392"/>
      <c r="BM49" s="2392"/>
      <c r="BN49" s="2392"/>
      <c r="BO49" s="2392"/>
      <c r="BP49" s="2392"/>
      <c r="BQ49" s="2392"/>
      <c r="BR49" s="2392"/>
      <c r="BS49" s="957"/>
    </row>
    <row r="50" spans="1:71" ht="14.1" customHeight="1">
      <c r="A50" s="282"/>
      <c r="B50" s="296"/>
      <c r="C50" s="591"/>
      <c r="D50" s="2401" t="s">
        <v>897</v>
      </c>
      <c r="E50" s="2401"/>
      <c r="F50" s="2401"/>
      <c r="G50" s="2401"/>
      <c r="H50" s="2401"/>
      <c r="I50" s="2401"/>
      <c r="J50" s="2401"/>
      <c r="K50" s="2402"/>
      <c r="L50" s="2402"/>
      <c r="M50" s="2402"/>
      <c r="N50" s="2402"/>
      <c r="O50" s="2402"/>
      <c r="P50" s="2403" t="s">
        <v>898</v>
      </c>
      <c r="Q50" s="2403"/>
      <c r="R50" s="2403"/>
      <c r="S50" s="2403"/>
      <c r="T50" s="2403"/>
      <c r="U50" s="2403"/>
      <c r="V50" s="2402"/>
      <c r="W50" s="2402"/>
      <c r="X50" s="2402"/>
      <c r="Y50" s="2402"/>
      <c r="Z50" s="2402"/>
      <c r="AA50" s="816"/>
      <c r="AB50" s="591"/>
      <c r="AC50" s="733"/>
      <c r="AE50" s="2357"/>
      <c r="AF50" s="2357"/>
      <c r="AG50" s="2357"/>
      <c r="AH50" s="2357"/>
      <c r="AI50" s="2357"/>
      <c r="AJ50" s="2357"/>
      <c r="AK50" s="2357"/>
      <c r="AL50" s="2357"/>
      <c r="AM50" s="2357"/>
      <c r="AN50" s="2357"/>
      <c r="AO50" s="2357"/>
      <c r="AQ50" s="962"/>
      <c r="AR50" s="2392"/>
      <c r="AS50" s="2392"/>
      <c r="AT50" s="2392"/>
      <c r="AU50" s="2392"/>
      <c r="AV50" s="2392"/>
      <c r="AW50" s="2392"/>
      <c r="AX50" s="2392"/>
      <c r="AY50" s="2392"/>
      <c r="AZ50" s="2392"/>
      <c r="BA50" s="2392"/>
      <c r="BB50" s="2392"/>
      <c r="BC50" s="2392"/>
      <c r="BD50" s="2392"/>
      <c r="BE50" s="2392"/>
      <c r="BF50" s="2392"/>
      <c r="BG50" s="2392"/>
      <c r="BH50" s="2392"/>
      <c r="BI50" s="2392"/>
      <c r="BJ50" s="2392"/>
      <c r="BK50" s="2392"/>
      <c r="BL50" s="2392"/>
      <c r="BM50" s="2392"/>
      <c r="BN50" s="2392"/>
      <c r="BO50" s="2392"/>
      <c r="BP50" s="2392"/>
      <c r="BQ50" s="2392"/>
      <c r="BR50" s="2392"/>
      <c r="BS50" s="957"/>
    </row>
    <row r="51" spans="1:71" ht="14.1" customHeight="1">
      <c r="A51" s="282"/>
      <c r="B51" s="296"/>
      <c r="C51" s="591"/>
      <c r="D51" s="2394" t="s">
        <v>899</v>
      </c>
      <c r="E51" s="2394"/>
      <c r="F51" s="2394"/>
      <c r="G51" s="2394"/>
      <c r="H51" s="2394"/>
      <c r="I51" s="2394"/>
      <c r="J51" s="2394"/>
      <c r="K51" s="2395"/>
      <c r="L51" s="2395"/>
      <c r="M51" s="2395"/>
      <c r="N51" s="2395"/>
      <c r="O51" s="2395"/>
      <c r="P51" s="2404" t="s">
        <v>900</v>
      </c>
      <c r="Q51" s="2404"/>
      <c r="R51" s="2404"/>
      <c r="S51" s="2404"/>
      <c r="T51" s="2404"/>
      <c r="U51" s="2404"/>
      <c r="V51" s="2395"/>
      <c r="W51" s="2395"/>
      <c r="X51" s="2395"/>
      <c r="Y51" s="2395"/>
      <c r="Z51" s="2395"/>
      <c r="AA51" s="816"/>
      <c r="AB51" s="591"/>
      <c r="AC51" s="733"/>
      <c r="AD51" s="933"/>
      <c r="AE51" s="2357"/>
      <c r="AF51" s="2357"/>
      <c r="AG51" s="2357"/>
      <c r="AH51" s="2357"/>
      <c r="AI51" s="2357"/>
      <c r="AJ51" s="2357"/>
      <c r="AK51" s="2357"/>
      <c r="AL51" s="2357"/>
      <c r="AM51" s="2357"/>
      <c r="AN51" s="2357"/>
      <c r="AO51" s="2357"/>
      <c r="AQ51" s="962"/>
      <c r="AR51" s="2392"/>
      <c r="AS51" s="2392"/>
      <c r="AT51" s="2392"/>
      <c r="AU51" s="2392"/>
      <c r="AV51" s="2392"/>
      <c r="AW51" s="2392"/>
      <c r="AX51" s="2392"/>
      <c r="AY51" s="2392"/>
      <c r="AZ51" s="2392"/>
      <c r="BA51" s="2392"/>
      <c r="BB51" s="2392"/>
      <c r="BC51" s="2392"/>
      <c r="BD51" s="2392"/>
      <c r="BE51" s="2392"/>
      <c r="BF51" s="2392"/>
      <c r="BG51" s="2392"/>
      <c r="BH51" s="2392"/>
      <c r="BI51" s="2392"/>
      <c r="BJ51" s="2392"/>
      <c r="BK51" s="2392"/>
      <c r="BL51" s="2392"/>
      <c r="BM51" s="2392"/>
      <c r="BN51" s="2392"/>
      <c r="BO51" s="2392"/>
      <c r="BP51" s="2392"/>
      <c r="BQ51" s="2392"/>
      <c r="BR51" s="2392"/>
      <c r="BS51" s="957"/>
    </row>
    <row r="52" spans="1:71" ht="14.1" customHeight="1">
      <c r="A52" s="282"/>
      <c r="B52" s="296"/>
      <c r="C52" s="591"/>
      <c r="D52" s="2394" t="s">
        <v>901</v>
      </c>
      <c r="E52" s="2394"/>
      <c r="F52" s="2394"/>
      <c r="G52" s="2394"/>
      <c r="H52" s="2394"/>
      <c r="I52" s="2394"/>
      <c r="J52" s="2394"/>
      <c r="K52" s="2395"/>
      <c r="L52" s="2395"/>
      <c r="M52" s="2395"/>
      <c r="N52" s="2395"/>
      <c r="O52" s="2395"/>
      <c r="P52" s="2396" t="s">
        <v>902</v>
      </c>
      <c r="Q52" s="2396"/>
      <c r="R52" s="2396"/>
      <c r="S52" s="2396"/>
      <c r="T52" s="2396"/>
      <c r="U52" s="2396"/>
      <c r="V52" s="2395"/>
      <c r="W52" s="2395"/>
      <c r="X52" s="2395"/>
      <c r="Y52" s="2395"/>
      <c r="Z52" s="2395"/>
      <c r="AA52" s="816"/>
      <c r="AB52" s="591"/>
      <c r="AC52" s="733"/>
      <c r="AD52" s="933"/>
      <c r="AE52" s="2357"/>
      <c r="AF52" s="2357"/>
      <c r="AG52" s="2357"/>
      <c r="AH52" s="2357"/>
      <c r="AI52" s="2357"/>
      <c r="AJ52" s="2357"/>
      <c r="AK52" s="2357"/>
      <c r="AL52" s="2357"/>
      <c r="AM52" s="2357"/>
      <c r="AN52" s="2357"/>
      <c r="AO52" s="2357"/>
      <c r="AQ52" s="962"/>
      <c r="AR52" s="969"/>
      <c r="AS52" s="969"/>
      <c r="AT52" s="969"/>
      <c r="AU52" s="969"/>
      <c r="AV52" s="969"/>
      <c r="AW52" s="969"/>
      <c r="AX52" s="969"/>
      <c r="AY52" s="969"/>
      <c r="AZ52" s="969"/>
      <c r="BA52" s="969"/>
      <c r="BB52" s="969"/>
      <c r="BC52" s="969"/>
      <c r="BD52" s="969"/>
      <c r="BE52" s="969"/>
      <c r="BF52" s="969"/>
      <c r="BG52" s="969"/>
      <c r="BH52" s="969"/>
      <c r="BI52" s="969"/>
      <c r="BJ52" s="969"/>
      <c r="BK52" s="969"/>
      <c r="BL52" s="969"/>
      <c r="BM52" s="969"/>
      <c r="BN52" s="969"/>
      <c r="BO52" s="969"/>
      <c r="BP52" s="969"/>
      <c r="BQ52" s="969"/>
      <c r="BR52" s="969"/>
      <c r="BS52" s="957"/>
    </row>
    <row r="53" spans="1:71" ht="14.1" customHeight="1">
      <c r="A53" s="282"/>
      <c r="B53" s="277"/>
      <c r="C53" s="591"/>
      <c r="D53" s="2397" t="s">
        <v>903</v>
      </c>
      <c r="E53" s="2397"/>
      <c r="F53" s="2397"/>
      <c r="G53" s="2397"/>
      <c r="H53" s="2397"/>
      <c r="I53" s="2397"/>
      <c r="J53" s="2397"/>
      <c r="K53" s="2395"/>
      <c r="L53" s="2395"/>
      <c r="M53" s="2395"/>
      <c r="N53" s="2395"/>
      <c r="O53" s="2395"/>
      <c r="P53" s="2398" t="s">
        <v>904</v>
      </c>
      <c r="Q53" s="2398"/>
      <c r="R53" s="2398"/>
      <c r="S53" s="2398"/>
      <c r="T53" s="2398"/>
      <c r="U53" s="2398"/>
      <c r="V53" s="2395"/>
      <c r="W53" s="2395"/>
      <c r="X53" s="2395"/>
      <c r="Y53" s="2395"/>
      <c r="Z53" s="2395"/>
      <c r="AA53" s="816"/>
      <c r="AB53" s="591"/>
      <c r="AC53" s="733"/>
      <c r="AD53" s="740"/>
      <c r="AE53" s="2357"/>
      <c r="AF53" s="2357"/>
      <c r="AG53" s="2357"/>
      <c r="AH53" s="2357"/>
      <c r="AI53" s="2357"/>
      <c r="AJ53" s="2357"/>
      <c r="AK53" s="2357"/>
      <c r="AL53" s="2357"/>
      <c r="AM53" s="2357"/>
      <c r="AN53" s="2357"/>
      <c r="AO53" s="2357"/>
      <c r="AQ53" s="955" t="s">
        <v>278</v>
      </c>
      <c r="AR53" s="956" t="s">
        <v>905</v>
      </c>
      <c r="AS53" s="969"/>
      <c r="AT53" s="969"/>
      <c r="AU53" s="969"/>
      <c r="AV53" s="969"/>
      <c r="AW53" s="969"/>
      <c r="AX53" s="969"/>
      <c r="AY53" s="969"/>
      <c r="AZ53" s="969"/>
      <c r="BA53" s="969"/>
      <c r="BB53" s="969"/>
      <c r="BC53" s="969"/>
      <c r="BD53" s="969"/>
      <c r="BE53" s="969"/>
      <c r="BF53" s="969"/>
      <c r="BG53" s="969"/>
      <c r="BH53" s="969"/>
      <c r="BI53" s="969"/>
      <c r="BJ53" s="969"/>
      <c r="BK53" s="969"/>
      <c r="BL53" s="969"/>
      <c r="BM53" s="969"/>
      <c r="BN53" s="969"/>
      <c r="BO53" s="969"/>
      <c r="BP53" s="969"/>
      <c r="BQ53" s="969"/>
      <c r="BR53" s="969"/>
      <c r="BS53" s="957"/>
    </row>
    <row r="54" spans="1:71" ht="14.1" customHeight="1">
      <c r="A54" s="282"/>
      <c r="B54" s="277"/>
      <c r="C54" s="591"/>
      <c r="D54" s="2389" t="s">
        <v>633</v>
      </c>
      <c r="E54" s="2389"/>
      <c r="F54" s="2389"/>
      <c r="G54" s="2390"/>
      <c r="H54" s="2390"/>
      <c r="I54" s="2390"/>
      <c r="J54" s="2390"/>
      <c r="K54" s="2390"/>
      <c r="L54" s="2390"/>
      <c r="M54" s="2390"/>
      <c r="N54" s="2390"/>
      <c r="O54" s="2390"/>
      <c r="P54" s="2390"/>
      <c r="Q54" s="2390"/>
      <c r="R54" s="2390"/>
      <c r="S54" s="2390"/>
      <c r="T54" s="2390"/>
      <c r="U54" s="970" t="s">
        <v>32</v>
      </c>
      <c r="V54" s="2391"/>
      <c r="W54" s="2391"/>
      <c r="X54" s="2391"/>
      <c r="Y54" s="2391"/>
      <c r="Z54" s="2391"/>
      <c r="AA54" s="816"/>
      <c r="AB54" s="591"/>
      <c r="AC54" s="733"/>
      <c r="AD54" s="933"/>
      <c r="AE54" s="2357"/>
      <c r="AF54" s="2357"/>
      <c r="AG54" s="2357"/>
      <c r="AH54" s="2357"/>
      <c r="AI54" s="2357"/>
      <c r="AJ54" s="2357"/>
      <c r="AK54" s="2357"/>
      <c r="AL54" s="2357"/>
      <c r="AM54" s="2357"/>
      <c r="AN54" s="2357"/>
      <c r="AO54" s="2357"/>
      <c r="AQ54" s="955"/>
      <c r="AR54" s="2392" t="s">
        <v>906</v>
      </c>
      <c r="AS54" s="2392"/>
      <c r="AT54" s="2392"/>
      <c r="AU54" s="2392"/>
      <c r="AV54" s="2392"/>
      <c r="AW54" s="2392"/>
      <c r="AX54" s="2392"/>
      <c r="AY54" s="2392"/>
      <c r="AZ54" s="2392"/>
      <c r="BA54" s="2392"/>
      <c r="BB54" s="2392"/>
      <c r="BC54" s="2392"/>
      <c r="BD54" s="2392"/>
      <c r="BE54" s="2392"/>
      <c r="BF54" s="2392"/>
      <c r="BG54" s="2392"/>
      <c r="BH54" s="2392"/>
      <c r="BI54" s="2392"/>
      <c r="BJ54" s="2392"/>
      <c r="BK54" s="2392"/>
      <c r="BL54" s="2392"/>
      <c r="BM54" s="2392"/>
      <c r="BN54" s="2392"/>
      <c r="BO54" s="2392"/>
      <c r="BP54" s="2392"/>
      <c r="BQ54" s="2392"/>
      <c r="BR54" s="2392"/>
      <c r="BS54" s="957"/>
    </row>
    <row r="55" spans="1:71" ht="14.1" customHeight="1">
      <c r="A55" s="282"/>
      <c r="B55" s="277"/>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733"/>
      <c r="AD55" s="933"/>
      <c r="AE55" s="862"/>
      <c r="AF55" s="862"/>
      <c r="AG55" s="862"/>
      <c r="AH55" s="862"/>
      <c r="AI55" s="862"/>
      <c r="AJ55" s="862"/>
      <c r="AK55" s="862"/>
      <c r="AL55" s="862"/>
      <c r="AM55" s="862"/>
      <c r="AN55" s="862"/>
      <c r="AO55" s="835"/>
      <c r="AQ55" s="962"/>
      <c r="AR55" s="2392"/>
      <c r="AS55" s="2392"/>
      <c r="AT55" s="2392"/>
      <c r="AU55" s="2392"/>
      <c r="AV55" s="2392"/>
      <c r="AW55" s="2392"/>
      <c r="AX55" s="2392"/>
      <c r="AY55" s="2392"/>
      <c r="AZ55" s="2392"/>
      <c r="BA55" s="2392"/>
      <c r="BB55" s="2392"/>
      <c r="BC55" s="2392"/>
      <c r="BD55" s="2392"/>
      <c r="BE55" s="2392"/>
      <c r="BF55" s="2392"/>
      <c r="BG55" s="2392"/>
      <c r="BH55" s="2392"/>
      <c r="BI55" s="2392"/>
      <c r="BJ55" s="2392"/>
      <c r="BK55" s="2392"/>
      <c r="BL55" s="2392"/>
      <c r="BM55" s="2392"/>
      <c r="BN55" s="2392"/>
      <c r="BO55" s="2392"/>
      <c r="BP55" s="2392"/>
      <c r="BQ55" s="2392"/>
      <c r="BR55" s="2392"/>
      <c r="BS55" s="957"/>
    </row>
    <row r="56" spans="1:71" ht="14.1" customHeight="1">
      <c r="A56" s="282"/>
      <c r="B56" s="277"/>
      <c r="C56" s="2393" t="s">
        <v>907</v>
      </c>
      <c r="D56" s="2393"/>
      <c r="E56" s="2393"/>
      <c r="F56" s="2393"/>
      <c r="G56" s="2393"/>
      <c r="H56" s="2393"/>
      <c r="I56" s="2393"/>
      <c r="J56" s="2393"/>
      <c r="K56" s="2393"/>
      <c r="L56" s="2393"/>
      <c r="M56" s="2393"/>
      <c r="N56" s="2393"/>
      <c r="O56" s="2393"/>
      <c r="P56" s="2393"/>
      <c r="Q56" s="2393"/>
      <c r="R56" s="2393"/>
      <c r="S56" s="2393"/>
      <c r="T56" s="2393"/>
      <c r="U56" s="2393"/>
      <c r="V56" s="2393"/>
      <c r="W56" s="2393"/>
      <c r="X56" s="2393"/>
      <c r="Y56" s="2393"/>
      <c r="Z56" s="2393"/>
      <c r="AA56" s="2393"/>
      <c r="AB56" s="2393"/>
      <c r="AC56" s="737"/>
      <c r="AD56" s="955" t="s">
        <v>278</v>
      </c>
      <c r="AE56" s="905" t="s">
        <v>878</v>
      </c>
      <c r="AF56" s="286"/>
      <c r="AG56" s="286"/>
      <c r="AH56" s="862"/>
      <c r="AI56" s="862"/>
      <c r="AJ56" s="862"/>
      <c r="AK56" s="862"/>
      <c r="AL56" s="862"/>
      <c r="AM56" s="862"/>
      <c r="AN56" s="862"/>
      <c r="AO56" s="835"/>
      <c r="AQ56" s="962"/>
      <c r="AR56" s="2392"/>
      <c r="AS56" s="2392"/>
      <c r="AT56" s="2392"/>
      <c r="AU56" s="2392"/>
      <c r="AV56" s="2392"/>
      <c r="AW56" s="2392"/>
      <c r="AX56" s="2392"/>
      <c r="AY56" s="2392"/>
      <c r="AZ56" s="2392"/>
      <c r="BA56" s="2392"/>
      <c r="BB56" s="2392"/>
      <c r="BC56" s="2392"/>
      <c r="BD56" s="2392"/>
      <c r="BE56" s="2392"/>
      <c r="BF56" s="2392"/>
      <c r="BG56" s="2392"/>
      <c r="BH56" s="2392"/>
      <c r="BI56" s="2392"/>
      <c r="BJ56" s="2392"/>
      <c r="BK56" s="2392"/>
      <c r="BL56" s="2392"/>
      <c r="BM56" s="2392"/>
      <c r="BN56" s="2392"/>
      <c r="BO56" s="2392"/>
      <c r="BP56" s="2392"/>
      <c r="BQ56" s="2392"/>
      <c r="BR56" s="2392"/>
      <c r="BS56" s="957"/>
    </row>
    <row r="57" spans="1:71" ht="14.1" customHeight="1">
      <c r="A57" s="282"/>
      <c r="B57" s="277"/>
      <c r="C57" s="660"/>
      <c r="D57" s="591" t="s">
        <v>908</v>
      </c>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737"/>
      <c r="AD57" s="955" t="s">
        <v>278</v>
      </c>
      <c r="AE57" s="2386" t="s">
        <v>891</v>
      </c>
      <c r="AF57" s="2386"/>
      <c r="AG57" s="2386"/>
      <c r="AH57" s="2386"/>
      <c r="AI57" s="2386"/>
      <c r="AJ57" s="2386"/>
      <c r="AK57" s="2386"/>
      <c r="AL57" s="2386"/>
      <c r="AM57" s="2386"/>
      <c r="AN57" s="2386"/>
      <c r="AO57" s="2386"/>
      <c r="AQ57" s="962"/>
      <c r="AR57" s="2392"/>
      <c r="AS57" s="2392"/>
      <c r="AT57" s="2392"/>
      <c r="AU57" s="2392"/>
      <c r="AV57" s="2392"/>
      <c r="AW57" s="2392"/>
      <c r="AX57" s="2392"/>
      <c r="AY57" s="2392"/>
      <c r="AZ57" s="2392"/>
      <c r="BA57" s="2392"/>
      <c r="BB57" s="2392"/>
      <c r="BC57" s="2392"/>
      <c r="BD57" s="2392"/>
      <c r="BE57" s="2392"/>
      <c r="BF57" s="2392"/>
      <c r="BG57" s="2392"/>
      <c r="BH57" s="2392"/>
      <c r="BI57" s="2392"/>
      <c r="BJ57" s="2392"/>
      <c r="BK57" s="2392"/>
      <c r="BL57" s="2392"/>
      <c r="BM57" s="2392"/>
      <c r="BN57" s="2392"/>
      <c r="BO57" s="2392"/>
      <c r="BP57" s="2392"/>
      <c r="BQ57" s="2392"/>
      <c r="BR57" s="2392"/>
      <c r="BS57" s="957"/>
    </row>
    <row r="58" spans="1:71" ht="14.1" customHeight="1">
      <c r="A58" s="282"/>
      <c r="B58" s="277"/>
      <c r="C58" s="660"/>
      <c r="D58" s="591"/>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737"/>
      <c r="AD58" s="286"/>
      <c r="AE58" s="2386"/>
      <c r="AF58" s="2386"/>
      <c r="AG58" s="2386"/>
      <c r="AH58" s="2386"/>
      <c r="AI58" s="2386"/>
      <c r="AJ58" s="2386"/>
      <c r="AK58" s="2386"/>
      <c r="AL58" s="2386"/>
      <c r="AM58" s="2386"/>
      <c r="AN58" s="2386"/>
      <c r="AO58" s="2386"/>
      <c r="AQ58" s="962"/>
      <c r="AR58" s="2392"/>
      <c r="AS58" s="2392"/>
      <c r="AT58" s="2392"/>
      <c r="AU58" s="2392"/>
      <c r="AV58" s="2392"/>
      <c r="AW58" s="2392"/>
      <c r="AX58" s="2392"/>
      <c r="AY58" s="2392"/>
      <c r="AZ58" s="2392"/>
      <c r="BA58" s="2392"/>
      <c r="BB58" s="2392"/>
      <c r="BC58" s="2392"/>
      <c r="BD58" s="2392"/>
      <c r="BE58" s="2392"/>
      <c r="BF58" s="2392"/>
      <c r="BG58" s="2392"/>
      <c r="BH58" s="2392"/>
      <c r="BI58" s="2392"/>
      <c r="BJ58" s="2392"/>
      <c r="BK58" s="2392"/>
      <c r="BL58" s="2392"/>
      <c r="BM58" s="2392"/>
      <c r="BN58" s="2392"/>
      <c r="BO58" s="2392"/>
      <c r="BP58" s="2392"/>
      <c r="BQ58" s="2392"/>
      <c r="BR58" s="2392"/>
      <c r="BS58" s="957"/>
    </row>
    <row r="59" spans="1:71" ht="14.1" customHeight="1">
      <c r="A59" s="282"/>
      <c r="B59" s="277"/>
      <c r="C59" s="971" t="s">
        <v>909</v>
      </c>
      <c r="D59" s="591"/>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737"/>
      <c r="AD59" s="955" t="s">
        <v>278</v>
      </c>
      <c r="AE59" s="2386" t="s">
        <v>905</v>
      </c>
      <c r="AF59" s="2386"/>
      <c r="AG59" s="2386"/>
      <c r="AH59" s="2386"/>
      <c r="AI59" s="2386"/>
      <c r="AJ59" s="2386"/>
      <c r="AK59" s="2386"/>
      <c r="AL59" s="2386"/>
      <c r="AM59" s="2386"/>
      <c r="AN59" s="2386"/>
      <c r="AO59" s="2386"/>
      <c r="AQ59" s="972"/>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4"/>
    </row>
    <row r="60" spans="1:71" ht="14.1" customHeight="1">
      <c r="A60" s="282"/>
      <c r="B60" s="277"/>
      <c r="C60" s="660"/>
      <c r="D60" s="975" t="s">
        <v>910</v>
      </c>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737"/>
      <c r="AD60" s="286"/>
      <c r="AE60" s="2386"/>
      <c r="AF60" s="2386"/>
      <c r="AG60" s="2386"/>
      <c r="AH60" s="2386"/>
      <c r="AI60" s="2386"/>
      <c r="AJ60" s="2386"/>
      <c r="AK60" s="2386"/>
      <c r="AL60" s="2386"/>
      <c r="AM60" s="2386"/>
      <c r="AN60" s="2386"/>
      <c r="AO60" s="23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905"/>
      <c r="BN60" s="905"/>
      <c r="BO60" s="905"/>
      <c r="BP60" s="286"/>
      <c r="BQ60" s="286"/>
      <c r="BR60" s="286"/>
    </row>
    <row r="61" spans="1:71" ht="14.1" customHeight="1">
      <c r="A61" s="282"/>
      <c r="B61" s="277"/>
      <c r="C61" s="660"/>
      <c r="D61" s="591"/>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737"/>
      <c r="AH61" s="862"/>
      <c r="AI61" s="862"/>
      <c r="AJ61" s="862"/>
      <c r="AK61" s="862"/>
      <c r="AL61" s="862"/>
      <c r="AM61" s="862"/>
      <c r="AN61" s="862"/>
      <c r="AO61" s="835"/>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976"/>
      <c r="BN61" s="976"/>
      <c r="BO61" s="975"/>
    </row>
    <row r="62" spans="1:71" ht="14.1" customHeight="1">
      <c r="A62" s="282"/>
      <c r="B62" s="277"/>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933" t="s">
        <v>911</v>
      </c>
      <c r="AE62" s="862"/>
      <c r="AF62" s="862"/>
      <c r="AG62" s="862"/>
      <c r="AH62" s="926"/>
      <c r="AI62" s="926"/>
      <c r="AJ62" s="926"/>
      <c r="AK62" s="926"/>
      <c r="AL62" s="926"/>
      <c r="AM62" s="926"/>
      <c r="AN62" s="926"/>
      <c r="AO62" s="977"/>
      <c r="AQ62" s="276" t="s">
        <v>912</v>
      </c>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976"/>
      <c r="BN62" s="976"/>
      <c r="BO62" s="975"/>
    </row>
    <row r="63" spans="1:71" ht="14.1" customHeight="1">
      <c r="A63" s="282"/>
      <c r="B63" s="277"/>
      <c r="C63" s="978" t="s">
        <v>913</v>
      </c>
      <c r="D63" s="591"/>
      <c r="E63" s="591"/>
      <c r="F63" s="591"/>
      <c r="G63" s="591"/>
      <c r="H63" s="591"/>
      <c r="I63" s="591"/>
      <c r="J63" s="591"/>
      <c r="K63" s="591"/>
      <c r="L63" s="591"/>
      <c r="M63" s="591"/>
      <c r="N63" s="923"/>
      <c r="O63" s="591"/>
      <c r="P63" s="591"/>
      <c r="Q63" s="591"/>
      <c r="R63" s="591"/>
      <c r="S63" s="591"/>
      <c r="T63" s="591"/>
      <c r="U63" s="591"/>
      <c r="V63" s="591"/>
      <c r="W63" s="591"/>
      <c r="X63" s="591"/>
      <c r="Y63" s="591"/>
      <c r="Z63" s="591"/>
      <c r="AA63" s="591"/>
      <c r="AB63" s="591"/>
      <c r="AC63" s="591"/>
      <c r="AD63" s="933" t="s">
        <v>278</v>
      </c>
      <c r="AE63" s="2357" t="s">
        <v>914</v>
      </c>
      <c r="AF63" s="2357"/>
      <c r="AG63" s="2357"/>
      <c r="AH63" s="2357"/>
      <c r="AI63" s="2357"/>
      <c r="AJ63" s="2357"/>
      <c r="AK63" s="2357"/>
      <c r="AL63" s="2357"/>
      <c r="AM63" s="2357"/>
      <c r="AN63" s="2357"/>
      <c r="AO63" s="2357"/>
      <c r="AQ63" s="276" t="s">
        <v>915</v>
      </c>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976"/>
      <c r="BN63" s="976"/>
      <c r="BO63" s="975"/>
    </row>
    <row r="64" spans="1:71" ht="14.1" customHeight="1">
      <c r="A64" s="282"/>
      <c r="B64" s="277"/>
      <c r="C64" s="975"/>
      <c r="D64" s="975" t="s">
        <v>916</v>
      </c>
      <c r="E64" s="591"/>
      <c r="F64" s="591"/>
      <c r="G64" s="591"/>
      <c r="H64" s="591"/>
      <c r="I64" s="591"/>
      <c r="J64" s="591"/>
      <c r="K64" s="591"/>
      <c r="L64" s="591"/>
      <c r="M64" s="591"/>
      <c r="N64" s="923"/>
      <c r="O64" s="591"/>
      <c r="P64" s="591"/>
      <c r="Q64" s="591"/>
      <c r="R64" s="591"/>
      <c r="S64" s="591"/>
      <c r="T64" s="591"/>
      <c r="U64" s="591"/>
      <c r="V64" s="591"/>
      <c r="W64" s="591"/>
      <c r="X64" s="591"/>
      <c r="Y64" s="591"/>
      <c r="Z64" s="591"/>
      <c r="AA64" s="591"/>
      <c r="AB64" s="591"/>
      <c r="AC64" s="591"/>
      <c r="AD64" s="933"/>
      <c r="AE64" s="2357"/>
      <c r="AF64" s="2357"/>
      <c r="AG64" s="2357"/>
      <c r="AH64" s="2357"/>
      <c r="AI64" s="2357"/>
      <c r="AJ64" s="2357"/>
      <c r="AK64" s="2357"/>
      <c r="AL64" s="2357"/>
      <c r="AM64" s="2357"/>
      <c r="AN64" s="2357"/>
      <c r="AO64" s="2357"/>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976"/>
      <c r="BN64" s="976"/>
      <c r="BO64" s="975"/>
    </row>
    <row r="65" spans="2:66" ht="13.5" customHeight="1">
      <c r="B65" s="277"/>
      <c r="C65" s="975"/>
      <c r="D65" s="975" t="s">
        <v>917</v>
      </c>
      <c r="E65" s="591"/>
      <c r="F65" s="591"/>
      <c r="G65" s="591"/>
      <c r="H65" s="591"/>
      <c r="I65" s="591"/>
      <c r="J65" s="591"/>
      <c r="K65" s="591"/>
      <c r="L65" s="591"/>
      <c r="M65" s="591"/>
      <c r="N65" s="923"/>
      <c r="O65" s="591"/>
      <c r="P65" s="591"/>
      <c r="Q65" s="591"/>
      <c r="R65" s="591"/>
      <c r="S65" s="591"/>
      <c r="T65" s="591"/>
      <c r="U65" s="591"/>
      <c r="V65" s="591"/>
      <c r="W65" s="591"/>
      <c r="X65" s="591"/>
      <c r="Y65" s="591"/>
      <c r="Z65" s="591"/>
      <c r="AA65" s="591"/>
      <c r="AB65" s="591"/>
      <c r="AC65" s="591"/>
      <c r="AD65" s="740"/>
      <c r="AE65" s="2357"/>
      <c r="AF65" s="2357"/>
      <c r="AG65" s="2357"/>
      <c r="AH65" s="2357"/>
      <c r="AI65" s="2357"/>
      <c r="AJ65" s="2357"/>
      <c r="AK65" s="2357"/>
      <c r="AL65" s="2357"/>
      <c r="AM65" s="2357"/>
      <c r="AN65" s="2357"/>
      <c r="AO65" s="2357"/>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871"/>
      <c r="BN65" s="871"/>
    </row>
    <row r="66" spans="2:66" ht="14.25" customHeight="1">
      <c r="B66" s="277"/>
      <c r="C66" s="975"/>
      <c r="D66" s="975"/>
      <c r="E66" s="591"/>
      <c r="F66" s="591"/>
      <c r="G66" s="591"/>
      <c r="H66" s="591"/>
      <c r="I66" s="591"/>
      <c r="J66" s="591"/>
      <c r="K66" s="591"/>
      <c r="L66" s="591"/>
      <c r="M66" s="591"/>
      <c r="N66" s="923"/>
      <c r="O66" s="591"/>
      <c r="P66" s="591"/>
      <c r="Q66" s="591"/>
      <c r="R66" s="591"/>
      <c r="S66" s="591"/>
      <c r="T66" s="591"/>
      <c r="U66" s="591"/>
      <c r="V66" s="591"/>
      <c r="W66" s="591"/>
      <c r="X66" s="591"/>
      <c r="Y66" s="591"/>
      <c r="Z66" s="591"/>
      <c r="AA66" s="591"/>
      <c r="AB66" s="591"/>
      <c r="AC66" s="591"/>
      <c r="AD66" s="933" t="s">
        <v>918</v>
      </c>
      <c r="AE66" s="926"/>
      <c r="AF66" s="926"/>
      <c r="AG66" s="926"/>
      <c r="AH66" s="598"/>
      <c r="AI66" s="598"/>
      <c r="AJ66" s="598"/>
      <c r="AK66" s="598"/>
      <c r="AL66" s="598"/>
      <c r="AM66" s="598"/>
      <c r="AN66" s="598"/>
      <c r="AO66" s="746"/>
      <c r="AQ66" s="276" t="s">
        <v>14</v>
      </c>
      <c r="AR66" s="276" t="s">
        <v>919</v>
      </c>
      <c r="AS66" s="319"/>
      <c r="AT66" s="319"/>
      <c r="AU66" s="319"/>
      <c r="AV66" s="319"/>
      <c r="AW66" s="319"/>
      <c r="AX66" s="319"/>
      <c r="AY66" s="319"/>
      <c r="AZ66" s="319"/>
      <c r="BA66" s="319"/>
      <c r="BB66" s="319"/>
      <c r="BC66" s="319"/>
      <c r="BD66" s="319"/>
      <c r="BE66" s="319"/>
      <c r="BF66" s="319"/>
      <c r="BG66" s="319"/>
      <c r="BH66" s="319"/>
      <c r="BI66" s="319"/>
      <c r="BJ66" s="319"/>
      <c r="BK66" s="319"/>
      <c r="BL66" s="319"/>
      <c r="BM66" s="871"/>
      <c r="BN66" s="871"/>
    </row>
    <row r="67" spans="2:66" ht="14.25" customHeight="1">
      <c r="B67" s="277"/>
      <c r="C67" s="975"/>
      <c r="D67" s="591"/>
      <c r="E67" s="591"/>
      <c r="F67" s="591"/>
      <c r="G67" s="591"/>
      <c r="H67" s="591"/>
      <c r="I67" s="591"/>
      <c r="J67" s="591"/>
      <c r="K67" s="591"/>
      <c r="L67" s="591"/>
      <c r="M67" s="591"/>
      <c r="N67" s="923"/>
      <c r="O67" s="591"/>
      <c r="P67" s="591"/>
      <c r="Q67" s="591"/>
      <c r="R67" s="591"/>
      <c r="S67" s="591"/>
      <c r="T67" s="591"/>
      <c r="U67" s="591"/>
      <c r="V67" s="591"/>
      <c r="W67" s="591"/>
      <c r="X67" s="591"/>
      <c r="Y67" s="591"/>
      <c r="Z67" s="591"/>
      <c r="AA67" s="591"/>
      <c r="AB67" s="591"/>
      <c r="AC67" s="591"/>
      <c r="AD67" s="883" t="s">
        <v>14</v>
      </c>
      <c r="AE67" s="2387" t="s">
        <v>920</v>
      </c>
      <c r="AF67" s="2387"/>
      <c r="AG67" s="2387"/>
      <c r="AH67" s="2387"/>
      <c r="AI67" s="2387"/>
      <c r="AJ67" s="2387"/>
      <c r="AK67" s="2387"/>
      <c r="AL67" s="2387"/>
      <c r="AM67" s="2387"/>
      <c r="AN67" s="2387"/>
      <c r="AO67" s="2387"/>
      <c r="AQ67" s="2388" t="s">
        <v>921</v>
      </c>
      <c r="AR67" s="2388"/>
      <c r="AS67" s="2388"/>
      <c r="AT67" s="2388"/>
      <c r="AU67" s="2388"/>
      <c r="AV67" s="2388"/>
      <c r="AW67" s="2388"/>
      <c r="AX67" s="2388"/>
      <c r="AY67" s="2388"/>
      <c r="AZ67" s="2388"/>
      <c r="BA67" s="2388"/>
      <c r="BB67" s="2388"/>
      <c r="BC67" s="2388"/>
      <c r="BD67" s="2388"/>
      <c r="BE67" s="2388"/>
      <c r="BF67" s="2388"/>
      <c r="BG67" s="2388"/>
      <c r="BH67" s="2388"/>
      <c r="BI67" s="2388"/>
      <c r="BJ67" s="2388"/>
      <c r="BK67" s="2388"/>
      <c r="BL67" s="2388"/>
      <c r="BM67" s="871"/>
      <c r="BN67" s="871"/>
    </row>
    <row r="68" spans="2:66" ht="14.25" customHeight="1">
      <c r="B68" s="277"/>
      <c r="C68" s="978" t="s">
        <v>922</v>
      </c>
      <c r="D68" s="591"/>
      <c r="E68" s="591"/>
      <c r="F68" s="591"/>
      <c r="G68" s="591"/>
      <c r="H68" s="591"/>
      <c r="I68" s="591"/>
      <c r="J68" s="591"/>
      <c r="K68" s="591"/>
      <c r="L68" s="591"/>
      <c r="M68" s="591"/>
      <c r="N68" s="923"/>
      <c r="O68" s="591"/>
      <c r="P68" s="591"/>
      <c r="Q68" s="591"/>
      <c r="R68" s="591"/>
      <c r="S68" s="591"/>
      <c r="T68" s="591"/>
      <c r="U68" s="591"/>
      <c r="V68" s="591"/>
      <c r="W68" s="591"/>
      <c r="X68" s="591"/>
      <c r="Y68" s="591"/>
      <c r="Z68" s="591"/>
      <c r="AA68" s="591"/>
      <c r="AB68" s="591"/>
      <c r="AC68" s="591"/>
      <c r="AD68" s="740"/>
      <c r="AE68" s="2387"/>
      <c r="AF68" s="2387"/>
      <c r="AG68" s="2387"/>
      <c r="AH68" s="2387"/>
      <c r="AI68" s="2387"/>
      <c r="AJ68" s="2387"/>
      <c r="AK68" s="2387"/>
      <c r="AL68" s="2387"/>
      <c r="AM68" s="2387"/>
      <c r="AN68" s="2387"/>
      <c r="AO68" s="2387"/>
      <c r="AQ68" s="2388"/>
      <c r="AR68" s="2388"/>
      <c r="AS68" s="2388"/>
      <c r="AT68" s="2388"/>
      <c r="AU68" s="2388"/>
      <c r="AV68" s="2388"/>
      <c r="AW68" s="2388"/>
      <c r="AX68" s="2388"/>
      <c r="AY68" s="2388"/>
      <c r="AZ68" s="2388"/>
      <c r="BA68" s="2388"/>
      <c r="BB68" s="2388"/>
      <c r="BC68" s="2388"/>
      <c r="BD68" s="2388"/>
      <c r="BE68" s="2388"/>
      <c r="BF68" s="2388"/>
      <c r="BG68" s="2388"/>
      <c r="BH68" s="2388"/>
      <c r="BI68" s="2388"/>
      <c r="BJ68" s="2388"/>
      <c r="BK68" s="2388"/>
      <c r="BL68" s="2388"/>
    </row>
    <row r="69" spans="2:66" ht="14.25" customHeight="1">
      <c r="B69" s="277"/>
      <c r="D69" s="591" t="s">
        <v>923</v>
      </c>
      <c r="E69" s="591"/>
      <c r="F69" s="591"/>
      <c r="G69" s="591"/>
      <c r="H69" s="591"/>
      <c r="I69" s="591"/>
      <c r="J69" s="591"/>
      <c r="K69" s="591"/>
      <c r="L69" s="591"/>
      <c r="M69" s="591"/>
      <c r="N69" s="923"/>
      <c r="O69" s="591"/>
      <c r="P69" s="591"/>
      <c r="Q69" s="591"/>
      <c r="R69" s="591"/>
      <c r="S69" s="591"/>
      <c r="T69" s="591"/>
      <c r="U69" s="591"/>
      <c r="V69" s="591"/>
      <c r="W69" s="591"/>
      <c r="X69" s="591"/>
      <c r="Y69" s="591"/>
      <c r="Z69" s="591"/>
      <c r="AA69" s="591"/>
      <c r="AB69" s="591"/>
      <c r="AC69" s="591"/>
      <c r="AD69" s="740"/>
      <c r="AE69" s="2387"/>
      <c r="AF69" s="2387"/>
      <c r="AG69" s="2387"/>
      <c r="AH69" s="2387"/>
      <c r="AI69" s="2387"/>
      <c r="AJ69" s="2387"/>
      <c r="AK69" s="2387"/>
      <c r="AL69" s="2387"/>
      <c r="AM69" s="2387"/>
      <c r="AN69" s="2387"/>
      <c r="AO69" s="2387"/>
      <c r="AQ69" s="2388"/>
      <c r="AR69" s="2388"/>
      <c r="AS69" s="2388"/>
      <c r="AT69" s="2388"/>
      <c r="AU69" s="2388"/>
      <c r="AV69" s="2388"/>
      <c r="AW69" s="2388"/>
      <c r="AX69" s="2388"/>
      <c r="AY69" s="2388"/>
      <c r="AZ69" s="2388"/>
      <c r="BA69" s="2388"/>
      <c r="BB69" s="2388"/>
      <c r="BC69" s="2388"/>
      <c r="BD69" s="2388"/>
      <c r="BE69" s="2388"/>
      <c r="BF69" s="2388"/>
      <c r="BG69" s="2388"/>
      <c r="BH69" s="2388"/>
      <c r="BI69" s="2388"/>
      <c r="BJ69" s="2388"/>
      <c r="BK69" s="2388"/>
      <c r="BL69" s="2388"/>
    </row>
    <row r="70" spans="2:66" ht="14.25" customHeight="1">
      <c r="B70" s="277"/>
      <c r="D70" s="591" t="s">
        <v>924</v>
      </c>
      <c r="E70" s="591"/>
      <c r="F70" s="591"/>
      <c r="G70" s="591"/>
      <c r="H70" s="591"/>
      <c r="I70" s="591"/>
      <c r="J70" s="591"/>
      <c r="K70" s="591"/>
      <c r="L70" s="591"/>
      <c r="M70" s="591"/>
      <c r="N70" s="923"/>
      <c r="O70" s="591"/>
      <c r="P70" s="591"/>
      <c r="Q70" s="591"/>
      <c r="R70" s="591"/>
      <c r="S70" s="591"/>
      <c r="T70" s="591"/>
      <c r="U70" s="591"/>
      <c r="V70" s="591"/>
      <c r="W70" s="591"/>
      <c r="X70" s="591"/>
      <c r="Y70" s="591"/>
      <c r="Z70" s="591"/>
      <c r="AA70" s="591"/>
      <c r="AB70" s="591"/>
      <c r="AC70" s="591"/>
      <c r="AD70" s="740"/>
      <c r="AE70" s="2387"/>
      <c r="AF70" s="2387"/>
      <c r="AG70" s="2387"/>
      <c r="AH70" s="2387"/>
      <c r="AI70" s="2387"/>
      <c r="AJ70" s="2387"/>
      <c r="AK70" s="2387"/>
      <c r="AL70" s="2387"/>
      <c r="AM70" s="2387"/>
      <c r="AN70" s="2387"/>
      <c r="AO70" s="2387"/>
      <c r="AQ70" s="2388"/>
      <c r="AR70" s="2388"/>
      <c r="AS70" s="2388"/>
      <c r="AT70" s="2388"/>
      <c r="AU70" s="2388"/>
      <c r="AV70" s="2388"/>
      <c r="AW70" s="2388"/>
      <c r="AX70" s="2388"/>
      <c r="AY70" s="2388"/>
      <c r="AZ70" s="2388"/>
      <c r="BA70" s="2388"/>
      <c r="BB70" s="2388"/>
      <c r="BC70" s="2388"/>
      <c r="BD70" s="2388"/>
      <c r="BE70" s="2388"/>
      <c r="BF70" s="2388"/>
      <c r="BG70" s="2388"/>
      <c r="BH70" s="2388"/>
      <c r="BI70" s="2388"/>
      <c r="BJ70" s="2388"/>
      <c r="BK70" s="2388"/>
      <c r="BL70" s="2388"/>
    </row>
    <row r="71" spans="2:66" ht="14.25" customHeight="1">
      <c r="B71" s="277"/>
      <c r="C71" s="979"/>
      <c r="D71" s="591"/>
      <c r="E71" s="591"/>
      <c r="F71" s="591"/>
      <c r="G71" s="591"/>
      <c r="H71" s="591"/>
      <c r="I71" s="591"/>
      <c r="J71" s="591"/>
      <c r="K71" s="591"/>
      <c r="L71" s="591"/>
      <c r="M71" s="591"/>
      <c r="N71" s="923"/>
      <c r="O71" s="591"/>
      <c r="P71" s="591"/>
      <c r="Q71" s="591"/>
      <c r="R71" s="591"/>
      <c r="S71" s="591"/>
      <c r="T71" s="591"/>
      <c r="U71" s="591"/>
      <c r="V71" s="591"/>
      <c r="W71" s="591"/>
      <c r="X71" s="591"/>
      <c r="Y71" s="591"/>
      <c r="Z71" s="591"/>
      <c r="AA71" s="591"/>
      <c r="AB71" s="591"/>
      <c r="AC71" s="591"/>
      <c r="AD71" s="740"/>
      <c r="AE71" s="2387"/>
      <c r="AF71" s="2387"/>
      <c r="AG71" s="2387"/>
      <c r="AH71" s="2387"/>
      <c r="AI71" s="2387"/>
      <c r="AJ71" s="2387"/>
      <c r="AK71" s="2387"/>
      <c r="AL71" s="2387"/>
      <c r="AM71" s="2387"/>
      <c r="AN71" s="2387"/>
      <c r="AO71" s="2387"/>
      <c r="AQ71" s="2388"/>
      <c r="AR71" s="2388"/>
      <c r="AS71" s="2388"/>
      <c r="AT71" s="2388"/>
      <c r="AU71" s="2388"/>
      <c r="AV71" s="2388"/>
      <c r="AW71" s="2388"/>
      <c r="AX71" s="2388"/>
      <c r="AY71" s="2388"/>
      <c r="AZ71" s="2388"/>
      <c r="BA71" s="2388"/>
      <c r="BB71" s="2388"/>
      <c r="BC71" s="2388"/>
      <c r="BD71" s="2388"/>
      <c r="BE71" s="2388"/>
      <c r="BF71" s="2388"/>
      <c r="BG71" s="2388"/>
      <c r="BH71" s="2388"/>
      <c r="BI71" s="2388"/>
      <c r="BJ71" s="2388"/>
      <c r="BK71" s="2388"/>
      <c r="BL71" s="2388"/>
    </row>
    <row r="72" spans="2:66" ht="14.25" customHeight="1">
      <c r="B72" s="369"/>
      <c r="C72" s="980"/>
      <c r="D72" s="980"/>
      <c r="E72" s="980"/>
      <c r="F72" s="980"/>
      <c r="G72" s="980"/>
      <c r="H72" s="980"/>
      <c r="I72" s="980"/>
      <c r="J72" s="980"/>
      <c r="K72" s="980"/>
      <c r="L72" s="980"/>
      <c r="M72" s="980"/>
      <c r="N72" s="981"/>
      <c r="O72" s="980"/>
      <c r="P72" s="980"/>
      <c r="Q72" s="980"/>
      <c r="R72" s="980"/>
      <c r="S72" s="980"/>
      <c r="T72" s="980"/>
      <c r="U72" s="980"/>
      <c r="V72" s="980"/>
      <c r="W72" s="980"/>
      <c r="X72" s="980"/>
      <c r="Y72" s="980"/>
      <c r="Z72" s="980"/>
      <c r="AA72" s="980"/>
      <c r="AB72" s="980"/>
      <c r="AC72" s="980"/>
      <c r="AD72" s="982"/>
      <c r="AE72" s="2387"/>
      <c r="AF72" s="2387"/>
      <c r="AG72" s="2387"/>
      <c r="AH72" s="2387"/>
      <c r="AI72" s="2387"/>
      <c r="AJ72" s="2387"/>
      <c r="AK72" s="2387"/>
      <c r="AL72" s="2387"/>
      <c r="AM72" s="2387"/>
      <c r="AN72" s="2387"/>
      <c r="AO72" s="2387"/>
      <c r="AQ72" s="2388"/>
      <c r="AR72" s="2388"/>
      <c r="AS72" s="2388"/>
      <c r="AT72" s="2388"/>
      <c r="AU72" s="2388"/>
      <c r="AV72" s="2388"/>
      <c r="AW72" s="2388"/>
      <c r="AX72" s="2388"/>
      <c r="AY72" s="2388"/>
      <c r="AZ72" s="2388"/>
      <c r="BA72" s="2388"/>
      <c r="BB72" s="2388"/>
      <c r="BC72" s="2388"/>
      <c r="BD72" s="2388"/>
      <c r="BE72" s="2388"/>
      <c r="BF72" s="2388"/>
      <c r="BG72" s="2388"/>
      <c r="BH72" s="2388"/>
      <c r="BI72" s="2388"/>
      <c r="BJ72" s="2388"/>
      <c r="BK72" s="2388"/>
      <c r="BL72" s="2388"/>
    </row>
    <row r="91" spans="3:25">
      <c r="C91" s="282"/>
      <c r="E91" s="285"/>
      <c r="G91" s="282"/>
      <c r="H91" s="282"/>
      <c r="I91" s="297"/>
      <c r="J91" s="297"/>
      <c r="K91" s="297"/>
      <c r="L91" s="297"/>
      <c r="M91" s="297"/>
      <c r="N91" s="297"/>
      <c r="O91" s="297"/>
      <c r="P91" s="297"/>
      <c r="Q91" s="297"/>
      <c r="R91" s="297"/>
      <c r="S91" s="297"/>
      <c r="T91" s="297"/>
      <c r="U91" s="297"/>
      <c r="V91" s="297"/>
      <c r="W91" s="297"/>
      <c r="X91" s="297"/>
      <c r="Y91" s="693"/>
    </row>
    <row r="100" spans="43:43">
      <c r="AQ100" s="658"/>
    </row>
    <row r="101" spans="43:43">
      <c r="AQ101" s="658"/>
    </row>
    <row r="102" spans="43:43">
      <c r="AQ102" s="658"/>
    </row>
  </sheetData>
  <mergeCells count="55">
    <mergeCell ref="B1:AO1"/>
    <mergeCell ref="AP1:AS1"/>
    <mergeCell ref="B4:AB4"/>
    <mergeCell ref="AD4:AO4"/>
    <mergeCell ref="R10:S10"/>
    <mergeCell ref="AE10:AO12"/>
    <mergeCell ref="AR15:BR20"/>
    <mergeCell ref="D16:N16"/>
    <mergeCell ref="O16:P16"/>
    <mergeCell ref="AE20:AO20"/>
    <mergeCell ref="AE21:AO25"/>
    <mergeCell ref="AR22:BR28"/>
    <mergeCell ref="M25:N25"/>
    <mergeCell ref="V25:W25"/>
    <mergeCell ref="C27:AB27"/>
    <mergeCell ref="O28:T28"/>
    <mergeCell ref="AR34:BR45"/>
    <mergeCell ref="AE35:AE36"/>
    <mergeCell ref="AF35:AO36"/>
    <mergeCell ref="AE38:AE39"/>
    <mergeCell ref="AF38:AO39"/>
    <mergeCell ref="D40:AB40"/>
    <mergeCell ref="AE43:AO43"/>
    <mergeCell ref="AE44:AO54"/>
    <mergeCell ref="AR47:BR51"/>
    <mergeCell ref="D49:J49"/>
    <mergeCell ref="K49:O49"/>
    <mergeCell ref="P49:U49"/>
    <mergeCell ref="V49:Z49"/>
    <mergeCell ref="D50:J50"/>
    <mergeCell ref="K50:O50"/>
    <mergeCell ref="P50:U50"/>
    <mergeCell ref="V50:Z50"/>
    <mergeCell ref="D51:J51"/>
    <mergeCell ref="K51:O51"/>
    <mergeCell ref="P51:U51"/>
    <mergeCell ref="V51:Z51"/>
    <mergeCell ref="D52:J52"/>
    <mergeCell ref="K52:O52"/>
    <mergeCell ref="P52:U52"/>
    <mergeCell ref="V52:Z52"/>
    <mergeCell ref="D53:J53"/>
    <mergeCell ref="K53:O53"/>
    <mergeCell ref="P53:U53"/>
    <mergeCell ref="V53:Z53"/>
    <mergeCell ref="AE59:AO60"/>
    <mergeCell ref="AE63:AO65"/>
    <mergeCell ref="AE67:AO72"/>
    <mergeCell ref="AQ67:BL72"/>
    <mergeCell ref="D54:F54"/>
    <mergeCell ref="G54:T54"/>
    <mergeCell ref="V54:Z54"/>
    <mergeCell ref="AR54:BR58"/>
    <mergeCell ref="C56:AB56"/>
    <mergeCell ref="AE57:AO58"/>
  </mergeCells>
  <phoneticPr fontId="109"/>
  <dataValidations count="1">
    <dataValidation type="list" allowBlank="1" showInputMessage="1" showErrorMessage="1" sqref="R10 O16:P17" xr:uid="{00000000-0002-0000-1000-000000000000}">
      <formula1>"昭和,平成,令和"</formula1>
      <formula2>0</formula2>
    </dataValidation>
  </dataValidations>
  <hyperlinks>
    <hyperlink ref="AP1" location="'目次（保）'!A1" display="目次に戻る" xr:uid="{00000000-0004-0000-1000-000000000000}"/>
  </hyperlinks>
  <printOptions horizontalCentered="1"/>
  <pageMargins left="0.70833333333333304" right="0.23611111111111099" top="0.39374999999999999" bottom="0.23611111111111099" header="0.51180555555555496" footer="0.51180555555555496"/>
  <pageSetup paperSize="9" scale="83" firstPageNumber="0" orientation="portrait" horizontalDpi="300" verticalDpi="300" r:id="rId1"/>
  <colBreaks count="1" manualBreakCount="1">
    <brk id="4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sheetPr>
  <dimension ref="A1:AMK133"/>
  <sheetViews>
    <sheetView showGridLines="0" view="pageBreakPreview" zoomScale="85" zoomScaleNormal="85" zoomScalePageLayoutView="85" workbookViewId="0">
      <selection activeCell="W7" sqref="W7"/>
    </sheetView>
  </sheetViews>
  <sheetFormatPr defaultRowHeight="13.2"/>
  <cols>
    <col min="1" max="3" width="1.44140625" style="276" customWidth="1"/>
    <col min="4" max="15" width="2.33203125" style="276" customWidth="1"/>
    <col min="16" max="16" width="2.33203125" style="919" customWidth="1"/>
    <col min="17" max="28" width="2.33203125" style="276" customWidth="1"/>
    <col min="29" max="29" width="14.77734375" style="276" customWidth="1"/>
    <col min="30" max="32" width="2.33203125" style="276" customWidth="1"/>
    <col min="33" max="33" width="0.88671875" style="276" customWidth="1"/>
    <col min="34" max="39" width="2.33203125" style="276" customWidth="1"/>
    <col min="40" max="40" width="2.21875" style="276" customWidth="1"/>
    <col min="41" max="41" width="2.33203125" style="276" hidden="1" customWidth="1"/>
    <col min="42" max="43" width="5" style="276" customWidth="1"/>
    <col min="44" max="96" width="2.33203125" style="276" customWidth="1"/>
    <col min="97" max="1025" width="8" style="276" customWidth="1"/>
  </cols>
  <sheetData>
    <row r="1" spans="4:74" ht="14.1" customHeight="1">
      <c r="D1" s="1794" t="s">
        <v>925</v>
      </c>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4"/>
      <c r="AP1" s="1794"/>
      <c r="AQ1" s="330"/>
      <c r="AR1" s="1795" t="s">
        <v>241</v>
      </c>
      <c r="AS1" s="1795"/>
      <c r="AT1" s="1795"/>
      <c r="AU1" s="1795"/>
    </row>
    <row r="2" spans="4:74" ht="5.0999999999999996" customHeight="1"/>
    <row r="3" spans="4:74" ht="14.1" customHeight="1">
      <c r="D3" s="2333" t="s">
        <v>850</v>
      </c>
      <c r="E3" s="2333"/>
      <c r="F3" s="2333"/>
      <c r="G3" s="2333"/>
      <c r="H3" s="2333"/>
      <c r="I3" s="2333"/>
      <c r="J3" s="2333"/>
      <c r="K3" s="2333"/>
      <c r="L3" s="2333"/>
      <c r="M3" s="2333"/>
      <c r="N3" s="2333"/>
      <c r="O3" s="2333"/>
      <c r="P3" s="2333"/>
      <c r="Q3" s="2333"/>
      <c r="R3" s="2333"/>
      <c r="S3" s="2333"/>
      <c r="T3" s="2333"/>
      <c r="U3" s="2333"/>
      <c r="V3" s="2333"/>
      <c r="W3" s="2333"/>
      <c r="X3" s="2333"/>
      <c r="Y3" s="2333"/>
      <c r="Z3" s="2333"/>
      <c r="AA3" s="2333"/>
      <c r="AB3" s="2333"/>
      <c r="AC3" s="2333"/>
      <c r="AD3" s="2421" t="s">
        <v>243</v>
      </c>
      <c r="AE3" s="2421"/>
      <c r="AF3" s="2421"/>
      <c r="AG3" s="2421"/>
      <c r="AH3" s="2421"/>
      <c r="AI3" s="2421"/>
      <c r="AJ3" s="2421"/>
      <c r="AK3" s="2421"/>
      <c r="AL3" s="2421"/>
      <c r="AM3" s="2421"/>
      <c r="AN3" s="2421"/>
      <c r="AO3" s="2421"/>
      <c r="AP3" s="2421"/>
      <c r="AQ3" s="735"/>
      <c r="AR3" s="295"/>
      <c r="AS3" s="366"/>
    </row>
    <row r="4" spans="4:74" ht="14.1" customHeight="1">
      <c r="D4" s="728"/>
      <c r="E4" s="591"/>
      <c r="F4" s="591"/>
      <c r="G4" s="591"/>
      <c r="H4" s="591"/>
      <c r="I4" s="591"/>
      <c r="J4" s="591"/>
      <c r="K4" s="591"/>
      <c r="L4" s="591"/>
      <c r="M4" s="591"/>
      <c r="N4" s="591"/>
      <c r="O4" s="591"/>
      <c r="P4" s="591"/>
      <c r="Q4" s="591"/>
      <c r="R4" s="591"/>
      <c r="S4" s="591"/>
      <c r="T4" s="591"/>
      <c r="U4" s="591"/>
      <c r="V4" s="591"/>
      <c r="W4" s="591"/>
      <c r="X4" s="591"/>
      <c r="Y4" s="591"/>
      <c r="Z4" s="591"/>
      <c r="AA4" s="591"/>
      <c r="AB4" s="591"/>
      <c r="AC4" s="733"/>
      <c r="AD4" s="2422"/>
      <c r="AE4" s="2422"/>
      <c r="AF4" s="2422"/>
      <c r="AG4" s="2422"/>
      <c r="AH4" s="2422"/>
      <c r="AI4" s="2422"/>
      <c r="AJ4" s="2422"/>
      <c r="AK4" s="2422"/>
      <c r="AL4" s="2422"/>
      <c r="AM4" s="2422"/>
      <c r="AN4" s="2422"/>
      <c r="AO4" s="2422"/>
      <c r="AP4" s="2422"/>
      <c r="AQ4" s="983"/>
      <c r="AR4" s="295"/>
      <c r="AS4" s="366"/>
    </row>
    <row r="5" spans="4:74" ht="14.25" customHeight="1">
      <c r="D5" s="984"/>
      <c r="E5" s="660" t="s">
        <v>926</v>
      </c>
      <c r="F5" s="660"/>
      <c r="G5" s="660"/>
      <c r="H5" s="660"/>
      <c r="I5" s="660"/>
      <c r="J5" s="660"/>
      <c r="K5" s="660"/>
      <c r="L5" s="660"/>
      <c r="M5" s="660"/>
      <c r="N5" s="660"/>
      <c r="O5" s="660"/>
      <c r="P5" s="660"/>
      <c r="Q5" s="660"/>
      <c r="R5" s="660"/>
      <c r="S5" s="660"/>
      <c r="T5" s="660"/>
      <c r="U5" s="660"/>
      <c r="V5" s="660"/>
      <c r="W5" s="660"/>
      <c r="X5" s="660"/>
      <c r="Y5" s="660"/>
      <c r="Z5" s="660"/>
      <c r="AA5" s="660"/>
      <c r="AB5" s="591"/>
      <c r="AC5" s="733"/>
      <c r="AD5" s="855" t="s">
        <v>927</v>
      </c>
      <c r="AE5" s="598"/>
      <c r="AF5" s="598"/>
      <c r="AG5" s="598"/>
      <c r="AH5" s="598"/>
      <c r="AI5" s="598"/>
      <c r="AJ5" s="598"/>
      <c r="AK5" s="598"/>
      <c r="AL5" s="598"/>
      <c r="AM5" s="598"/>
      <c r="AN5" s="598"/>
      <c r="AO5" s="598"/>
      <c r="AP5" s="746"/>
      <c r="AQ5" s="598"/>
    </row>
    <row r="6" spans="4:74">
      <c r="D6" s="984"/>
      <c r="E6" s="660"/>
      <c r="F6" s="660"/>
      <c r="G6" s="660"/>
      <c r="H6" s="660"/>
      <c r="I6" s="660"/>
      <c r="J6" s="660"/>
      <c r="K6" s="660"/>
      <c r="L6" s="660"/>
      <c r="M6" s="660"/>
      <c r="N6" s="660"/>
      <c r="O6" s="660"/>
      <c r="P6" s="660"/>
      <c r="Q6" s="660"/>
      <c r="R6" s="660"/>
      <c r="S6" s="660"/>
      <c r="T6" s="660"/>
      <c r="U6" s="660"/>
      <c r="V6" s="660"/>
      <c r="W6" s="660"/>
      <c r="X6" s="660"/>
      <c r="Y6" s="660"/>
      <c r="Z6" s="660"/>
      <c r="AA6" s="660"/>
      <c r="AB6" s="591"/>
      <c r="AC6" s="733"/>
      <c r="AD6" s="961" t="s">
        <v>278</v>
      </c>
      <c r="AE6" s="909" t="s">
        <v>928</v>
      </c>
      <c r="AF6" s="598"/>
      <c r="AG6" s="598"/>
      <c r="AH6" s="598"/>
      <c r="AI6" s="598"/>
      <c r="AJ6" s="598"/>
      <c r="AK6" s="598"/>
      <c r="AL6" s="598"/>
      <c r="AM6" s="598"/>
      <c r="AN6" s="598"/>
      <c r="AO6" s="598"/>
      <c r="AP6" s="746"/>
      <c r="AQ6" s="598"/>
    </row>
    <row r="7" spans="4:74">
      <c r="D7" s="984"/>
      <c r="E7" s="958"/>
      <c r="F7" s="660"/>
      <c r="G7" s="660"/>
      <c r="H7" s="660"/>
      <c r="I7" s="660"/>
      <c r="J7" s="660"/>
      <c r="K7" s="660"/>
      <c r="L7" s="660"/>
      <c r="M7" s="660"/>
      <c r="N7" s="660"/>
      <c r="O7" s="660"/>
      <c r="P7" s="660"/>
      <c r="Q7" s="660"/>
      <c r="R7" s="660"/>
      <c r="S7" s="660"/>
      <c r="T7" s="660"/>
      <c r="U7" s="660"/>
      <c r="V7" s="660"/>
      <c r="W7" s="660"/>
      <c r="X7" s="660"/>
      <c r="Y7" s="660"/>
      <c r="Z7" s="660"/>
      <c r="AA7" s="660"/>
      <c r="AB7" s="591"/>
      <c r="AC7" s="733"/>
      <c r="AD7" s="591"/>
      <c r="AE7" s="598"/>
      <c r="AF7" s="598"/>
      <c r="AG7" s="598"/>
      <c r="AH7" s="598"/>
      <c r="AI7" s="598"/>
      <c r="AJ7" s="598"/>
      <c r="AK7" s="598"/>
      <c r="AL7" s="598"/>
      <c r="AM7" s="598"/>
      <c r="AN7" s="598"/>
      <c r="AO7" s="598"/>
      <c r="AP7" s="746"/>
      <c r="AQ7" s="598"/>
    </row>
    <row r="8" spans="4:74" ht="12" customHeight="1">
      <c r="D8" s="984"/>
      <c r="E8" s="591"/>
      <c r="F8" s="660" t="s">
        <v>929</v>
      </c>
      <c r="G8" s="660"/>
      <c r="H8" s="660"/>
      <c r="I8" s="660"/>
      <c r="J8" s="660"/>
      <c r="K8" s="660"/>
      <c r="L8" s="660"/>
      <c r="M8" s="660"/>
      <c r="N8" s="660"/>
      <c r="O8" s="660"/>
      <c r="P8" s="660"/>
      <c r="Q8" s="660"/>
      <c r="R8" s="660"/>
      <c r="S8" s="660"/>
      <c r="T8" s="660"/>
      <c r="U8" s="660"/>
      <c r="V8" s="660"/>
      <c r="W8" s="660"/>
      <c r="X8" s="660"/>
      <c r="Y8" s="660"/>
      <c r="Z8" s="660"/>
      <c r="AA8" s="660"/>
      <c r="AB8" s="591"/>
      <c r="AC8" s="733"/>
      <c r="AD8" s="591"/>
      <c r="AE8" s="598"/>
      <c r="AF8" s="598"/>
      <c r="AG8" s="598"/>
      <c r="AH8" s="598"/>
      <c r="AI8" s="598"/>
      <c r="AJ8" s="598"/>
      <c r="AK8" s="598"/>
      <c r="AL8" s="598"/>
      <c r="AM8" s="598"/>
      <c r="AN8" s="598"/>
      <c r="AO8" s="598"/>
      <c r="AP8" s="746"/>
      <c r="AQ8" s="598"/>
    </row>
    <row r="9" spans="4:74">
      <c r="D9" s="984"/>
      <c r="E9" s="958"/>
      <c r="F9" s="660"/>
      <c r="G9" s="660" t="s">
        <v>930</v>
      </c>
      <c r="H9" s="660"/>
      <c r="I9" s="660"/>
      <c r="J9" s="660"/>
      <c r="K9" s="660"/>
      <c r="L9" s="660"/>
      <c r="M9" s="660"/>
      <c r="N9" s="660"/>
      <c r="O9" s="660"/>
      <c r="P9" s="660"/>
      <c r="Q9" s="660"/>
      <c r="R9" s="660"/>
      <c r="S9" s="660"/>
      <c r="T9" s="660"/>
      <c r="U9" s="660"/>
      <c r="V9" s="660"/>
      <c r="W9" s="660"/>
      <c r="X9" s="660"/>
      <c r="Y9" s="660"/>
      <c r="Z9" s="660"/>
      <c r="AA9" s="660"/>
      <c r="AB9" s="591"/>
      <c r="AC9" s="733"/>
      <c r="AD9" s="591"/>
      <c r="AE9" s="598"/>
      <c r="AF9" s="598"/>
      <c r="AG9" s="598"/>
      <c r="AH9" s="598"/>
      <c r="AI9" s="598"/>
      <c r="AJ9" s="598"/>
      <c r="AK9" s="598"/>
      <c r="AL9" s="598"/>
      <c r="AM9" s="598"/>
      <c r="AN9" s="598"/>
      <c r="AO9" s="598"/>
      <c r="AP9" s="746"/>
      <c r="AQ9" s="598"/>
    </row>
    <row r="10" spans="4:74">
      <c r="D10" s="984"/>
      <c r="E10" s="958"/>
      <c r="F10" s="660"/>
      <c r="G10" s="660"/>
      <c r="H10" s="660"/>
      <c r="I10" s="660"/>
      <c r="J10" s="660"/>
      <c r="K10" s="660"/>
      <c r="L10" s="660"/>
      <c r="M10" s="660"/>
      <c r="N10" s="660"/>
      <c r="O10" s="660"/>
      <c r="P10" s="660"/>
      <c r="Q10" s="660"/>
      <c r="R10" s="660"/>
      <c r="S10" s="660"/>
      <c r="T10" s="660"/>
      <c r="U10" s="660"/>
      <c r="V10" s="660"/>
      <c r="W10" s="660"/>
      <c r="X10" s="660"/>
      <c r="Y10" s="660"/>
      <c r="Z10" s="660"/>
      <c r="AA10" s="660"/>
      <c r="AB10" s="591"/>
      <c r="AC10" s="733"/>
      <c r="AD10" s="591"/>
      <c r="AE10" s="591"/>
      <c r="AF10" s="909"/>
      <c r="AG10" s="909"/>
      <c r="AH10" s="909"/>
      <c r="AI10" s="909"/>
      <c r="AJ10" s="909"/>
      <c r="AK10" s="909"/>
      <c r="AL10" s="909"/>
      <c r="AM10" s="909"/>
      <c r="AN10" s="909"/>
      <c r="AO10" s="909"/>
      <c r="AP10" s="787"/>
      <c r="AQ10" s="591"/>
    </row>
    <row r="11" spans="4:74" ht="14.4">
      <c r="D11" s="984"/>
      <c r="E11" s="660" t="s">
        <v>931</v>
      </c>
      <c r="F11" s="591"/>
      <c r="G11" s="730"/>
      <c r="H11" s="730"/>
      <c r="I11" s="730"/>
      <c r="J11" s="730"/>
      <c r="K11" s="730"/>
      <c r="L11" s="730"/>
      <c r="M11" s="730"/>
      <c r="N11" s="730"/>
      <c r="O11" s="730"/>
      <c r="P11" s="730"/>
      <c r="Q11" s="730"/>
      <c r="R11" s="730"/>
      <c r="S11" s="730"/>
      <c r="T11" s="730"/>
      <c r="U11" s="730"/>
      <c r="V11" s="591"/>
      <c r="W11" s="591"/>
      <c r="X11" s="742"/>
      <c r="Y11" s="591"/>
      <c r="Z11" s="591"/>
      <c r="AA11" s="730"/>
      <c r="AB11" s="591"/>
      <c r="AC11" s="733"/>
      <c r="AD11" s="961"/>
      <c r="AE11" s="909"/>
      <c r="AF11" s="909"/>
      <c r="AG11" s="909"/>
      <c r="AH11" s="909"/>
      <c r="AI11" s="909"/>
      <c r="AJ11" s="909"/>
      <c r="AK11" s="909"/>
      <c r="AL11" s="909"/>
      <c r="AM11" s="909"/>
      <c r="AN11" s="909"/>
      <c r="AO11" s="909"/>
      <c r="AP11" s="787"/>
      <c r="AQ11" s="591"/>
    </row>
    <row r="12" spans="4:74" ht="14.4">
      <c r="D12" s="984"/>
      <c r="E12" s="660" t="s">
        <v>932</v>
      </c>
      <c r="F12" s="660"/>
      <c r="G12" s="660"/>
      <c r="H12" s="660"/>
      <c r="I12" s="660"/>
      <c r="J12" s="660"/>
      <c r="K12" s="660"/>
      <c r="L12" s="730"/>
      <c r="M12" s="730"/>
      <c r="N12" s="730"/>
      <c r="O12" s="730"/>
      <c r="P12" s="730"/>
      <c r="Q12" s="730"/>
      <c r="R12" s="730"/>
      <c r="S12" s="660"/>
      <c r="T12" s="720"/>
      <c r="U12" s="720"/>
      <c r="V12" s="721"/>
      <c r="W12" s="722"/>
      <c r="X12" s="722"/>
      <c r="Y12" s="660"/>
      <c r="Z12" s="660"/>
      <c r="AA12" s="660"/>
      <c r="AB12" s="591"/>
      <c r="AC12" s="733"/>
      <c r="AD12" s="883" t="s">
        <v>933</v>
      </c>
      <c r="AE12" s="909"/>
      <c r="AF12" s="909"/>
      <c r="AG12" s="909"/>
      <c r="AH12" s="909"/>
      <c r="AI12" s="909"/>
      <c r="AJ12" s="909"/>
      <c r="AK12" s="909"/>
      <c r="AL12" s="909"/>
      <c r="AM12" s="909"/>
      <c r="AN12" s="909"/>
      <c r="AO12" s="909"/>
      <c r="AP12" s="787"/>
      <c r="AQ12" s="591"/>
    </row>
    <row r="13" spans="4:74">
      <c r="D13" s="984"/>
      <c r="E13" s="660"/>
      <c r="F13" s="730"/>
      <c r="G13" s="730"/>
      <c r="H13" s="730"/>
      <c r="I13" s="730"/>
      <c r="J13" s="730"/>
      <c r="K13" s="730"/>
      <c r="L13" s="730"/>
      <c r="M13" s="730"/>
      <c r="N13" s="730"/>
      <c r="O13" s="730"/>
      <c r="P13" s="730"/>
      <c r="Q13" s="730"/>
      <c r="R13" s="730"/>
      <c r="S13" s="730"/>
      <c r="T13" s="730"/>
      <c r="U13" s="591"/>
      <c r="V13" s="591"/>
      <c r="W13" s="730"/>
      <c r="X13" s="591"/>
      <c r="Y13" s="591"/>
      <c r="Z13" s="591"/>
      <c r="AA13" s="660"/>
      <c r="AB13" s="591"/>
      <c r="AC13" s="733"/>
      <c r="AD13" s="961" t="s">
        <v>278</v>
      </c>
      <c r="AE13" s="926" t="s">
        <v>934</v>
      </c>
      <c r="AF13" s="40"/>
      <c r="AG13" s="40"/>
      <c r="AH13" s="40"/>
      <c r="AI13" s="40"/>
      <c r="AJ13" s="40"/>
      <c r="AK13" s="40"/>
      <c r="AL13" s="40"/>
      <c r="AM13" s="40"/>
      <c r="AN13" s="40"/>
      <c r="AO13" s="40"/>
      <c r="AP13" s="787"/>
      <c r="AQ13" s="591"/>
    </row>
    <row r="14" spans="4:74" ht="13.05" customHeight="1">
      <c r="D14" s="984"/>
      <c r="E14" s="660"/>
      <c r="F14" s="730"/>
      <c r="G14" s="730"/>
      <c r="H14" s="730"/>
      <c r="I14" s="730"/>
      <c r="J14" s="730"/>
      <c r="K14" s="730"/>
      <c r="L14" s="730"/>
      <c r="M14" s="730"/>
      <c r="N14" s="730"/>
      <c r="O14" s="730"/>
      <c r="P14" s="730"/>
      <c r="Q14" s="730"/>
      <c r="R14" s="730"/>
      <c r="S14" s="730"/>
      <c r="T14" s="730"/>
      <c r="U14" s="591"/>
      <c r="V14" s="591"/>
      <c r="W14" s="730"/>
      <c r="X14" s="591"/>
      <c r="Y14" s="591"/>
      <c r="Z14" s="591"/>
      <c r="AA14" s="660"/>
      <c r="AB14" s="591"/>
      <c r="AC14" s="733"/>
      <c r="AD14" s="933"/>
      <c r="AE14" s="2357" t="s">
        <v>935</v>
      </c>
      <c r="AF14" s="2357"/>
      <c r="AG14" s="2357"/>
      <c r="AH14" s="2357"/>
      <c r="AI14" s="2357"/>
      <c r="AJ14" s="2357"/>
      <c r="AK14" s="2357"/>
      <c r="AL14" s="2357"/>
      <c r="AM14" s="2357"/>
      <c r="AN14" s="2357"/>
      <c r="AO14" s="2357"/>
      <c r="AP14" s="2357"/>
      <c r="AQ14" s="845"/>
      <c r="AT14" s="858"/>
      <c r="AU14" s="985" t="s">
        <v>936</v>
      </c>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60"/>
    </row>
    <row r="15" spans="4:74" ht="13.95" customHeight="1">
      <c r="D15" s="984"/>
      <c r="E15" s="660"/>
      <c r="F15" s="660" t="s">
        <v>937</v>
      </c>
      <c r="G15" s="730"/>
      <c r="H15" s="660"/>
      <c r="I15" s="660"/>
      <c r="J15" s="660"/>
      <c r="K15" s="660"/>
      <c r="L15" s="730"/>
      <c r="M15" s="591"/>
      <c r="N15" s="591"/>
      <c r="O15" s="757" t="s">
        <v>938</v>
      </c>
      <c r="P15" s="881"/>
      <c r="Q15" s="881"/>
      <c r="R15" s="924" t="s">
        <v>939</v>
      </c>
      <c r="S15" s="757"/>
      <c r="T15" s="816"/>
      <c r="U15" s="660" t="s">
        <v>940</v>
      </c>
      <c r="V15" s="816"/>
      <c r="W15" s="591"/>
      <c r="X15" s="986"/>
      <c r="Y15" s="986"/>
      <c r="Z15" s="924" t="s">
        <v>22</v>
      </c>
      <c r="AA15" s="730"/>
      <c r="AB15" s="591"/>
      <c r="AC15" s="733"/>
      <c r="AD15" s="933"/>
      <c r="AE15" s="2357"/>
      <c r="AF15" s="2357"/>
      <c r="AG15" s="2357"/>
      <c r="AH15" s="2357"/>
      <c r="AI15" s="2357"/>
      <c r="AJ15" s="2357"/>
      <c r="AK15" s="2357"/>
      <c r="AL15" s="2357"/>
      <c r="AM15" s="2357"/>
      <c r="AN15" s="2357"/>
      <c r="AO15" s="2357"/>
      <c r="AP15" s="2357"/>
      <c r="AQ15" s="845"/>
      <c r="AT15" s="987" t="s">
        <v>278</v>
      </c>
      <c r="AU15" s="2418" t="s">
        <v>941</v>
      </c>
      <c r="AV15" s="2418"/>
      <c r="AW15" s="2418"/>
      <c r="AX15" s="2418"/>
      <c r="AY15" s="2418"/>
      <c r="AZ15" s="2418"/>
      <c r="BA15" s="2418"/>
      <c r="BB15" s="2418"/>
      <c r="BC15" s="2418"/>
      <c r="BD15" s="2418"/>
      <c r="BE15" s="2418"/>
      <c r="BF15" s="2418"/>
      <c r="BG15" s="2418"/>
      <c r="BH15" s="2418"/>
      <c r="BI15" s="2418"/>
      <c r="BJ15" s="2418"/>
      <c r="BK15" s="2418"/>
      <c r="BL15" s="2418"/>
      <c r="BM15" s="2418"/>
      <c r="BN15" s="2418"/>
      <c r="BO15" s="2418"/>
      <c r="BP15" s="2418"/>
      <c r="BQ15" s="2418"/>
      <c r="BR15" s="2418"/>
      <c r="BS15" s="2418"/>
      <c r="BT15" s="2418"/>
      <c r="BU15" s="2418"/>
      <c r="BV15" s="2418"/>
    </row>
    <row r="16" spans="4:74" ht="14.4">
      <c r="D16" s="728"/>
      <c r="E16" s="660" t="s">
        <v>942</v>
      </c>
      <c r="F16" s="660"/>
      <c r="G16" s="660"/>
      <c r="H16" s="660"/>
      <c r="I16" s="660"/>
      <c r="J16" s="660"/>
      <c r="K16" s="660"/>
      <c r="L16" s="660"/>
      <c r="M16" s="660"/>
      <c r="N16" s="660"/>
      <c r="O16" s="660"/>
      <c r="P16" s="660"/>
      <c r="Q16" s="660"/>
      <c r="R16" s="660"/>
      <c r="S16" s="660"/>
      <c r="T16" s="660"/>
      <c r="U16" s="660"/>
      <c r="V16" s="660"/>
      <c r="W16" s="660"/>
      <c r="X16" s="660"/>
      <c r="Y16" s="730"/>
      <c r="Z16" s="730"/>
      <c r="AA16" s="591"/>
      <c r="AB16" s="591"/>
      <c r="AC16" s="591"/>
      <c r="AD16" s="933"/>
      <c r="AE16" s="2357"/>
      <c r="AF16" s="2357"/>
      <c r="AG16" s="2357"/>
      <c r="AH16" s="2357"/>
      <c r="AI16" s="2357"/>
      <c r="AJ16" s="2357"/>
      <c r="AK16" s="2357"/>
      <c r="AL16" s="2357"/>
      <c r="AM16" s="2357"/>
      <c r="AN16" s="2357"/>
      <c r="AO16" s="2357"/>
      <c r="AP16" s="2357"/>
      <c r="AQ16" s="845"/>
      <c r="AT16" s="988"/>
      <c r="AU16" s="2418"/>
      <c r="AV16" s="2418"/>
      <c r="AW16" s="2418"/>
      <c r="AX16" s="2418"/>
      <c r="AY16" s="2418"/>
      <c r="AZ16" s="2418"/>
      <c r="BA16" s="2418"/>
      <c r="BB16" s="2418"/>
      <c r="BC16" s="2418"/>
      <c r="BD16" s="2418"/>
      <c r="BE16" s="2418"/>
      <c r="BF16" s="2418"/>
      <c r="BG16" s="2418"/>
      <c r="BH16" s="2418"/>
      <c r="BI16" s="2418"/>
      <c r="BJ16" s="2418"/>
      <c r="BK16" s="2418"/>
      <c r="BL16" s="2418"/>
      <c r="BM16" s="2418"/>
      <c r="BN16" s="2418"/>
      <c r="BO16" s="2418"/>
      <c r="BP16" s="2418"/>
      <c r="BQ16" s="2418"/>
      <c r="BR16" s="2418"/>
      <c r="BS16" s="2418"/>
      <c r="BT16" s="2418"/>
      <c r="BU16" s="2418"/>
      <c r="BV16" s="2418"/>
    </row>
    <row r="17" spans="1:74" ht="14.25" customHeight="1">
      <c r="D17" s="741"/>
      <c r="E17" s="591"/>
      <c r="F17" s="660"/>
      <c r="G17" s="660"/>
      <c r="H17" s="660"/>
      <c r="I17" s="660"/>
      <c r="J17" s="660"/>
      <c r="K17" s="660"/>
      <c r="L17" s="660"/>
      <c r="M17" s="660"/>
      <c r="N17" s="660"/>
      <c r="O17" s="660"/>
      <c r="P17" s="660"/>
      <c r="Q17" s="660"/>
      <c r="R17" s="660"/>
      <c r="S17" s="720"/>
      <c r="T17" s="720"/>
      <c r="U17" s="721"/>
      <c r="V17" s="722"/>
      <c r="W17" s="722"/>
      <c r="X17" s="660"/>
      <c r="Y17" s="660"/>
      <c r="Z17" s="660"/>
      <c r="AA17" s="591"/>
      <c r="AB17" s="591"/>
      <c r="AC17" s="989"/>
      <c r="AD17" s="855" t="s">
        <v>943</v>
      </c>
      <c r="AE17" s="812"/>
      <c r="AF17" s="40"/>
      <c r="AG17" s="40"/>
      <c r="AH17" s="40"/>
      <c r="AI17" s="40"/>
      <c r="AJ17" s="40"/>
      <c r="AK17" s="40"/>
      <c r="AL17" s="40"/>
      <c r="AM17" s="40"/>
      <c r="AN17" s="40"/>
      <c r="AO17" s="591"/>
      <c r="AP17" s="787"/>
      <c r="AQ17" s="591"/>
      <c r="AT17" s="987" t="s">
        <v>278</v>
      </c>
      <c r="AU17" s="2419" t="s">
        <v>944</v>
      </c>
      <c r="AV17" s="2419"/>
      <c r="AW17" s="2419"/>
      <c r="AX17" s="2419"/>
      <c r="AY17" s="2419"/>
      <c r="AZ17" s="2419"/>
      <c r="BA17" s="2419"/>
      <c r="BB17" s="2419"/>
      <c r="BC17" s="2419"/>
      <c r="BD17" s="2419"/>
      <c r="BE17" s="2419"/>
      <c r="BF17" s="2419"/>
      <c r="BG17" s="2419"/>
      <c r="BH17" s="2419"/>
      <c r="BI17" s="2419"/>
      <c r="BJ17" s="2419"/>
      <c r="BK17" s="2419"/>
      <c r="BL17" s="2419"/>
      <c r="BM17" s="2419"/>
      <c r="BN17" s="2419"/>
      <c r="BO17" s="2419"/>
      <c r="BP17" s="2419"/>
      <c r="BQ17" s="2419"/>
      <c r="BR17" s="2419"/>
      <c r="BS17" s="2419"/>
      <c r="BT17" s="2419"/>
      <c r="BU17" s="2419"/>
      <c r="BV17" s="2419"/>
    </row>
    <row r="18" spans="1:74" ht="13.5" customHeight="1">
      <c r="D18" s="741"/>
      <c r="E18" s="591" t="s">
        <v>945</v>
      </c>
      <c r="F18" s="591"/>
      <c r="G18" s="660"/>
      <c r="H18" s="660"/>
      <c r="I18" s="660"/>
      <c r="J18" s="660"/>
      <c r="K18" s="660"/>
      <c r="L18" s="660"/>
      <c r="M18" s="660"/>
      <c r="N18" s="660"/>
      <c r="O18" s="660"/>
      <c r="P18" s="660"/>
      <c r="Q18" s="660"/>
      <c r="R18" s="660"/>
      <c r="S18" s="720"/>
      <c r="T18" s="720"/>
      <c r="U18" s="721"/>
      <c r="V18" s="722"/>
      <c r="W18" s="722"/>
      <c r="X18" s="660"/>
      <c r="Y18" s="660"/>
      <c r="Z18" s="660"/>
      <c r="AA18" s="591"/>
      <c r="AB18" s="591"/>
      <c r="AC18" s="989"/>
      <c r="AD18" s="740" t="s">
        <v>278</v>
      </c>
      <c r="AE18" s="990" t="s">
        <v>936</v>
      </c>
      <c r="AF18" s="862"/>
      <c r="AG18" s="862"/>
      <c r="AH18" s="862"/>
      <c r="AI18" s="862"/>
      <c r="AJ18" s="862"/>
      <c r="AK18" s="862"/>
      <c r="AL18" s="862"/>
      <c r="AM18" s="862"/>
      <c r="AN18" s="862"/>
      <c r="AO18" s="862"/>
      <c r="AP18" s="835"/>
      <c r="AQ18" s="862"/>
      <c r="AT18" s="988"/>
      <c r="AU18" s="2419"/>
      <c r="AV18" s="2419"/>
      <c r="AW18" s="2419"/>
      <c r="AX18" s="2419"/>
      <c r="AY18" s="2419"/>
      <c r="AZ18" s="2419"/>
      <c r="BA18" s="2419"/>
      <c r="BB18" s="2419"/>
      <c r="BC18" s="2419"/>
      <c r="BD18" s="2419"/>
      <c r="BE18" s="2419"/>
      <c r="BF18" s="2419"/>
      <c r="BG18" s="2419"/>
      <c r="BH18" s="2419"/>
      <c r="BI18" s="2419"/>
      <c r="BJ18" s="2419"/>
      <c r="BK18" s="2419"/>
      <c r="BL18" s="2419"/>
      <c r="BM18" s="2419"/>
      <c r="BN18" s="2419"/>
      <c r="BO18" s="2419"/>
      <c r="BP18" s="2419"/>
      <c r="BQ18" s="2419"/>
      <c r="BR18" s="2419"/>
      <c r="BS18" s="2419"/>
      <c r="BT18" s="2419"/>
      <c r="BU18" s="2419"/>
      <c r="BV18" s="2419"/>
    </row>
    <row r="19" spans="1:74">
      <c r="D19" s="728"/>
      <c r="E19" s="660" t="s">
        <v>946</v>
      </c>
      <c r="F19" s="660"/>
      <c r="G19" s="660"/>
      <c r="H19" s="660"/>
      <c r="I19" s="660"/>
      <c r="J19" s="660"/>
      <c r="K19" s="660"/>
      <c r="L19" s="660"/>
      <c r="M19" s="660"/>
      <c r="N19" s="660"/>
      <c r="O19" s="660"/>
      <c r="P19" s="660"/>
      <c r="Q19" s="660"/>
      <c r="R19" s="660"/>
      <c r="S19" s="660"/>
      <c r="T19" s="660"/>
      <c r="U19" s="660"/>
      <c r="V19" s="660"/>
      <c r="W19" s="660"/>
      <c r="X19" s="660"/>
      <c r="Y19" s="660"/>
      <c r="Z19" s="660"/>
      <c r="AA19" s="730"/>
      <c r="AB19" s="816"/>
      <c r="AC19" s="591"/>
      <c r="AD19" s="991"/>
      <c r="AE19" s="2420" t="s">
        <v>947</v>
      </c>
      <c r="AF19" s="2420"/>
      <c r="AG19" s="2420"/>
      <c r="AH19" s="2420"/>
      <c r="AI19" s="2420"/>
      <c r="AJ19" s="2420"/>
      <c r="AK19" s="2420"/>
      <c r="AL19" s="2420"/>
      <c r="AM19" s="2420"/>
      <c r="AN19" s="2420"/>
      <c r="AO19" s="2420"/>
      <c r="AP19" s="2420"/>
      <c r="AQ19" s="992"/>
      <c r="AT19" s="993"/>
      <c r="AU19" s="2419"/>
      <c r="AV19" s="2419"/>
      <c r="AW19" s="2419"/>
      <c r="AX19" s="2419"/>
      <c r="AY19" s="2419"/>
      <c r="AZ19" s="2419"/>
      <c r="BA19" s="2419"/>
      <c r="BB19" s="2419"/>
      <c r="BC19" s="2419"/>
      <c r="BD19" s="2419"/>
      <c r="BE19" s="2419"/>
      <c r="BF19" s="2419"/>
      <c r="BG19" s="2419"/>
      <c r="BH19" s="2419"/>
      <c r="BI19" s="2419"/>
      <c r="BJ19" s="2419"/>
      <c r="BK19" s="2419"/>
      <c r="BL19" s="2419"/>
      <c r="BM19" s="2419"/>
      <c r="BN19" s="2419"/>
      <c r="BO19" s="2419"/>
      <c r="BP19" s="2419"/>
      <c r="BQ19" s="2419"/>
      <c r="BR19" s="2419"/>
      <c r="BS19" s="2419"/>
      <c r="BT19" s="2419"/>
      <c r="BU19" s="2419"/>
      <c r="BV19" s="2419"/>
    </row>
    <row r="20" spans="1:74">
      <c r="D20" s="994"/>
      <c r="E20" s="660"/>
      <c r="F20" s="960"/>
      <c r="G20" s="960"/>
      <c r="H20" s="960"/>
      <c r="I20" s="960"/>
      <c r="J20" s="960"/>
      <c r="K20" s="960"/>
      <c r="L20" s="960"/>
      <c r="M20" s="960"/>
      <c r="N20" s="960"/>
      <c r="O20" s="960"/>
      <c r="P20" s="960"/>
      <c r="Q20" s="960"/>
      <c r="R20" s="960"/>
      <c r="S20" s="960"/>
      <c r="T20" s="960"/>
      <c r="U20" s="960"/>
      <c r="V20" s="960"/>
      <c r="W20" s="960"/>
      <c r="X20" s="960"/>
      <c r="Y20" s="960"/>
      <c r="Z20" s="960"/>
      <c r="AA20" s="960"/>
      <c r="AB20" s="816"/>
      <c r="AC20" s="591"/>
      <c r="AD20" s="740"/>
      <c r="AE20" s="2420" t="s">
        <v>948</v>
      </c>
      <c r="AF20" s="2420"/>
      <c r="AG20" s="2420"/>
      <c r="AH20" s="2420"/>
      <c r="AI20" s="2420"/>
      <c r="AJ20" s="2420"/>
      <c r="AK20" s="2420"/>
      <c r="AL20" s="2420"/>
      <c r="AM20" s="2420"/>
      <c r="AN20" s="2420"/>
      <c r="AO20" s="2420"/>
      <c r="AP20" s="2420"/>
      <c r="AQ20" s="992"/>
    </row>
    <row r="21" spans="1:74">
      <c r="D21" s="994"/>
      <c r="E21" s="660"/>
      <c r="F21" s="960"/>
      <c r="G21" s="960"/>
      <c r="H21" s="960"/>
      <c r="I21" s="960"/>
      <c r="J21" s="960"/>
      <c r="K21" s="960"/>
      <c r="L21" s="960"/>
      <c r="M21" s="960"/>
      <c r="N21" s="960"/>
      <c r="O21" s="960"/>
      <c r="P21" s="960"/>
      <c r="Q21" s="960"/>
      <c r="R21" s="960"/>
      <c r="S21" s="960"/>
      <c r="T21" s="960"/>
      <c r="U21" s="960"/>
      <c r="V21" s="960"/>
      <c r="W21" s="960"/>
      <c r="X21" s="960"/>
      <c r="Y21" s="960"/>
      <c r="Z21" s="960"/>
      <c r="AA21" s="960"/>
      <c r="AB21" s="816"/>
      <c r="AC21" s="591"/>
      <c r="AD21" s="991"/>
      <c r="AE21" s="845"/>
      <c r="AF21" s="845"/>
      <c r="AG21" s="845"/>
      <c r="AH21" s="845"/>
      <c r="AI21" s="845"/>
      <c r="AJ21" s="845"/>
      <c r="AK21" s="845"/>
      <c r="AL21" s="845"/>
      <c r="AM21" s="845"/>
      <c r="AN21" s="845"/>
      <c r="AO21" s="845"/>
      <c r="AP21" s="787"/>
      <c r="AQ21" s="591"/>
    </row>
    <row r="22" spans="1:74" ht="14.25" customHeight="1">
      <c r="D22" s="994"/>
      <c r="E22" s="660"/>
      <c r="F22" s="960"/>
      <c r="G22" s="960"/>
      <c r="H22" s="960"/>
      <c r="I22" s="960"/>
      <c r="J22" s="960"/>
      <c r="K22" s="960"/>
      <c r="L22" s="960"/>
      <c r="M22" s="960"/>
      <c r="N22" s="960"/>
      <c r="O22" s="960"/>
      <c r="P22" s="960"/>
      <c r="Q22" s="960"/>
      <c r="R22" s="960"/>
      <c r="S22" s="960"/>
      <c r="T22" s="960"/>
      <c r="U22" s="960"/>
      <c r="V22" s="960"/>
      <c r="W22" s="960"/>
      <c r="X22" s="960"/>
      <c r="Y22" s="960"/>
      <c r="Z22" s="960"/>
      <c r="AA22" s="960"/>
      <c r="AB22" s="816"/>
      <c r="AC22" s="591"/>
      <c r="AD22" s="740"/>
      <c r="AE22" s="591"/>
      <c r="AF22" s="591"/>
      <c r="AG22" s="591"/>
      <c r="AH22" s="591"/>
      <c r="AI22" s="591"/>
      <c r="AJ22" s="591"/>
      <c r="AK22" s="591"/>
      <c r="AL22" s="591"/>
      <c r="AM22" s="591"/>
      <c r="AN22" s="591"/>
      <c r="AO22" s="591"/>
      <c r="AP22" s="787"/>
      <c r="AQ22" s="591"/>
    </row>
    <row r="23" spans="1:74" ht="14.4">
      <c r="D23" s="741"/>
      <c r="E23" s="660" t="s">
        <v>949</v>
      </c>
      <c r="F23" s="591"/>
      <c r="G23" s="660"/>
      <c r="H23" s="660"/>
      <c r="I23" s="660"/>
      <c r="J23" s="660"/>
      <c r="K23" s="660"/>
      <c r="L23" s="660"/>
      <c r="M23" s="660"/>
      <c r="N23" s="660"/>
      <c r="O23" s="660"/>
      <c r="P23" s="660"/>
      <c r="Q23" s="660"/>
      <c r="R23" s="660"/>
      <c r="S23" s="720"/>
      <c r="T23" s="720"/>
      <c r="U23" s="721"/>
      <c r="V23" s="722"/>
      <c r="W23" s="722"/>
      <c r="X23" s="660"/>
      <c r="Y23" s="660"/>
      <c r="Z23" s="660"/>
      <c r="AA23" s="591"/>
      <c r="AB23" s="591"/>
      <c r="AC23" s="591"/>
      <c r="AD23" s="740"/>
      <c r="AE23" s="591"/>
      <c r="AF23" s="591"/>
      <c r="AG23" s="591"/>
      <c r="AH23" s="591"/>
      <c r="AI23" s="591"/>
      <c r="AJ23" s="591"/>
      <c r="AK23" s="591"/>
      <c r="AL23" s="591"/>
      <c r="AM23" s="591"/>
      <c r="AN23" s="591"/>
      <c r="AO23" s="591"/>
      <c r="AP23" s="787"/>
      <c r="AQ23" s="591"/>
    </row>
    <row r="24" spans="1:74" ht="14.4">
      <c r="D24" s="741"/>
      <c r="E24" s="660"/>
      <c r="F24" s="591"/>
      <c r="G24" s="660"/>
      <c r="H24" s="660"/>
      <c r="I24" s="660"/>
      <c r="J24" s="660"/>
      <c r="K24" s="660"/>
      <c r="L24" s="660"/>
      <c r="M24" s="660"/>
      <c r="N24" s="660"/>
      <c r="O24" s="660"/>
      <c r="P24" s="660"/>
      <c r="Q24" s="660"/>
      <c r="R24" s="660"/>
      <c r="S24" s="720"/>
      <c r="T24" s="720"/>
      <c r="U24" s="721"/>
      <c r="V24" s="722"/>
      <c r="W24" s="722"/>
      <c r="X24" s="660"/>
      <c r="Y24" s="660"/>
      <c r="Z24" s="660"/>
      <c r="AA24" s="591"/>
      <c r="AB24" s="591"/>
      <c r="AC24" s="591"/>
      <c r="AD24" s="740"/>
      <c r="AE24" s="591"/>
      <c r="AF24" s="591"/>
      <c r="AG24" s="591"/>
      <c r="AH24" s="591"/>
      <c r="AI24" s="591"/>
      <c r="AJ24" s="591"/>
      <c r="AK24" s="591"/>
      <c r="AL24" s="591"/>
      <c r="AM24" s="591"/>
      <c r="AN24" s="591"/>
      <c r="AO24" s="591"/>
      <c r="AP24" s="787"/>
      <c r="AQ24" s="591"/>
    </row>
    <row r="25" spans="1:74" ht="12" customHeight="1">
      <c r="D25" s="728"/>
      <c r="E25" s="660" t="s">
        <v>950</v>
      </c>
      <c r="F25" s="591"/>
      <c r="G25" s="861"/>
      <c r="H25" s="861"/>
      <c r="I25" s="730"/>
      <c r="J25" s="730"/>
      <c r="K25" s="730"/>
      <c r="L25" s="730"/>
      <c r="M25" s="730"/>
      <c r="N25" s="730"/>
      <c r="O25" s="730"/>
      <c r="P25" s="730"/>
      <c r="Q25" s="730"/>
      <c r="R25" s="730"/>
      <c r="S25" s="591"/>
      <c r="T25" s="591"/>
      <c r="U25" s="591"/>
      <c r="V25" s="591"/>
      <c r="W25" s="591"/>
      <c r="X25" s="591"/>
      <c r="Y25" s="591"/>
      <c r="Z25" s="591"/>
      <c r="AA25" s="591"/>
      <c r="AB25" s="591"/>
      <c r="AC25" s="591"/>
      <c r="AD25" s="740"/>
      <c r="AE25" s="591"/>
      <c r="AF25" s="591"/>
      <c r="AG25" s="591"/>
      <c r="AH25" s="591"/>
      <c r="AI25" s="591"/>
      <c r="AJ25" s="591"/>
      <c r="AK25" s="591"/>
      <c r="AL25" s="591"/>
      <c r="AM25" s="591"/>
      <c r="AN25" s="591"/>
      <c r="AO25" s="591"/>
      <c r="AP25" s="787"/>
      <c r="AQ25" s="591"/>
    </row>
    <row r="26" spans="1:74" ht="14.4">
      <c r="D26" s="995"/>
      <c r="E26" s="591"/>
      <c r="F26" s="861"/>
      <c r="G26" s="861"/>
      <c r="H26" s="730"/>
      <c r="I26" s="730"/>
      <c r="J26" s="730"/>
      <c r="K26" s="730"/>
      <c r="L26" s="730"/>
      <c r="M26" s="730"/>
      <c r="N26" s="730"/>
      <c r="O26" s="730"/>
      <c r="P26" s="730"/>
      <c r="Q26" s="730"/>
      <c r="R26" s="660"/>
      <c r="S26" s="720"/>
      <c r="T26" s="720"/>
      <c r="U26" s="721"/>
      <c r="V26" s="722"/>
      <c r="W26" s="722"/>
      <c r="X26" s="660"/>
      <c r="Y26" s="660"/>
      <c r="Z26" s="660"/>
      <c r="AA26" s="591"/>
      <c r="AB26" s="591"/>
      <c r="AC26" s="591"/>
      <c r="AD26" s="740"/>
      <c r="AE26" s="591"/>
      <c r="AF26" s="591"/>
      <c r="AG26" s="591"/>
      <c r="AH26" s="591"/>
      <c r="AI26" s="591"/>
      <c r="AJ26" s="591"/>
      <c r="AK26" s="591"/>
      <c r="AL26" s="591"/>
      <c r="AM26" s="591"/>
      <c r="AN26" s="591"/>
      <c r="AO26" s="591"/>
      <c r="AP26" s="787"/>
      <c r="AQ26" s="591"/>
    </row>
    <row r="27" spans="1:74" ht="14.4">
      <c r="D27" s="995"/>
      <c r="E27" s="591" t="s">
        <v>945</v>
      </c>
      <c r="F27" s="861"/>
      <c r="G27" s="861"/>
      <c r="H27" s="730"/>
      <c r="I27" s="730"/>
      <c r="J27" s="730"/>
      <c r="K27" s="730"/>
      <c r="L27" s="730"/>
      <c r="M27" s="730"/>
      <c r="N27" s="730"/>
      <c r="O27" s="730"/>
      <c r="P27" s="730"/>
      <c r="Q27" s="730"/>
      <c r="R27" s="660"/>
      <c r="S27" s="720"/>
      <c r="T27" s="720"/>
      <c r="U27" s="721"/>
      <c r="V27" s="722"/>
      <c r="W27" s="722"/>
      <c r="X27" s="660"/>
      <c r="Y27" s="660"/>
      <c r="Z27" s="660"/>
      <c r="AA27" s="591"/>
      <c r="AB27" s="591"/>
      <c r="AC27" s="591"/>
      <c r="AD27" s="740"/>
      <c r="AE27" s="591"/>
      <c r="AF27" s="591"/>
      <c r="AG27" s="591"/>
      <c r="AH27" s="591"/>
      <c r="AI27" s="591"/>
      <c r="AJ27" s="591"/>
      <c r="AK27" s="591"/>
      <c r="AL27" s="591"/>
      <c r="AM27" s="591"/>
      <c r="AN27" s="591"/>
      <c r="AO27" s="591"/>
      <c r="AP27" s="833"/>
      <c r="AQ27" s="845"/>
    </row>
    <row r="28" spans="1:74">
      <c r="D28" s="741"/>
      <c r="E28" s="730" t="s">
        <v>951</v>
      </c>
      <c r="F28" s="861"/>
      <c r="G28" s="861"/>
      <c r="H28" s="730"/>
      <c r="I28" s="730"/>
      <c r="J28" s="730"/>
      <c r="K28" s="730"/>
      <c r="L28" s="730"/>
      <c r="M28" s="730"/>
      <c r="N28" s="730"/>
      <c r="O28" s="730"/>
      <c r="P28" s="730"/>
      <c r="Q28" s="730"/>
      <c r="R28" s="730"/>
      <c r="S28" s="730"/>
      <c r="T28" s="591"/>
      <c r="U28" s="591"/>
      <c r="V28" s="730"/>
      <c r="W28" s="591"/>
      <c r="X28" s="591"/>
      <c r="Y28" s="591"/>
      <c r="Z28" s="660"/>
      <c r="AA28" s="591"/>
      <c r="AB28" s="591"/>
      <c r="AC28" s="591"/>
      <c r="AD28" s="740"/>
      <c r="AE28" s="591"/>
      <c r="AF28" s="591"/>
      <c r="AG28" s="591"/>
      <c r="AH28" s="591"/>
      <c r="AI28" s="591"/>
      <c r="AJ28" s="591"/>
      <c r="AK28" s="591"/>
      <c r="AL28" s="591"/>
      <c r="AM28" s="591"/>
      <c r="AN28" s="591"/>
      <c r="AO28" s="591"/>
      <c r="AP28" s="787"/>
      <c r="AQ28" s="591"/>
    </row>
    <row r="29" spans="1:74">
      <c r="D29" s="728"/>
      <c r="E29" s="660"/>
      <c r="F29" s="730"/>
      <c r="G29" s="926" t="s">
        <v>952</v>
      </c>
      <c r="H29" s="812"/>
      <c r="I29" s="730"/>
      <c r="J29" s="730"/>
      <c r="K29" s="730"/>
      <c r="L29" s="730"/>
      <c r="M29" s="730"/>
      <c r="N29" s="730"/>
      <c r="O29" s="730"/>
      <c r="P29" s="730"/>
      <c r="Q29" s="730"/>
      <c r="R29" s="591"/>
      <c r="S29" s="924" t="s">
        <v>953</v>
      </c>
      <c r="T29" s="924"/>
      <c r="U29" s="590"/>
      <c r="V29" s="2413"/>
      <c r="W29" s="2413"/>
      <c r="X29" s="590" t="s">
        <v>21</v>
      </c>
      <c r="Y29" s="996"/>
      <c r="Z29" s="590" t="s">
        <v>22</v>
      </c>
      <c r="AA29" s="591"/>
      <c r="AB29" s="591"/>
      <c r="AC29" s="591"/>
      <c r="AD29" s="740"/>
      <c r="AE29" s="591"/>
      <c r="AF29" s="591"/>
      <c r="AG29" s="591"/>
      <c r="AH29" s="591"/>
      <c r="AI29" s="591"/>
      <c r="AJ29" s="591"/>
      <c r="AK29" s="591"/>
      <c r="AL29" s="591"/>
      <c r="AM29" s="591"/>
      <c r="AN29" s="591"/>
      <c r="AO29" s="591"/>
      <c r="AP29" s="787"/>
      <c r="AQ29" s="591"/>
    </row>
    <row r="30" spans="1:74" ht="14.1" customHeight="1">
      <c r="A30" s="282"/>
      <c r="B30" s="282"/>
      <c r="C30" s="282"/>
      <c r="D30" s="728"/>
      <c r="E30" s="660"/>
      <c r="F30" s="730"/>
      <c r="G30" s="926" t="s">
        <v>954</v>
      </c>
      <c r="H30" s="812"/>
      <c r="I30" s="730"/>
      <c r="J30" s="730"/>
      <c r="K30" s="730"/>
      <c r="L30" s="730"/>
      <c r="M30" s="730"/>
      <c r="N30" s="730"/>
      <c r="O30" s="730"/>
      <c r="P30" s="730"/>
      <c r="Q30" s="730"/>
      <c r="R30" s="591"/>
      <c r="S30" s="997" t="s">
        <v>953</v>
      </c>
      <c r="T30" s="997"/>
      <c r="U30" s="998"/>
      <c r="V30" s="2414"/>
      <c r="W30" s="2414"/>
      <c r="X30" s="998" t="s">
        <v>21</v>
      </c>
      <c r="Y30" s="999"/>
      <c r="Z30" s="998" t="s">
        <v>22</v>
      </c>
      <c r="AA30" s="591"/>
      <c r="AB30" s="591"/>
      <c r="AC30" s="591"/>
      <c r="AD30" s="961" t="s">
        <v>278</v>
      </c>
      <c r="AE30" s="834" t="s">
        <v>955</v>
      </c>
      <c r="AF30" s="591"/>
      <c r="AG30" s="591"/>
      <c r="AH30" s="591"/>
      <c r="AI30" s="591"/>
      <c r="AJ30" s="591"/>
      <c r="AK30" s="591"/>
      <c r="AL30" s="591"/>
      <c r="AM30" s="591"/>
      <c r="AN30" s="591"/>
      <c r="AO30" s="591"/>
      <c r="AP30" s="787"/>
      <c r="AQ30" s="591"/>
    </row>
    <row r="31" spans="1:74" ht="14.1" customHeight="1">
      <c r="A31" s="282"/>
      <c r="B31" s="282"/>
      <c r="C31" s="282"/>
      <c r="D31" s="994"/>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961" t="s">
        <v>278</v>
      </c>
      <c r="AE31" s="834" t="s">
        <v>956</v>
      </c>
      <c r="AF31" s="964"/>
      <c r="AG31" s="964"/>
      <c r="AH31" s="926"/>
      <c r="AI31" s="926"/>
      <c r="AJ31" s="834"/>
      <c r="AK31" s="834"/>
      <c r="AL31" s="834"/>
      <c r="AM31" s="834"/>
      <c r="AN31" s="834"/>
      <c r="AO31" s="926"/>
      <c r="AP31" s="787"/>
      <c r="AQ31" s="591"/>
    </row>
    <row r="32" spans="1:74" ht="14.1" customHeight="1">
      <c r="A32" s="282"/>
      <c r="B32" s="282"/>
      <c r="C32" s="282"/>
      <c r="D32" s="994"/>
      <c r="E32" s="730" t="s">
        <v>957</v>
      </c>
      <c r="F32" s="730"/>
      <c r="G32" s="730"/>
      <c r="H32" s="730"/>
      <c r="I32" s="730"/>
      <c r="J32" s="730"/>
      <c r="K32" s="730"/>
      <c r="L32" s="730"/>
      <c r="M32" s="730"/>
      <c r="N32" s="591"/>
      <c r="O32" s="591"/>
      <c r="P32" s="591"/>
      <c r="Q32" s="591"/>
      <c r="R32" s="1000"/>
      <c r="S32" s="1000"/>
      <c r="T32" s="1000"/>
      <c r="U32" s="1000"/>
      <c r="V32" s="1000"/>
      <c r="W32" s="591"/>
      <c r="X32" s="591"/>
      <c r="Y32" s="591"/>
      <c r="Z32" s="591"/>
      <c r="AA32" s="591"/>
      <c r="AB32" s="591"/>
      <c r="AC32" s="591"/>
      <c r="AD32" s="740"/>
      <c r="AE32" s="964"/>
      <c r="AF32" s="964"/>
      <c r="AG32" s="926"/>
      <c r="AH32" s="926"/>
      <c r="AI32" s="834"/>
      <c r="AJ32" s="834"/>
      <c r="AK32" s="834"/>
      <c r="AL32" s="834"/>
      <c r="AM32" s="834"/>
      <c r="AN32" s="834"/>
      <c r="AO32" s="926"/>
      <c r="AP32" s="787"/>
      <c r="AQ32" s="591"/>
    </row>
    <row r="33" spans="1:72" ht="14.1" customHeight="1">
      <c r="A33" s="282"/>
      <c r="B33" s="282"/>
      <c r="C33" s="282"/>
      <c r="D33" s="994"/>
      <c r="E33" s="660"/>
      <c r="F33" s="2415"/>
      <c r="G33" s="2415"/>
      <c r="H33" s="2415"/>
      <c r="I33" s="2415"/>
      <c r="J33" s="2415"/>
      <c r="K33" s="2415"/>
      <c r="L33" s="2415"/>
      <c r="M33" s="2415"/>
      <c r="N33" s="2415"/>
      <c r="O33" s="2415"/>
      <c r="P33" s="2415"/>
      <c r="Q33" s="2415"/>
      <c r="R33" s="2415"/>
      <c r="S33" s="2415"/>
      <c r="T33" s="2415"/>
      <c r="U33" s="2415"/>
      <c r="V33" s="2415"/>
      <c r="W33" s="2415"/>
      <c r="X33" s="2415"/>
      <c r="Y33" s="2415"/>
      <c r="Z33" s="2415"/>
      <c r="AA33" s="2415"/>
      <c r="AB33" s="591"/>
      <c r="AC33" s="660"/>
      <c r="AD33" s="740"/>
      <c r="AE33" s="591"/>
      <c r="AF33" s="591"/>
      <c r="AG33" s="591"/>
      <c r="AH33" s="591"/>
      <c r="AI33" s="591"/>
      <c r="AJ33" s="591"/>
      <c r="AK33" s="591"/>
      <c r="AL33" s="591"/>
      <c r="AM33" s="591"/>
      <c r="AN33" s="591"/>
      <c r="AO33" s="591"/>
      <c r="AP33" s="833"/>
      <c r="AQ33" s="845"/>
    </row>
    <row r="34" spans="1:72" ht="14.1" customHeight="1">
      <c r="D34" s="994"/>
      <c r="E34" s="660"/>
      <c r="F34" s="2415"/>
      <c r="G34" s="2415"/>
      <c r="H34" s="2415"/>
      <c r="I34" s="2415"/>
      <c r="J34" s="2415"/>
      <c r="K34" s="2415"/>
      <c r="L34" s="2415"/>
      <c r="M34" s="2415"/>
      <c r="N34" s="2415"/>
      <c r="O34" s="2415"/>
      <c r="P34" s="2415"/>
      <c r="Q34" s="2415"/>
      <c r="R34" s="2415"/>
      <c r="S34" s="2415"/>
      <c r="T34" s="2415"/>
      <c r="U34" s="2415"/>
      <c r="V34" s="2415"/>
      <c r="W34" s="2415"/>
      <c r="X34" s="2415"/>
      <c r="Y34" s="2415"/>
      <c r="Z34" s="2415"/>
      <c r="AA34" s="2415"/>
      <c r="AB34" s="591"/>
      <c r="AC34" s="660"/>
      <c r="AD34" s="1001"/>
      <c r="AE34" s="1002"/>
      <c r="AF34" s="1002"/>
      <c r="AG34" s="1002"/>
      <c r="AH34" s="1002"/>
      <c r="AI34" s="1002"/>
      <c r="AJ34" s="1002"/>
      <c r="AK34" s="1002"/>
      <c r="AL34" s="1002"/>
      <c r="AM34" s="1002"/>
      <c r="AN34" s="1002"/>
      <c r="AO34" s="1002"/>
      <c r="AP34" s="833"/>
      <c r="AQ34" s="845"/>
    </row>
    <row r="35" spans="1:72" ht="14.1" customHeight="1">
      <c r="D35" s="994"/>
      <c r="E35" s="591" t="s">
        <v>329</v>
      </c>
      <c r="F35" s="660"/>
      <c r="G35" s="660"/>
      <c r="H35" s="660"/>
      <c r="I35" s="660"/>
      <c r="J35" s="660"/>
      <c r="K35" s="660"/>
      <c r="L35" s="660"/>
      <c r="M35" s="660"/>
      <c r="N35" s="660"/>
      <c r="O35" s="660"/>
      <c r="P35" s="660"/>
      <c r="Q35" s="660"/>
      <c r="R35" s="660"/>
      <c r="S35" s="660"/>
      <c r="T35" s="660"/>
      <c r="U35" s="660"/>
      <c r="V35" s="660"/>
      <c r="W35" s="660"/>
      <c r="X35" s="660"/>
      <c r="Y35" s="660"/>
      <c r="Z35" s="660"/>
      <c r="AA35" s="591"/>
      <c r="AB35" s="591"/>
      <c r="AC35" s="591"/>
      <c r="AD35" s="1001"/>
      <c r="AE35" s="1002"/>
      <c r="AF35" s="1002"/>
      <c r="AG35" s="1002"/>
      <c r="AH35" s="1002"/>
      <c r="AI35" s="1002"/>
      <c r="AJ35" s="1002"/>
      <c r="AK35" s="1002"/>
      <c r="AL35" s="1002"/>
      <c r="AM35" s="1002"/>
      <c r="AN35" s="1002"/>
      <c r="AO35" s="1002"/>
      <c r="AP35" s="833"/>
      <c r="AQ35" s="845"/>
    </row>
    <row r="36" spans="1:72" ht="14.1" customHeight="1">
      <c r="D36" s="741"/>
      <c r="E36" s="857" t="s">
        <v>958</v>
      </c>
      <c r="F36" s="660"/>
      <c r="G36" s="660"/>
      <c r="H36" s="660"/>
      <c r="I36" s="660"/>
      <c r="J36" s="660"/>
      <c r="K36" s="660"/>
      <c r="L36" s="660"/>
      <c r="M36" s="660"/>
      <c r="N36" s="660"/>
      <c r="O36" s="660"/>
      <c r="P36" s="660"/>
      <c r="Q36" s="660"/>
      <c r="R36" s="660"/>
      <c r="S36" s="660"/>
      <c r="T36" s="660"/>
      <c r="U36" s="660"/>
      <c r="V36" s="660"/>
      <c r="W36" s="660"/>
      <c r="X36" s="660"/>
      <c r="Y36" s="660"/>
      <c r="Z36" s="660"/>
      <c r="AA36" s="591"/>
      <c r="AB36" s="1003"/>
      <c r="AC36" s="1003"/>
      <c r="AD36" s="1001"/>
      <c r="AE36" s="1002"/>
      <c r="AF36" s="1002"/>
      <c r="AG36" s="1002"/>
      <c r="AH36" s="1002"/>
      <c r="AI36" s="1002"/>
      <c r="AJ36" s="1002"/>
      <c r="AK36" s="1002"/>
      <c r="AL36" s="1002"/>
      <c r="AM36" s="1002"/>
      <c r="AN36" s="1002"/>
      <c r="AO36" s="1002"/>
      <c r="AP36" s="833"/>
      <c r="AQ36" s="845"/>
    </row>
    <row r="37" spans="1:72" ht="14.1" customHeight="1">
      <c r="D37" s="296"/>
      <c r="E37" s="1004"/>
      <c r="F37" s="282"/>
      <c r="G37" s="282"/>
      <c r="H37" s="282"/>
      <c r="I37" s="282"/>
      <c r="J37" s="282"/>
      <c r="K37" s="282"/>
      <c r="L37" s="282"/>
      <c r="M37" s="282"/>
      <c r="N37" s="282"/>
      <c r="O37" s="282"/>
      <c r="P37" s="282"/>
      <c r="Q37" s="282"/>
      <c r="R37" s="282"/>
      <c r="S37" s="282"/>
      <c r="T37" s="282"/>
      <c r="U37" s="282"/>
      <c r="V37" s="282"/>
      <c r="W37" s="282"/>
      <c r="X37" s="282"/>
      <c r="Y37" s="282"/>
      <c r="Z37" s="282"/>
      <c r="AB37" s="1005"/>
      <c r="AC37" s="1005"/>
      <c r="AD37" s="362"/>
      <c r="AE37" s="670"/>
      <c r="AF37" s="670"/>
      <c r="AG37" s="670"/>
      <c r="AH37" s="670"/>
      <c r="AI37" s="670"/>
      <c r="AJ37" s="670"/>
      <c r="AK37" s="670"/>
      <c r="AL37" s="670"/>
      <c r="AM37" s="670"/>
      <c r="AN37" s="670"/>
      <c r="AO37" s="1006"/>
      <c r="AP37" s="304"/>
      <c r="AQ37" s="299"/>
      <c r="BL37" s="658"/>
      <c r="BM37" s="658"/>
      <c r="BN37" s="658"/>
      <c r="BO37" s="658"/>
      <c r="BP37" s="658"/>
      <c r="BQ37" s="658"/>
      <c r="BR37" s="658"/>
      <c r="BS37" s="658"/>
      <c r="BT37" s="658"/>
    </row>
    <row r="38" spans="1:72" ht="14.1" customHeight="1">
      <c r="D38" s="277"/>
      <c r="E38" s="1007"/>
      <c r="F38" s="1008"/>
      <c r="G38" s="285" t="s">
        <v>959</v>
      </c>
      <c r="I38" s="282"/>
      <c r="J38" s="282"/>
      <c r="K38" s="282"/>
      <c r="L38" s="282"/>
      <c r="M38" s="282"/>
      <c r="N38" s="282"/>
      <c r="O38" s="282"/>
      <c r="P38" s="282"/>
      <c r="Q38" s="1008"/>
      <c r="R38" s="285" t="s">
        <v>960</v>
      </c>
      <c r="T38" s="282"/>
      <c r="U38" s="282"/>
      <c r="V38" s="282"/>
      <c r="W38" s="282"/>
      <c r="X38" s="282"/>
      <c r="AD38" s="1009"/>
      <c r="AE38" s="1005"/>
      <c r="AF38" s="1005"/>
      <c r="AG38" s="1005"/>
      <c r="AH38" s="1005"/>
      <c r="AI38" s="1005"/>
      <c r="AJ38" s="1005"/>
      <c r="AK38" s="1005"/>
      <c r="AL38" s="1005"/>
      <c r="AM38" s="1005"/>
      <c r="AN38" s="1005"/>
      <c r="AO38" s="1006"/>
      <c r="AP38" s="304"/>
      <c r="AQ38" s="299"/>
      <c r="BL38" s="658"/>
      <c r="BM38" s="658"/>
      <c r="BN38" s="658"/>
      <c r="BO38" s="658"/>
      <c r="BP38" s="658"/>
      <c r="BQ38" s="658"/>
      <c r="BR38" s="658"/>
      <c r="BS38" s="658"/>
      <c r="BT38" s="658"/>
    </row>
    <row r="39" spans="1:72" ht="14.1" customHeight="1">
      <c r="D39" s="277"/>
      <c r="E39" s="1007"/>
      <c r="F39" s="1008"/>
      <c r="G39" s="285" t="s">
        <v>961</v>
      </c>
      <c r="H39" s="282"/>
      <c r="I39" s="282"/>
      <c r="J39" s="670"/>
      <c r="K39" s="2416"/>
      <c r="L39" s="2416"/>
      <c r="M39" s="2416"/>
      <c r="N39" s="2416"/>
      <c r="O39" s="2416"/>
      <c r="P39" s="2416"/>
      <c r="Q39" s="2416"/>
      <c r="R39" s="2416"/>
      <c r="S39" s="2416"/>
      <c r="T39" s="2416"/>
      <c r="U39" s="2416"/>
      <c r="V39" s="2416"/>
      <c r="W39" s="2416"/>
      <c r="X39" s="282" t="s">
        <v>32</v>
      </c>
      <c r="Y39" s="285"/>
      <c r="Z39" s="282"/>
      <c r="AA39" s="282"/>
      <c r="AB39" s="1005"/>
      <c r="AC39" s="1005"/>
      <c r="AD39" s="311"/>
      <c r="AP39" s="304"/>
      <c r="AQ39" s="299"/>
      <c r="BL39" s="658"/>
      <c r="BM39" s="658"/>
      <c r="BN39" s="658"/>
      <c r="BO39" s="658"/>
      <c r="BP39" s="658"/>
      <c r="BQ39" s="658"/>
      <c r="BR39" s="658"/>
      <c r="BS39" s="658"/>
      <c r="BT39" s="658"/>
    </row>
    <row r="40" spans="1:72" ht="14.1" customHeight="1">
      <c r="D40" s="277"/>
      <c r="E40" s="1007"/>
      <c r="F40" s="282"/>
      <c r="G40" s="285"/>
      <c r="I40" s="282"/>
      <c r="J40" s="282"/>
      <c r="K40" s="282"/>
      <c r="L40" s="282"/>
      <c r="M40" s="282"/>
      <c r="N40" s="282"/>
      <c r="O40" s="282"/>
      <c r="P40" s="282"/>
      <c r="Q40" s="1007"/>
      <c r="R40" s="285"/>
      <c r="T40" s="282"/>
      <c r="U40" s="282"/>
      <c r="V40" s="282"/>
      <c r="W40" s="282"/>
      <c r="X40" s="282"/>
      <c r="Y40" s="285"/>
      <c r="Z40" s="282"/>
      <c r="AA40" s="282"/>
      <c r="AB40" s="1005"/>
      <c r="AC40" s="1005"/>
      <c r="AD40" s="1009"/>
      <c r="AE40" s="1005"/>
      <c r="AF40" s="1005"/>
      <c r="AG40" s="1005"/>
      <c r="AH40" s="1005"/>
      <c r="AI40" s="1005"/>
      <c r="AJ40" s="1005"/>
      <c r="AK40" s="1005"/>
      <c r="AL40" s="1005"/>
      <c r="AM40" s="1005"/>
      <c r="AN40" s="1005"/>
      <c r="AO40" s="1006"/>
      <c r="AP40" s="304"/>
      <c r="AQ40" s="299"/>
      <c r="BL40" s="658"/>
      <c r="BM40" s="658"/>
      <c r="BN40" s="658"/>
      <c r="BO40" s="658"/>
      <c r="BP40" s="658"/>
      <c r="BQ40" s="658"/>
      <c r="BR40" s="658"/>
      <c r="BS40" s="658"/>
      <c r="BT40" s="658"/>
    </row>
    <row r="41" spans="1:72" ht="14.1" customHeight="1">
      <c r="A41" s="282"/>
      <c r="B41" s="282"/>
      <c r="C41" s="282"/>
      <c r="D41" s="277"/>
      <c r="E41" s="2417" t="s">
        <v>962</v>
      </c>
      <c r="F41" s="2417"/>
      <c r="G41" s="2417"/>
      <c r="H41" s="2417"/>
      <c r="I41" s="2417"/>
      <c r="J41" s="2417"/>
      <c r="K41" s="2417"/>
      <c r="L41" s="2417"/>
      <c r="M41" s="2417"/>
      <c r="N41" s="2417"/>
      <c r="O41" s="2417"/>
      <c r="P41" s="2417"/>
      <c r="Q41" s="2417"/>
      <c r="R41" s="2417"/>
      <c r="S41" s="2417"/>
      <c r="T41" s="2417"/>
      <c r="U41" s="2417"/>
      <c r="V41" s="2417"/>
      <c r="W41" s="2417"/>
      <c r="X41" s="2417"/>
      <c r="Y41" s="2417"/>
      <c r="Z41" s="2417"/>
      <c r="AA41" s="2417"/>
      <c r="AB41" s="2417"/>
      <c r="AC41" s="2417"/>
      <c r="AD41" s="1009"/>
      <c r="AE41" s="1005"/>
      <c r="AF41" s="1005"/>
      <c r="AG41" s="1005"/>
      <c r="AH41" s="1005"/>
      <c r="AI41" s="1005"/>
      <c r="AJ41" s="1005"/>
      <c r="AK41" s="1005"/>
      <c r="AL41" s="1005"/>
      <c r="AM41" s="1005"/>
      <c r="AN41" s="1005"/>
      <c r="AO41" s="1006"/>
      <c r="AP41" s="304"/>
      <c r="AQ41" s="299"/>
      <c r="BL41" s="658"/>
      <c r="BM41" s="658"/>
      <c r="BN41" s="658"/>
      <c r="BO41" s="658"/>
      <c r="BP41" s="658"/>
      <c r="BQ41" s="658"/>
      <c r="BR41" s="658"/>
      <c r="BS41" s="658"/>
      <c r="BT41" s="658"/>
    </row>
    <row r="42" spans="1:72" s="276" customFormat="1" ht="14.1" customHeight="1">
      <c r="A42" s="282"/>
      <c r="B42" s="282"/>
      <c r="C42" s="282"/>
      <c r="D42" s="711"/>
      <c r="E42" s="1007"/>
      <c r="F42" s="282"/>
      <c r="I42" s="282"/>
      <c r="J42" s="282"/>
      <c r="AD42" s="1010"/>
      <c r="AE42" s="1006"/>
      <c r="AF42" s="1006"/>
      <c r="AG42" s="1006"/>
      <c r="AH42" s="1006"/>
      <c r="AI42" s="1006"/>
      <c r="AJ42" s="1006"/>
      <c r="AK42" s="1006"/>
      <c r="AL42" s="1006"/>
      <c r="AM42" s="1006"/>
      <c r="AN42" s="1006"/>
      <c r="AO42" s="1006"/>
      <c r="AP42" s="304"/>
      <c r="AQ42" s="299"/>
      <c r="BL42" s="658"/>
      <c r="BM42" s="658"/>
      <c r="BN42" s="658"/>
      <c r="BO42" s="658"/>
      <c r="BP42" s="658"/>
      <c r="BQ42" s="658"/>
      <c r="BR42" s="658"/>
      <c r="BS42" s="658"/>
      <c r="BT42" s="658"/>
    </row>
    <row r="43" spans="1:72" ht="14.1" customHeight="1">
      <c r="A43" s="282"/>
      <c r="B43" s="282"/>
      <c r="C43" s="282"/>
      <c r="D43" s="334"/>
      <c r="E43" s="282" t="s">
        <v>963</v>
      </c>
      <c r="H43" s="285"/>
      <c r="J43" s="282"/>
      <c r="K43" s="282"/>
      <c r="L43" s="297"/>
      <c r="M43" s="297"/>
      <c r="N43" s="297"/>
      <c r="O43" s="297"/>
      <c r="P43" s="297"/>
      <c r="Q43" s="297"/>
      <c r="R43" s="297"/>
      <c r="S43" s="297"/>
      <c r="T43" s="297"/>
      <c r="U43" s="297"/>
      <c r="V43" s="297"/>
      <c r="W43" s="297"/>
      <c r="X43" s="297"/>
      <c r="Y43" s="297"/>
      <c r="Z43" s="297"/>
      <c r="AA43" s="297"/>
      <c r="AB43" s="693"/>
      <c r="AC43" s="705"/>
      <c r="AD43" s="1010"/>
      <c r="AE43" s="1006"/>
      <c r="AF43" s="1006"/>
      <c r="AG43" s="1006"/>
      <c r="AH43" s="1006"/>
      <c r="AI43" s="1006"/>
      <c r="AJ43" s="1006"/>
      <c r="AK43" s="1006"/>
      <c r="AL43" s="1006"/>
      <c r="AM43" s="1006"/>
      <c r="AN43" s="1006"/>
      <c r="AO43" s="1006"/>
      <c r="AP43" s="304"/>
      <c r="AQ43" s="299"/>
    </row>
    <row r="44" spans="1:72" ht="14.1" customHeight="1">
      <c r="A44" s="282"/>
      <c r="B44" s="282"/>
      <c r="C44" s="282"/>
      <c r="D44" s="334"/>
      <c r="E44" s="282"/>
      <c r="H44" s="285"/>
      <c r="J44" s="282"/>
      <c r="K44" s="282"/>
      <c r="L44" s="297"/>
      <c r="M44" s="297"/>
      <c r="N44" s="297"/>
      <c r="O44" s="297"/>
      <c r="P44" s="297"/>
      <c r="Q44" s="297"/>
      <c r="R44" s="297"/>
      <c r="S44" s="297"/>
      <c r="T44" s="297"/>
      <c r="U44" s="297"/>
      <c r="V44" s="297"/>
      <c r="W44" s="297"/>
      <c r="X44" s="297"/>
      <c r="Y44" s="297"/>
      <c r="Z44" s="297"/>
      <c r="AA44" s="297"/>
      <c r="AB44" s="693"/>
      <c r="AC44" s="705"/>
      <c r="AD44" s="311"/>
      <c r="AE44" s="1006"/>
      <c r="AF44" s="1006"/>
      <c r="AG44" s="1006"/>
      <c r="AH44" s="1006"/>
      <c r="AI44" s="1006"/>
      <c r="AJ44" s="1006"/>
      <c r="AK44" s="1006"/>
      <c r="AL44" s="1006"/>
      <c r="AM44" s="1006"/>
      <c r="AN44" s="1006"/>
      <c r="AO44" s="1006"/>
      <c r="AP44" s="304"/>
      <c r="AQ44" s="299"/>
    </row>
    <row r="45" spans="1:72" s="276" customFormat="1" ht="14.1" customHeight="1">
      <c r="A45" s="282"/>
      <c r="B45" s="282"/>
      <c r="C45" s="282"/>
      <c r="D45" s="334"/>
      <c r="E45" s="282" t="s">
        <v>964</v>
      </c>
      <c r="AC45" s="705"/>
      <c r="AD45" s="311"/>
      <c r="AE45" s="1006"/>
      <c r="AF45" s="1006"/>
      <c r="AG45" s="1006"/>
      <c r="AH45" s="1006"/>
      <c r="AI45" s="1006"/>
      <c r="AJ45" s="1006"/>
      <c r="AK45" s="1006"/>
      <c r="AL45" s="1006"/>
      <c r="AM45" s="1006"/>
      <c r="AN45" s="1006"/>
      <c r="AO45" s="1006"/>
      <c r="AP45" s="304"/>
      <c r="AQ45" s="299"/>
    </row>
    <row r="46" spans="1:72" s="276" customFormat="1" ht="14.1" customHeight="1">
      <c r="A46" s="282"/>
      <c r="B46" s="282"/>
      <c r="C46" s="282"/>
      <c r="D46" s="334"/>
      <c r="F46" s="276" t="s">
        <v>965</v>
      </c>
      <c r="AC46" s="705"/>
      <c r="AD46" s="651" t="s">
        <v>14</v>
      </c>
      <c r="AE46" s="1790" t="s">
        <v>966</v>
      </c>
      <c r="AF46" s="1790"/>
      <c r="AG46" s="1790"/>
      <c r="AH46" s="1790"/>
      <c r="AI46" s="1790"/>
      <c r="AJ46" s="1790"/>
      <c r="AK46" s="1790"/>
      <c r="AL46" s="1790"/>
      <c r="AM46" s="1790"/>
      <c r="AN46" s="1790"/>
      <c r="AO46" s="1790"/>
      <c r="AP46" s="1790"/>
      <c r="AQ46" s="317"/>
    </row>
    <row r="47" spans="1:72" ht="14.1" customHeight="1">
      <c r="A47" s="282"/>
      <c r="B47" s="282"/>
      <c r="C47" s="282"/>
      <c r="D47" s="277"/>
      <c r="E47" s="1008"/>
      <c r="F47" s="1008"/>
      <c r="G47" s="313" t="s">
        <v>967</v>
      </c>
      <c r="H47" s="313"/>
      <c r="I47" s="276" t="s">
        <v>968</v>
      </c>
      <c r="M47" s="1011"/>
      <c r="N47" s="1011"/>
      <c r="O47" s="1011"/>
      <c r="P47" s="1011"/>
      <c r="Q47" s="313" t="s">
        <v>874</v>
      </c>
      <c r="S47" s="1008"/>
      <c r="T47" s="276" t="s">
        <v>969</v>
      </c>
      <c r="W47" s="1008"/>
      <c r="X47" s="1008"/>
      <c r="Y47" s="276" t="s">
        <v>970</v>
      </c>
      <c r="AA47" s="1012"/>
      <c r="AC47" s="705"/>
      <c r="AD47" s="352"/>
      <c r="AE47" s="1790"/>
      <c r="AF47" s="1790"/>
      <c r="AG47" s="1790"/>
      <c r="AH47" s="1790"/>
      <c r="AI47" s="1790"/>
      <c r="AJ47" s="1790"/>
      <c r="AK47" s="1790"/>
      <c r="AL47" s="1790"/>
      <c r="AM47" s="1790"/>
      <c r="AN47" s="1790"/>
      <c r="AO47" s="1790"/>
      <c r="AP47" s="1790"/>
      <c r="AQ47" s="317"/>
    </row>
    <row r="48" spans="1:72" s="276" customFormat="1" ht="14.1" customHeight="1">
      <c r="D48" s="277"/>
      <c r="AD48" s="311"/>
      <c r="AP48" s="1013"/>
      <c r="AQ48" s="308"/>
    </row>
    <row r="49" spans="4:72" ht="14.1" customHeight="1">
      <c r="D49" s="277"/>
      <c r="E49" s="313" t="s">
        <v>971</v>
      </c>
      <c r="G49" s="318"/>
      <c r="H49" s="318"/>
      <c r="I49" s="313"/>
      <c r="J49" s="313"/>
      <c r="K49" s="313"/>
      <c r="L49" s="313"/>
      <c r="M49" s="313"/>
      <c r="N49" s="313"/>
      <c r="O49" s="313"/>
      <c r="P49" s="313"/>
      <c r="Q49" s="313"/>
      <c r="R49" s="313"/>
      <c r="S49" s="313"/>
      <c r="T49" s="313"/>
      <c r="W49" s="313"/>
      <c r="AA49" s="282"/>
      <c r="AC49" s="705"/>
      <c r="AD49" s="1014" t="s">
        <v>14</v>
      </c>
      <c r="AE49" s="2348" t="s">
        <v>972</v>
      </c>
      <c r="AF49" s="2348"/>
      <c r="AG49" s="2348"/>
      <c r="AH49" s="2348"/>
      <c r="AI49" s="2348"/>
      <c r="AJ49" s="2348"/>
      <c r="AK49" s="2348"/>
      <c r="AL49" s="2348"/>
      <c r="AM49" s="2348"/>
      <c r="AN49" s="2348"/>
      <c r="AO49" s="2348"/>
      <c r="AP49" s="2348"/>
      <c r="AQ49" s="308"/>
    </row>
    <row r="50" spans="4:72" s="276" customFormat="1" ht="14.1" customHeight="1">
      <c r="D50" s="277"/>
      <c r="F50" s="313" t="s">
        <v>973</v>
      </c>
      <c r="G50" s="318"/>
      <c r="H50" s="318"/>
      <c r="I50" s="313"/>
      <c r="AC50" s="705"/>
      <c r="AD50" s="1015"/>
      <c r="AE50" s="2348"/>
      <c r="AF50" s="2348"/>
      <c r="AG50" s="2348"/>
      <c r="AH50" s="2348"/>
      <c r="AI50" s="2348"/>
      <c r="AJ50" s="2348"/>
      <c r="AK50" s="2348"/>
      <c r="AL50" s="2348"/>
      <c r="AM50" s="2348"/>
      <c r="AN50" s="2348"/>
      <c r="AO50" s="2348"/>
      <c r="AP50" s="2348"/>
      <c r="AQ50" s="308"/>
    </row>
    <row r="51" spans="4:72" ht="14.1" customHeight="1">
      <c r="D51" s="277"/>
      <c r="E51" s="313"/>
      <c r="F51" s="1008"/>
      <c r="G51" s="313" t="s">
        <v>967</v>
      </c>
      <c r="H51" s="313"/>
      <c r="I51" s="276" t="s">
        <v>968</v>
      </c>
      <c r="M51" s="1011"/>
      <c r="N51" s="1011"/>
      <c r="O51" s="1011"/>
      <c r="P51" s="1011"/>
      <c r="Q51" s="313" t="s">
        <v>874</v>
      </c>
      <c r="S51" s="1008"/>
      <c r="T51" s="276" t="s">
        <v>969</v>
      </c>
      <c r="W51" s="1008"/>
      <c r="X51" s="1008"/>
      <c r="Y51" s="276" t="s">
        <v>970</v>
      </c>
      <c r="AA51" s="1012"/>
      <c r="AC51" s="705"/>
      <c r="AD51" s="311"/>
      <c r="AE51" s="2348"/>
      <c r="AF51" s="2348"/>
      <c r="AG51" s="2348"/>
      <c r="AH51" s="2348"/>
      <c r="AI51" s="2348"/>
      <c r="AJ51" s="2348"/>
      <c r="AK51" s="2348"/>
      <c r="AL51" s="2348"/>
      <c r="AM51" s="2348"/>
      <c r="AN51" s="2348"/>
      <c r="AO51" s="2348"/>
      <c r="AP51" s="2348"/>
      <c r="AQ51" s="308"/>
    </row>
    <row r="52" spans="4:72" ht="14.1" customHeight="1">
      <c r="D52" s="277"/>
      <c r="E52" s="313"/>
      <c r="F52" s="1008"/>
      <c r="G52" s="313"/>
      <c r="H52" s="313"/>
      <c r="M52" s="1011"/>
      <c r="N52" s="1011"/>
      <c r="O52" s="1011"/>
      <c r="P52" s="1011"/>
      <c r="Q52" s="313"/>
      <c r="S52" s="1008"/>
      <c r="W52" s="1008"/>
      <c r="X52" s="1008"/>
      <c r="AA52" s="1012"/>
      <c r="AC52" s="705"/>
      <c r="AD52" s="311"/>
      <c r="AE52" s="2348"/>
      <c r="AF52" s="2348"/>
      <c r="AG52" s="2348"/>
      <c r="AH52" s="2348"/>
      <c r="AI52" s="2348"/>
      <c r="AJ52" s="2348"/>
      <c r="AK52" s="2348"/>
      <c r="AL52" s="2348"/>
      <c r="AM52" s="2348"/>
      <c r="AN52" s="2348"/>
      <c r="AO52" s="2348"/>
      <c r="AP52" s="2348"/>
      <c r="AQ52" s="308"/>
    </row>
    <row r="53" spans="4:72" s="276" customFormat="1" ht="14.1" customHeight="1">
      <c r="D53" s="334"/>
      <c r="E53" s="313" t="s">
        <v>974</v>
      </c>
      <c r="AC53" s="705"/>
      <c r="AD53" s="311"/>
      <c r="AP53" s="1013"/>
      <c r="AQ53" s="308"/>
      <c r="AS53" s="1012"/>
    </row>
    <row r="54" spans="4:72" s="276" customFormat="1" ht="14.1" customHeight="1">
      <c r="D54" s="334"/>
      <c r="F54" s="276" t="s">
        <v>975</v>
      </c>
      <c r="S54" s="282"/>
      <c r="T54" s="290"/>
      <c r="U54" s="290"/>
      <c r="V54" s="291"/>
      <c r="W54" s="292"/>
      <c r="X54" s="292"/>
      <c r="Y54" s="282"/>
      <c r="Z54" s="282"/>
      <c r="AA54" s="282"/>
      <c r="AC54" s="705"/>
      <c r="AD54" s="1015" t="s">
        <v>14</v>
      </c>
      <c r="AE54" s="1790" t="s">
        <v>976</v>
      </c>
      <c r="AF54" s="1790"/>
      <c r="AG54" s="1790"/>
      <c r="AH54" s="1790"/>
      <c r="AI54" s="1790"/>
      <c r="AJ54" s="1790"/>
      <c r="AK54" s="1790"/>
      <c r="AL54" s="1790"/>
      <c r="AM54" s="1790"/>
      <c r="AN54" s="1790"/>
      <c r="AO54" s="1790"/>
      <c r="AP54" s="1790"/>
      <c r="AQ54" s="317"/>
    </row>
    <row r="55" spans="4:72" ht="14.1" customHeight="1">
      <c r="D55" s="277"/>
      <c r="AC55" s="705"/>
      <c r="AE55" s="1790"/>
      <c r="AF55" s="1790"/>
      <c r="AG55" s="1790"/>
      <c r="AH55" s="1790"/>
      <c r="AI55" s="1790"/>
      <c r="AJ55" s="1790"/>
      <c r="AK55" s="1790"/>
      <c r="AL55" s="1790"/>
      <c r="AM55" s="1790"/>
      <c r="AN55" s="1790"/>
      <c r="AO55" s="1790"/>
      <c r="AP55" s="1790"/>
      <c r="AQ55" s="317"/>
    </row>
    <row r="56" spans="4:72" ht="14.1" customHeight="1">
      <c r="D56" s="296"/>
      <c r="E56" s="282"/>
      <c r="F56" s="282"/>
      <c r="G56" s="282"/>
      <c r="H56" s="282"/>
      <c r="I56" s="282"/>
      <c r="N56" s="313" t="s">
        <v>977</v>
      </c>
      <c r="O56" s="313"/>
      <c r="P56" s="313"/>
      <c r="Q56" s="313"/>
      <c r="R56" s="313"/>
      <c r="S56" s="1016"/>
      <c r="T56" s="1016"/>
      <c r="U56" s="1016"/>
      <c r="V56" s="667" t="s">
        <v>20</v>
      </c>
      <c r="W56" s="355"/>
      <c r="X56" s="355"/>
      <c r="Y56" s="355" t="s">
        <v>21</v>
      </c>
      <c r="Z56" s="355"/>
      <c r="AA56" s="355"/>
      <c r="AB56" s="355" t="s">
        <v>22</v>
      </c>
      <c r="AC56" s="710" t="s">
        <v>32</v>
      </c>
      <c r="AE56" s="1790"/>
      <c r="AF56" s="1790"/>
      <c r="AG56" s="1790"/>
      <c r="AH56" s="1790"/>
      <c r="AI56" s="1790"/>
      <c r="AJ56" s="1790"/>
      <c r="AK56" s="1790"/>
      <c r="AL56" s="1790"/>
      <c r="AM56" s="1790"/>
      <c r="AN56" s="1790"/>
      <c r="AO56" s="1790"/>
      <c r="AP56" s="1790"/>
      <c r="AQ56" s="317"/>
      <c r="AS56" s="285"/>
      <c r="BI56" s="306"/>
      <c r="BJ56" s="306"/>
      <c r="BK56" s="306"/>
      <c r="BL56" s="306"/>
      <c r="BM56" s="306"/>
      <c r="BN56" s="306"/>
      <c r="BO56" s="306"/>
      <c r="BP56" s="306"/>
      <c r="BQ56" s="306"/>
      <c r="BR56" s="306"/>
      <c r="BS56" s="306"/>
      <c r="BT56" s="306"/>
    </row>
    <row r="57" spans="4:72" ht="14.1" customHeight="1">
      <c r="D57" s="296"/>
      <c r="E57" s="282"/>
      <c r="G57" s="282"/>
      <c r="H57" s="282"/>
      <c r="I57" s="282"/>
      <c r="J57" s="282"/>
      <c r="K57" s="282"/>
      <c r="L57" s="282"/>
      <c r="M57" s="282"/>
      <c r="N57" s="282"/>
      <c r="O57" s="282"/>
      <c r="P57" s="282"/>
      <c r="Q57" s="282"/>
      <c r="R57" s="313"/>
      <c r="S57" s="313"/>
      <c r="V57" s="313"/>
      <c r="Z57" s="282"/>
      <c r="AC57" s="1017"/>
      <c r="AD57" s="285"/>
      <c r="AE57" s="1790"/>
      <c r="AF57" s="1790"/>
      <c r="AG57" s="1790"/>
      <c r="AH57" s="1790"/>
      <c r="AI57" s="1790"/>
      <c r="AJ57" s="1790"/>
      <c r="AK57" s="1790"/>
      <c r="AL57" s="1790"/>
      <c r="AM57" s="1790"/>
      <c r="AN57" s="1790"/>
      <c r="AO57" s="1790"/>
      <c r="AP57" s="1790"/>
      <c r="AQ57" s="317"/>
      <c r="AS57" s="1012"/>
      <c r="BI57" s="306"/>
      <c r="BJ57" s="306"/>
      <c r="BK57" s="306"/>
      <c r="BL57" s="306"/>
      <c r="BM57" s="306"/>
      <c r="BN57" s="306"/>
      <c r="BO57" s="306"/>
      <c r="BP57" s="306"/>
      <c r="BQ57" s="306"/>
      <c r="BR57" s="306"/>
      <c r="BS57" s="306"/>
      <c r="BT57" s="306"/>
    </row>
    <row r="58" spans="4:72" ht="14.1" customHeight="1">
      <c r="D58" s="296"/>
      <c r="E58" s="282"/>
      <c r="G58" s="282"/>
      <c r="H58" s="282"/>
      <c r="I58" s="282"/>
      <c r="J58" s="282"/>
      <c r="K58" s="282"/>
      <c r="L58" s="282"/>
      <c r="M58" s="282"/>
      <c r="N58" s="282"/>
      <c r="O58" s="282"/>
      <c r="P58" s="282"/>
      <c r="Q58" s="282"/>
      <c r="R58" s="313"/>
      <c r="S58" s="313"/>
      <c r="V58" s="313"/>
      <c r="Z58" s="282"/>
      <c r="AC58" s="1017"/>
      <c r="AD58" s="285"/>
      <c r="AE58" s="1790"/>
      <c r="AF58" s="1790"/>
      <c r="AG58" s="1790"/>
      <c r="AH58" s="1790"/>
      <c r="AI58" s="1790"/>
      <c r="AJ58" s="1790"/>
      <c r="AK58" s="1790"/>
      <c r="AL58" s="1790"/>
      <c r="AM58" s="1790"/>
      <c r="AN58" s="1790"/>
      <c r="AO58" s="1790"/>
      <c r="AP58" s="1790"/>
      <c r="AQ58" s="317"/>
      <c r="AS58" s="1012"/>
      <c r="BI58" s="306"/>
      <c r="BJ58" s="306"/>
      <c r="BK58" s="306"/>
      <c r="BL58" s="306"/>
      <c r="BM58" s="306"/>
      <c r="BN58" s="306"/>
      <c r="BO58" s="306"/>
      <c r="BP58" s="306"/>
      <c r="BQ58" s="306"/>
      <c r="BR58" s="306"/>
      <c r="BS58" s="306"/>
      <c r="BT58" s="306"/>
    </row>
    <row r="59" spans="4:72" ht="14.1" customHeight="1">
      <c r="D59" s="296"/>
      <c r="E59" s="282"/>
      <c r="G59" s="282"/>
      <c r="H59" s="282"/>
      <c r="I59" s="282"/>
      <c r="J59" s="282"/>
      <c r="K59" s="282"/>
      <c r="L59" s="282"/>
      <c r="M59" s="282"/>
      <c r="N59" s="282"/>
      <c r="O59" s="282"/>
      <c r="P59" s="282"/>
      <c r="Q59" s="282"/>
      <c r="R59" s="313"/>
      <c r="S59" s="313"/>
      <c r="V59" s="313"/>
      <c r="Z59" s="282"/>
      <c r="AC59" s="1017"/>
      <c r="AD59" s="285"/>
      <c r="AE59" s="1790"/>
      <c r="AF59" s="1790"/>
      <c r="AG59" s="1790"/>
      <c r="AH59" s="1790"/>
      <c r="AI59" s="1790"/>
      <c r="AJ59" s="1790"/>
      <c r="AK59" s="1790"/>
      <c r="AL59" s="1790"/>
      <c r="AM59" s="1790"/>
      <c r="AN59" s="1790"/>
      <c r="AO59" s="1790"/>
      <c r="AP59" s="1790"/>
      <c r="AQ59" s="317"/>
      <c r="AS59" s="1012"/>
      <c r="BI59" s="306"/>
      <c r="BJ59" s="306"/>
      <c r="BK59" s="306"/>
      <c r="BL59" s="306"/>
      <c r="BM59" s="306"/>
      <c r="BN59" s="306"/>
      <c r="BO59" s="306"/>
      <c r="BP59" s="306"/>
      <c r="BQ59" s="306"/>
      <c r="BR59" s="306"/>
      <c r="BS59" s="306"/>
      <c r="BT59" s="306"/>
    </row>
    <row r="60" spans="4:72" ht="14.1" customHeight="1">
      <c r="D60" s="296"/>
      <c r="E60" s="282"/>
      <c r="F60" s="2412" t="s">
        <v>978</v>
      </c>
      <c r="G60" s="2412"/>
      <c r="H60" s="2412"/>
      <c r="I60" s="2412"/>
      <c r="J60" s="2412"/>
      <c r="K60" s="2412"/>
      <c r="L60" s="2412"/>
      <c r="M60" s="2412"/>
      <c r="N60" s="2412"/>
      <c r="O60" s="2412"/>
      <c r="P60" s="2412"/>
      <c r="Q60" s="2412"/>
      <c r="R60" s="2412"/>
      <c r="S60" s="2412"/>
      <c r="T60" s="2412"/>
      <c r="U60" s="2412"/>
      <c r="V60" s="2412"/>
      <c r="W60" s="2412"/>
      <c r="X60" s="2412"/>
      <c r="Y60" s="2412"/>
      <c r="Z60" s="2412"/>
      <c r="AA60" s="2412"/>
      <c r="AB60" s="2412"/>
      <c r="AC60" s="2412"/>
      <c r="AE60" s="1790"/>
      <c r="AF60" s="1790"/>
      <c r="AG60" s="1790"/>
      <c r="AH60" s="1790"/>
      <c r="AI60" s="1790"/>
      <c r="AJ60" s="1790"/>
      <c r="AK60" s="1790"/>
      <c r="AL60" s="1790"/>
      <c r="AM60" s="1790"/>
      <c r="AN60" s="1790"/>
      <c r="AO60" s="1790"/>
      <c r="AP60" s="1790"/>
      <c r="AQ60" s="317"/>
      <c r="AS60" s="285"/>
      <c r="AT60" s="309"/>
      <c r="AU60" s="14"/>
      <c r="AV60" s="14"/>
      <c r="AW60" s="14"/>
      <c r="AX60" s="14"/>
      <c r="AY60" s="14"/>
      <c r="AZ60" s="14"/>
      <c r="BA60" s="14"/>
      <c r="BB60" s="14"/>
      <c r="BC60" s="14"/>
      <c r="BD60" s="14"/>
      <c r="BE60" s="14"/>
    </row>
    <row r="61" spans="4:72" ht="14.1" customHeight="1">
      <c r="D61" s="296"/>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704"/>
      <c r="AE61" s="317"/>
      <c r="AF61" s="317"/>
      <c r="AG61" s="317"/>
      <c r="AH61" s="317"/>
      <c r="AI61" s="317"/>
      <c r="AJ61" s="317"/>
      <c r="AK61" s="317"/>
      <c r="AL61" s="317"/>
      <c r="AM61" s="317"/>
      <c r="AN61" s="317"/>
      <c r="AO61" s="317"/>
      <c r="AP61" s="293"/>
      <c r="AQ61" s="317"/>
      <c r="AS61" s="285"/>
      <c r="AT61" s="309"/>
      <c r="AU61" s="14"/>
      <c r="AV61" s="14"/>
      <c r="AW61" s="14"/>
      <c r="AX61" s="14"/>
      <c r="AY61" s="14"/>
      <c r="AZ61" s="14"/>
      <c r="BA61" s="14"/>
      <c r="BB61" s="14"/>
      <c r="BC61" s="14"/>
      <c r="BD61" s="14"/>
      <c r="BE61" s="14"/>
    </row>
    <row r="62" spans="4:72" ht="14.1" customHeight="1">
      <c r="D62" s="296"/>
      <c r="E62" s="282"/>
      <c r="F62" s="282" t="s">
        <v>979</v>
      </c>
      <c r="G62" s="282"/>
      <c r="H62" s="282"/>
      <c r="I62" s="282"/>
      <c r="J62" s="282"/>
      <c r="K62" s="282"/>
      <c r="L62" s="282"/>
      <c r="M62" s="282"/>
      <c r="N62" s="282"/>
      <c r="O62" s="282"/>
      <c r="P62" s="282"/>
      <c r="Q62" s="282"/>
      <c r="R62" s="282"/>
      <c r="S62" s="282"/>
      <c r="T62" s="282"/>
      <c r="U62" s="282"/>
      <c r="V62" s="282"/>
      <c r="W62" s="282"/>
      <c r="X62" s="282"/>
      <c r="Y62" s="282"/>
      <c r="Z62" s="282"/>
      <c r="AA62" s="282"/>
      <c r="AB62" s="282"/>
      <c r="AC62" s="704"/>
      <c r="AE62" s="317"/>
      <c r="AF62" s="317"/>
      <c r="AG62" s="317"/>
      <c r="AH62" s="317"/>
      <c r="AI62" s="317"/>
      <c r="AJ62" s="317"/>
      <c r="AK62" s="317"/>
      <c r="AL62" s="317"/>
      <c r="AM62" s="317"/>
      <c r="AN62" s="317"/>
      <c r="AO62" s="317"/>
      <c r="AP62" s="293"/>
      <c r="AQ62" s="317"/>
      <c r="AS62" s="285"/>
      <c r="AT62" s="309"/>
      <c r="AU62" s="14"/>
      <c r="AV62" s="14"/>
      <c r="AW62" s="14"/>
      <c r="AX62" s="14"/>
      <c r="AY62" s="14"/>
      <c r="AZ62" s="14"/>
      <c r="BA62" s="14"/>
      <c r="BB62" s="14"/>
      <c r="BC62" s="14"/>
      <c r="BD62" s="14"/>
      <c r="BE62" s="14"/>
    </row>
    <row r="63" spans="4:72" ht="14.1" customHeight="1">
      <c r="D63" s="296"/>
      <c r="E63" s="282"/>
      <c r="F63" s="282"/>
      <c r="G63" s="282"/>
      <c r="H63" s="282"/>
      <c r="I63" s="282"/>
      <c r="J63" s="282"/>
      <c r="K63" s="282"/>
      <c r="L63" s="313"/>
      <c r="M63" s="313"/>
      <c r="N63" s="282"/>
      <c r="O63" s="282"/>
      <c r="P63" s="282"/>
      <c r="Q63" s="282"/>
      <c r="R63" s="282"/>
      <c r="S63" s="291"/>
      <c r="T63" s="313"/>
      <c r="U63" s="313"/>
      <c r="V63" s="282"/>
      <c r="AA63" s="282"/>
      <c r="AB63" s="282"/>
      <c r="AC63" s="1017"/>
      <c r="AE63" s="299"/>
      <c r="AF63" s="299"/>
      <c r="AG63" s="299"/>
      <c r="AH63" s="299"/>
      <c r="AI63" s="299"/>
      <c r="AJ63" s="299"/>
      <c r="AK63" s="299"/>
      <c r="AL63" s="299"/>
      <c r="AM63" s="299"/>
      <c r="AN63" s="299"/>
      <c r="AO63" s="299"/>
      <c r="AP63" s="293"/>
      <c r="AQ63" s="317"/>
      <c r="AS63" s="658"/>
      <c r="AT63" s="14"/>
      <c r="AU63" s="14"/>
      <c r="AV63" s="14"/>
      <c r="AW63" s="14"/>
      <c r="AX63" s="14"/>
      <c r="AY63" s="14"/>
      <c r="AZ63" s="14"/>
      <c r="BA63" s="14"/>
      <c r="BB63" s="14"/>
      <c r="BC63" s="14"/>
      <c r="BD63" s="14"/>
      <c r="BE63" s="14"/>
    </row>
    <row r="64" spans="4:72" ht="14.1" customHeight="1">
      <c r="D64" s="296"/>
      <c r="E64" s="282"/>
      <c r="F64" s="282"/>
      <c r="G64" s="282"/>
      <c r="H64" s="282"/>
      <c r="K64" s="2233"/>
      <c r="L64" s="2233"/>
      <c r="M64" s="2233"/>
      <c r="N64" s="2233"/>
      <c r="O64" s="2233"/>
      <c r="P64" s="2233"/>
      <c r="Q64" s="2233"/>
      <c r="R64" s="2233"/>
      <c r="S64" s="2233"/>
      <c r="T64" s="2233"/>
      <c r="U64" s="2233"/>
      <c r="V64" s="2233"/>
      <c r="W64" s="2233"/>
      <c r="X64" s="2233"/>
      <c r="Y64" s="2233"/>
      <c r="AA64" s="282"/>
      <c r="AB64" s="282"/>
      <c r="AC64" s="1017"/>
      <c r="AE64" s="299"/>
      <c r="AF64" s="299"/>
      <c r="AG64" s="299"/>
      <c r="AH64" s="299"/>
      <c r="AI64" s="299"/>
      <c r="AJ64" s="299"/>
      <c r="AK64" s="299"/>
      <c r="AL64" s="299"/>
      <c r="AM64" s="299"/>
      <c r="AN64" s="299"/>
      <c r="AO64" s="299"/>
      <c r="AP64" s="293"/>
      <c r="AQ64" s="317"/>
      <c r="AT64" s="14"/>
      <c r="AU64" s="14"/>
      <c r="AV64" s="14"/>
      <c r="AW64" s="14"/>
      <c r="AX64" s="14"/>
      <c r="AY64" s="14"/>
      <c r="AZ64" s="14"/>
      <c r="BA64" s="14"/>
      <c r="BB64" s="14"/>
      <c r="BC64" s="14"/>
      <c r="BD64" s="14"/>
      <c r="BE64" s="14"/>
      <c r="BF64" s="658"/>
      <c r="BG64" s="658"/>
      <c r="BH64" s="658"/>
      <c r="BI64" s="658"/>
      <c r="BJ64" s="658"/>
      <c r="BK64" s="658"/>
      <c r="BL64" s="658"/>
      <c r="BM64" s="658"/>
      <c r="BN64" s="658"/>
      <c r="BO64" s="658"/>
      <c r="BP64" s="658"/>
      <c r="BQ64" s="658"/>
    </row>
    <row r="65" spans="4:69" ht="14.1" customHeight="1">
      <c r="D65" s="296"/>
      <c r="E65" s="282"/>
      <c r="F65" s="282"/>
      <c r="G65" s="282"/>
      <c r="H65" s="282"/>
      <c r="J65" s="282"/>
      <c r="K65" s="693"/>
      <c r="L65" s="693"/>
      <c r="M65" s="693"/>
      <c r="N65" s="693"/>
      <c r="O65" s="693"/>
      <c r="P65" s="693"/>
      <c r="Q65" s="693"/>
      <c r="R65" s="693"/>
      <c r="S65" s="693"/>
      <c r="T65" s="693"/>
      <c r="U65" s="693"/>
      <c r="V65" s="693"/>
      <c r="W65" s="693"/>
      <c r="X65" s="693"/>
      <c r="Y65" s="693"/>
      <c r="Z65" s="282"/>
      <c r="AA65" s="282"/>
      <c r="AB65" s="282"/>
      <c r="AC65" s="1017"/>
      <c r="AE65" s="299"/>
      <c r="AF65" s="299"/>
      <c r="AG65" s="299"/>
      <c r="AH65" s="299"/>
      <c r="AI65" s="299"/>
      <c r="AJ65" s="299"/>
      <c r="AK65" s="299"/>
      <c r="AL65" s="299"/>
      <c r="AM65" s="299"/>
      <c r="AN65" s="299"/>
      <c r="AO65" s="299"/>
      <c r="AP65" s="293"/>
      <c r="AQ65" s="317"/>
      <c r="AT65" s="285"/>
      <c r="AU65" s="361"/>
      <c r="AV65" s="285"/>
      <c r="AW65" s="285"/>
      <c r="AX65" s="285"/>
      <c r="AY65" s="285"/>
      <c r="AZ65" s="285"/>
      <c r="BA65" s="285"/>
      <c r="BB65" s="285"/>
      <c r="BC65" s="285"/>
      <c r="BD65" s="285"/>
      <c r="BE65" s="285"/>
      <c r="BF65" s="658"/>
      <c r="BG65" s="658"/>
      <c r="BH65" s="658"/>
      <c r="BI65" s="658"/>
      <c r="BJ65" s="658"/>
      <c r="BK65" s="658"/>
      <c r="BL65" s="658"/>
      <c r="BM65" s="658"/>
      <c r="BN65" s="658"/>
      <c r="BO65" s="658"/>
      <c r="BP65" s="658"/>
      <c r="BQ65" s="658"/>
    </row>
    <row r="66" spans="4:69" ht="14.1" customHeight="1">
      <c r="D66" s="296"/>
      <c r="E66" s="282"/>
      <c r="F66" s="282"/>
      <c r="G66" s="282"/>
      <c r="H66" s="282"/>
      <c r="J66" s="282" t="s">
        <v>31</v>
      </c>
      <c r="K66" s="693"/>
      <c r="L66" s="693"/>
      <c r="M66" s="693"/>
      <c r="N66" s="693"/>
      <c r="O66" s="693"/>
      <c r="P66" s="693"/>
      <c r="Q66" s="693"/>
      <c r="R66" s="693"/>
      <c r="S66" s="693"/>
      <c r="T66" s="693"/>
      <c r="U66" s="693"/>
      <c r="V66" s="693"/>
      <c r="W66" s="282" t="s">
        <v>860</v>
      </c>
      <c r="X66" s="693"/>
      <c r="Y66" s="693"/>
      <c r="Z66" s="282"/>
      <c r="AA66" s="282"/>
      <c r="AB66" s="282"/>
      <c r="AC66" s="1017"/>
      <c r="AE66" s="299"/>
      <c r="AF66" s="299"/>
      <c r="AG66" s="299"/>
      <c r="AH66" s="299"/>
      <c r="AI66" s="299"/>
      <c r="AJ66" s="299"/>
      <c r="AK66" s="299"/>
      <c r="AL66" s="299"/>
      <c r="AM66" s="299"/>
      <c r="AN66" s="299"/>
      <c r="AO66" s="299"/>
      <c r="AP66" s="293"/>
      <c r="AQ66" s="317"/>
      <c r="AT66" s="367"/>
      <c r="AU66" s="14"/>
      <c r="AV66" s="14"/>
      <c r="AW66" s="14"/>
      <c r="AX66" s="14"/>
      <c r="AY66" s="14"/>
      <c r="AZ66" s="14"/>
      <c r="BA66" s="14"/>
      <c r="BB66" s="14"/>
      <c r="BC66" s="14"/>
      <c r="BD66" s="14"/>
      <c r="BE66" s="14"/>
      <c r="BF66" s="658"/>
      <c r="BG66" s="658"/>
      <c r="BH66" s="658"/>
      <c r="BI66" s="658"/>
      <c r="BJ66" s="658"/>
      <c r="BK66" s="658"/>
      <c r="BL66" s="658"/>
      <c r="BM66" s="658"/>
      <c r="BN66" s="658"/>
      <c r="BO66" s="658"/>
      <c r="BP66" s="658"/>
      <c r="BQ66" s="658"/>
    </row>
    <row r="67" spans="4:69" ht="14.1" customHeight="1">
      <c r="D67" s="296"/>
      <c r="E67" s="282"/>
      <c r="F67" s="282"/>
      <c r="G67" s="282"/>
      <c r="H67" s="282"/>
      <c r="J67" s="282"/>
      <c r="K67" s="693"/>
      <c r="L67" s="693"/>
      <c r="M67" s="693"/>
      <c r="N67" s="693"/>
      <c r="O67" s="693"/>
      <c r="P67" s="693"/>
      <c r="Q67" s="693"/>
      <c r="R67" s="693"/>
      <c r="S67" s="693"/>
      <c r="T67" s="693"/>
      <c r="U67" s="693"/>
      <c r="V67" s="693"/>
      <c r="W67" s="693"/>
      <c r="X67" s="693"/>
      <c r="Y67" s="693"/>
      <c r="Z67" s="282"/>
      <c r="AA67" s="282"/>
      <c r="AB67" s="282"/>
      <c r="AC67" s="1017"/>
      <c r="AE67" s="299"/>
      <c r="AF67" s="299"/>
      <c r="AG67" s="299"/>
      <c r="AH67" s="299"/>
      <c r="AI67" s="299"/>
      <c r="AJ67" s="299"/>
      <c r="AK67" s="299"/>
      <c r="AL67" s="299"/>
      <c r="AM67" s="299"/>
      <c r="AN67" s="299"/>
      <c r="AO67" s="299"/>
      <c r="AP67" s="293"/>
      <c r="AQ67" s="317"/>
      <c r="AT67" s="14"/>
      <c r="AU67" s="14"/>
      <c r="AV67" s="14"/>
      <c r="AW67" s="14"/>
      <c r="AX67" s="14"/>
      <c r="AY67" s="14"/>
      <c r="AZ67" s="14"/>
      <c r="BA67" s="14"/>
      <c r="BB67" s="14"/>
      <c r="BC67" s="14"/>
      <c r="BD67" s="14"/>
      <c r="BE67" s="14"/>
      <c r="BF67" s="658"/>
      <c r="BG67" s="658"/>
      <c r="BH67" s="658"/>
      <c r="BI67" s="658"/>
      <c r="BJ67" s="658"/>
      <c r="BK67" s="658"/>
      <c r="BL67" s="658"/>
      <c r="BM67" s="658"/>
      <c r="BN67" s="658"/>
      <c r="BO67" s="658"/>
      <c r="BP67" s="658"/>
      <c r="BQ67" s="658"/>
    </row>
    <row r="68" spans="4:69" ht="14.1" customHeight="1">
      <c r="D68" s="296"/>
      <c r="E68" s="282"/>
      <c r="F68" s="282"/>
      <c r="G68" s="282"/>
      <c r="H68" s="282"/>
      <c r="J68" s="282"/>
      <c r="K68" s="693"/>
      <c r="L68" s="693"/>
      <c r="M68" s="693"/>
      <c r="N68" s="693"/>
      <c r="O68" s="693"/>
      <c r="P68" s="693"/>
      <c r="Q68" s="693"/>
      <c r="R68" s="693"/>
      <c r="S68" s="693"/>
      <c r="T68" s="693"/>
      <c r="U68" s="693"/>
      <c r="V68" s="693"/>
      <c r="W68" s="693"/>
      <c r="X68" s="693"/>
      <c r="Y68" s="693"/>
      <c r="Z68" s="282"/>
      <c r="AA68" s="282"/>
      <c r="AB68" s="282"/>
      <c r="AC68" s="1017"/>
      <c r="AE68" s="299"/>
      <c r="AF68" s="299"/>
      <c r="AG68" s="299"/>
      <c r="AH68" s="299"/>
      <c r="AI68" s="299"/>
      <c r="AJ68" s="299"/>
      <c r="AK68" s="299"/>
      <c r="AL68" s="299"/>
      <c r="AM68" s="299"/>
      <c r="AN68" s="299"/>
      <c r="AO68" s="299"/>
      <c r="AP68" s="293"/>
      <c r="AQ68" s="317"/>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row>
    <row r="69" spans="4:69" ht="14.1" customHeight="1">
      <c r="D69" s="296"/>
      <c r="E69" s="282"/>
      <c r="G69" s="282"/>
      <c r="H69" s="282"/>
      <c r="I69" s="282"/>
      <c r="J69" s="282"/>
      <c r="K69" s="282"/>
      <c r="L69" s="282"/>
      <c r="M69" s="282"/>
      <c r="N69" s="282"/>
      <c r="O69" s="282"/>
      <c r="P69" s="282"/>
      <c r="Q69" s="282"/>
      <c r="R69" s="282"/>
      <c r="S69" s="282"/>
      <c r="T69" s="282"/>
      <c r="U69" s="310"/>
      <c r="V69" s="310"/>
      <c r="W69" s="282"/>
      <c r="X69" s="310"/>
      <c r="Y69" s="310"/>
      <c r="Z69" s="282"/>
      <c r="AA69" s="282"/>
      <c r="AB69" s="282"/>
      <c r="AC69" s="285"/>
      <c r="AD69" s="284"/>
      <c r="AE69" s="299"/>
      <c r="AF69" s="299"/>
      <c r="AG69" s="299"/>
      <c r="AH69" s="299"/>
      <c r="AI69" s="299"/>
      <c r="AJ69" s="299"/>
      <c r="AK69" s="299"/>
      <c r="AL69" s="299"/>
      <c r="AM69" s="299"/>
      <c r="AN69" s="299"/>
      <c r="AO69" s="299"/>
      <c r="AP69" s="293"/>
      <c r="AQ69" s="317"/>
    </row>
    <row r="70" spans="4:69" ht="14.1" customHeight="1">
      <c r="D70" s="277"/>
      <c r="AD70" s="311"/>
      <c r="AP70" s="312"/>
    </row>
    <row r="71" spans="4:69" ht="14.1" customHeight="1">
      <c r="D71" s="277"/>
      <c r="AD71" s="311"/>
      <c r="AP71" s="312"/>
    </row>
    <row r="72" spans="4:69" ht="14.1" customHeight="1">
      <c r="D72" s="277"/>
      <c r="AD72" s="311"/>
      <c r="AP72" s="312"/>
    </row>
    <row r="73" spans="4:69" ht="14.1" customHeight="1">
      <c r="D73" s="369"/>
      <c r="E73" s="327"/>
      <c r="F73" s="327"/>
      <c r="G73" s="327"/>
      <c r="H73" s="327"/>
      <c r="I73" s="327"/>
      <c r="J73" s="327"/>
      <c r="K73" s="327"/>
      <c r="L73" s="327"/>
      <c r="M73" s="327"/>
      <c r="N73" s="327"/>
      <c r="O73" s="327"/>
      <c r="P73" s="1018"/>
      <c r="Q73" s="327"/>
      <c r="R73" s="327"/>
      <c r="S73" s="327"/>
      <c r="T73" s="327"/>
      <c r="U73" s="327"/>
      <c r="V73" s="327"/>
      <c r="W73" s="327"/>
      <c r="X73" s="327"/>
      <c r="Y73" s="327"/>
      <c r="Z73" s="327"/>
      <c r="AA73" s="327"/>
      <c r="AB73" s="327"/>
      <c r="AC73" s="327"/>
      <c r="AD73" s="715"/>
      <c r="AE73" s="327"/>
      <c r="AF73" s="327"/>
      <c r="AG73" s="327"/>
      <c r="AH73" s="327"/>
      <c r="AI73" s="327"/>
      <c r="AJ73" s="327"/>
      <c r="AK73" s="327"/>
      <c r="AL73" s="327"/>
      <c r="AM73" s="327"/>
      <c r="AN73" s="327"/>
      <c r="AO73" s="327"/>
      <c r="AP73" s="328"/>
    </row>
    <row r="97" spans="45:81" s="276" customFormat="1" ht="12"/>
    <row r="98" spans="45:81" s="276" customFormat="1" ht="12"/>
    <row r="99" spans="45:81" s="276" customFormat="1" ht="12"/>
    <row r="100" spans="45:81" s="276" customFormat="1" ht="12"/>
    <row r="101" spans="45:81" s="276" customFormat="1" ht="12">
      <c r="AS101" s="1019"/>
      <c r="BW101" s="1020"/>
      <c r="BX101" s="1020"/>
      <c r="BY101" s="1020"/>
      <c r="BZ101" s="1020"/>
      <c r="CA101" s="1020"/>
      <c r="CB101" s="1020"/>
      <c r="CC101" s="1020"/>
    </row>
    <row r="102" spans="45:81" s="276" customFormat="1" ht="12">
      <c r="AS102" s="1019"/>
      <c r="BW102" s="1020"/>
      <c r="BX102" s="1020"/>
      <c r="BY102" s="1020"/>
      <c r="BZ102" s="1020"/>
      <c r="CA102" s="1020"/>
      <c r="CB102" s="1020"/>
      <c r="CC102" s="1020"/>
    </row>
    <row r="103" spans="45:81" s="276" customFormat="1" ht="12" customHeight="1"/>
    <row r="104" spans="45:81" s="276" customFormat="1" ht="12"/>
    <row r="105" spans="45:81" s="276" customFormat="1" ht="12"/>
    <row r="106" spans="45:81" s="276" customFormat="1" ht="12">
      <c r="AT106" s="1019"/>
      <c r="AU106" s="1019"/>
      <c r="AV106" s="1019"/>
      <c r="AW106" s="1019"/>
      <c r="AX106" s="1019"/>
      <c r="AY106" s="1020"/>
      <c r="AZ106" s="1020"/>
      <c r="BA106" s="1020"/>
      <c r="BB106" s="1020"/>
      <c r="BC106" s="1020"/>
      <c r="BD106" s="1020"/>
      <c r="BE106" s="1020"/>
      <c r="BF106" s="1020"/>
      <c r="BG106" s="1020"/>
      <c r="BH106" s="1020"/>
      <c r="BI106" s="1020"/>
      <c r="BJ106" s="1020"/>
      <c r="BK106" s="1020"/>
      <c r="BL106" s="1020"/>
      <c r="BM106" s="1020"/>
      <c r="BN106" s="1020"/>
      <c r="BO106" s="1020"/>
      <c r="BP106" s="1020"/>
      <c r="BQ106" s="1020"/>
      <c r="BR106" s="1020"/>
      <c r="BS106" s="1020"/>
      <c r="BT106" s="1020"/>
      <c r="BU106" s="1020"/>
      <c r="BV106" s="1020"/>
    </row>
    <row r="107" spans="45:81" s="276" customFormat="1" ht="12">
      <c r="AT107" s="1019"/>
      <c r="AU107" s="1019"/>
      <c r="AV107" s="1019"/>
      <c r="AW107" s="1019"/>
      <c r="AX107" s="1019"/>
      <c r="AY107" s="1020"/>
      <c r="AZ107" s="1020"/>
      <c r="BA107" s="1020"/>
      <c r="BB107" s="1020"/>
      <c r="BC107" s="1020"/>
      <c r="BD107" s="1020"/>
      <c r="BE107" s="1020"/>
      <c r="BF107" s="1020"/>
      <c r="BG107" s="1020"/>
      <c r="BH107" s="1020"/>
      <c r="BI107" s="1020"/>
      <c r="BJ107" s="1020"/>
      <c r="BK107" s="1020"/>
      <c r="BL107" s="1020"/>
      <c r="BM107" s="1020"/>
      <c r="BN107" s="1020"/>
      <c r="BO107" s="1020"/>
      <c r="BP107" s="1020"/>
      <c r="BQ107" s="1020"/>
      <c r="BR107" s="1020"/>
      <c r="BS107" s="1020"/>
      <c r="BT107" s="1020"/>
      <c r="BU107" s="1020"/>
      <c r="BV107" s="1020"/>
    </row>
    <row r="108" spans="45:81" s="276" customFormat="1" ht="12"/>
    <row r="109" spans="45:81" s="276" customFormat="1" ht="12"/>
    <row r="110" spans="45:81" s="276" customFormat="1" ht="12"/>
    <row r="111" spans="45:81" s="276" customFormat="1" ht="12"/>
    <row r="112" spans="45:81" s="276" customFormat="1" ht="12"/>
    <row r="113" spans="28:40" s="276" customFormat="1" ht="12"/>
    <row r="114" spans="28:40" s="276" customFormat="1" ht="12"/>
    <row r="115" spans="28:40" s="276" customFormat="1" ht="12"/>
    <row r="116" spans="28:40" s="276" customFormat="1" ht="12"/>
    <row r="117" spans="28:40" s="276" customFormat="1" ht="12"/>
    <row r="118" spans="28:40" s="276" customFormat="1" ht="12"/>
    <row r="119" spans="28:40" s="276" customFormat="1" ht="12"/>
    <row r="120" spans="28:40" s="276" customFormat="1" ht="12"/>
    <row r="121" spans="28:40" s="276" customFormat="1" ht="12"/>
    <row r="122" spans="28:40" s="276" customFormat="1" ht="12"/>
    <row r="123" spans="28:40" s="276" customFormat="1" ht="12"/>
    <row r="124" spans="28:40" s="276" customFormat="1" ht="12"/>
    <row r="125" spans="28:40" s="276" customFormat="1" ht="12"/>
    <row r="126" spans="28:40" s="276" customFormat="1" ht="12"/>
    <row r="127" spans="28:40" s="276" customFormat="1" ht="12"/>
    <row r="128" spans="28:40" s="276" customFormat="1" ht="12">
      <c r="AB128" s="286"/>
      <c r="AC128" s="286"/>
      <c r="AD128" s="286"/>
      <c r="AE128" s="286"/>
      <c r="AF128" s="286"/>
      <c r="AG128" s="286"/>
      <c r="AH128" s="286"/>
      <c r="AI128" s="286"/>
      <c r="AJ128" s="286"/>
      <c r="AK128" s="286"/>
      <c r="AL128" s="286"/>
      <c r="AM128" s="286"/>
      <c r="AN128" s="285"/>
    </row>
    <row r="133" s="276" customFormat="1" ht="12"/>
  </sheetData>
  <mergeCells count="20">
    <mergeCell ref="D1:AP1"/>
    <mergeCell ref="AR1:AU1"/>
    <mergeCell ref="D3:AC3"/>
    <mergeCell ref="AD3:AP3"/>
    <mergeCell ref="AD4:AP4"/>
    <mergeCell ref="AE14:AP16"/>
    <mergeCell ref="AU15:BV16"/>
    <mergeCell ref="AU17:BV19"/>
    <mergeCell ref="AE19:AP19"/>
    <mergeCell ref="AE20:AP20"/>
    <mergeCell ref="V29:W29"/>
    <mergeCell ref="V30:W30"/>
    <mergeCell ref="F33:AA34"/>
    <mergeCell ref="K39:W39"/>
    <mergeCell ref="E41:AC41"/>
    <mergeCell ref="AE46:AP47"/>
    <mergeCell ref="AE49:AP52"/>
    <mergeCell ref="AE54:AP60"/>
    <mergeCell ref="F60:AC60"/>
    <mergeCell ref="K64:Y64"/>
  </mergeCells>
  <phoneticPr fontId="109"/>
  <hyperlinks>
    <hyperlink ref="AR1" location="'目次（保）'!A1" display="目次に戻る" xr:uid="{00000000-0004-0000-1100-000000000000}"/>
  </hyperlinks>
  <printOptions horizontalCentered="1"/>
  <pageMargins left="0.70833333333333304" right="0.31527777777777799" top="0.39374999999999999" bottom="0.39374999999999999" header="0.51180555555555496" footer="0.51180555555555496"/>
  <pageSetup paperSize="9" scale="81" firstPageNumber="0" orientation="portrait" horizontalDpi="300" verticalDpi="300" r:id="rId1"/>
  <colBreaks count="1" manualBreakCount="1">
    <brk id="4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sheetPr>
  <dimension ref="A1:AMK123"/>
  <sheetViews>
    <sheetView showGridLines="0" view="pageBreakPreview" zoomScale="85" zoomScaleNormal="85" zoomScalePageLayoutView="85" workbookViewId="0">
      <selection activeCell="AR1" sqref="AR1:AU1"/>
    </sheetView>
  </sheetViews>
  <sheetFormatPr defaultRowHeight="13.2"/>
  <cols>
    <col min="1" max="3" width="1.44140625" style="276" customWidth="1"/>
    <col min="4" max="15" width="2.33203125" style="276" customWidth="1"/>
    <col min="16" max="16" width="2.33203125" style="919" customWidth="1"/>
    <col min="17" max="28" width="2.33203125" style="276" customWidth="1"/>
    <col min="29" max="29" width="6.44140625" style="276" customWidth="1"/>
    <col min="30" max="32" width="2.33203125" style="276" customWidth="1"/>
    <col min="33" max="33" width="0.88671875" style="276" customWidth="1"/>
    <col min="34" max="96" width="2.33203125" style="276" customWidth="1"/>
    <col min="97" max="1025" width="8" style="276" customWidth="1"/>
  </cols>
  <sheetData>
    <row r="1" spans="4:73" ht="14.1" customHeight="1">
      <c r="D1" s="1794" t="s">
        <v>980</v>
      </c>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4"/>
      <c r="AP1" s="1794"/>
      <c r="AQ1" s="330"/>
      <c r="AR1" s="1795" t="s">
        <v>241</v>
      </c>
      <c r="AS1" s="1795"/>
      <c r="AT1" s="1795"/>
      <c r="AU1" s="1795"/>
    </row>
    <row r="2" spans="4:73" ht="5.0999999999999996" customHeight="1"/>
    <row r="3" spans="4:73" ht="14.1" customHeight="1">
      <c r="D3" s="2384" t="s">
        <v>850</v>
      </c>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2384"/>
      <c r="AC3" s="2384"/>
      <c r="AD3" s="1797" t="s">
        <v>243</v>
      </c>
      <c r="AE3" s="1797"/>
      <c r="AF3" s="1797"/>
      <c r="AG3" s="1797"/>
      <c r="AH3" s="1797"/>
      <c r="AI3" s="1797"/>
      <c r="AJ3" s="1797"/>
      <c r="AK3" s="1797"/>
      <c r="AL3" s="1797"/>
      <c r="AM3" s="1797"/>
      <c r="AN3" s="1797"/>
      <c r="AO3" s="1797"/>
      <c r="AP3" s="1797"/>
      <c r="AQ3" s="295"/>
      <c r="AR3" s="295"/>
      <c r="AS3" s="366"/>
    </row>
    <row r="4" spans="4:73" s="276" customFormat="1" ht="14.1" customHeight="1">
      <c r="D4" s="296"/>
      <c r="AA4" s="291"/>
      <c r="AB4" s="291"/>
      <c r="AC4" s="1017"/>
      <c r="AD4" s="285"/>
      <c r="AE4" s="299"/>
      <c r="AF4" s="299"/>
      <c r="AG4" s="299"/>
      <c r="AH4" s="299"/>
      <c r="AI4" s="299"/>
      <c r="AJ4" s="299"/>
      <c r="AK4" s="299"/>
      <c r="AL4" s="299"/>
      <c r="AM4" s="299"/>
      <c r="AN4" s="299"/>
      <c r="AO4" s="299"/>
      <c r="AP4" s="293"/>
      <c r="AQ4" s="317"/>
    </row>
    <row r="5" spans="4:73" ht="14.1" customHeight="1">
      <c r="D5" s="296"/>
      <c r="E5" s="282" t="s">
        <v>981</v>
      </c>
      <c r="F5" s="282"/>
      <c r="H5" s="282"/>
      <c r="I5" s="282"/>
      <c r="J5" s="282"/>
      <c r="K5" s="282"/>
      <c r="L5" s="282"/>
      <c r="M5" s="282"/>
      <c r="N5" s="282"/>
      <c r="O5" s="282"/>
      <c r="P5" s="282"/>
      <c r="Q5" s="282"/>
      <c r="R5" s="282"/>
      <c r="S5" s="282"/>
      <c r="T5" s="282"/>
      <c r="U5" s="922"/>
      <c r="V5" s="1021"/>
      <c r="W5" s="297"/>
      <c r="X5" s="282"/>
      <c r="Y5" s="297"/>
      <c r="Z5" s="297"/>
      <c r="AA5" s="282"/>
      <c r="AC5" s="705"/>
      <c r="AD5" s="311"/>
      <c r="AE5" s="299"/>
      <c r="AF5" s="299"/>
      <c r="AG5" s="299"/>
      <c r="AH5" s="299"/>
      <c r="AI5" s="299"/>
      <c r="AJ5" s="299"/>
      <c r="AK5" s="299"/>
      <c r="AL5" s="299"/>
      <c r="AM5" s="299"/>
      <c r="AN5" s="299"/>
      <c r="AO5" s="299"/>
      <c r="AP5" s="1013"/>
      <c r="AQ5" s="308"/>
    </row>
    <row r="6" spans="4:73" ht="14.1" customHeight="1">
      <c r="D6" s="296"/>
      <c r="E6" s="282"/>
      <c r="F6" s="282"/>
      <c r="H6" s="282"/>
      <c r="I6" s="282"/>
      <c r="K6" s="282"/>
      <c r="L6" s="282"/>
      <c r="M6" s="282"/>
      <c r="O6" s="282"/>
      <c r="P6" s="282"/>
      <c r="Q6" s="282"/>
      <c r="R6" s="282"/>
      <c r="S6" s="282"/>
      <c r="T6" s="282"/>
      <c r="V6" s="1021"/>
      <c r="W6" s="297"/>
      <c r="X6" s="282"/>
      <c r="Y6" s="297"/>
      <c r="Z6" s="297"/>
      <c r="AA6" s="282"/>
      <c r="AC6" s="705"/>
      <c r="AE6" s="299"/>
      <c r="AF6" s="299"/>
      <c r="AG6" s="299"/>
      <c r="AH6" s="299"/>
      <c r="AI6" s="299"/>
      <c r="AJ6" s="299"/>
      <c r="AK6" s="299"/>
      <c r="AL6" s="299"/>
      <c r="AM6" s="299"/>
      <c r="AN6" s="299"/>
      <c r="AO6" s="299"/>
      <c r="AP6" s="1013"/>
      <c r="AQ6" s="308"/>
    </row>
    <row r="7" spans="4:73" ht="14.1" customHeight="1">
      <c r="D7" s="296"/>
      <c r="E7" s="282"/>
      <c r="F7" s="1004"/>
      <c r="H7" s="276" t="s">
        <v>982</v>
      </c>
      <c r="J7" s="282"/>
      <c r="K7" s="313" t="s">
        <v>983</v>
      </c>
      <c r="L7" s="313"/>
      <c r="M7" s="313"/>
      <c r="N7" s="282"/>
      <c r="O7" s="282" t="s">
        <v>984</v>
      </c>
      <c r="P7" s="282"/>
      <c r="Q7" s="282"/>
      <c r="R7" s="282"/>
      <c r="S7" s="282"/>
      <c r="U7" s="276" t="s">
        <v>985</v>
      </c>
      <c r="W7" s="922"/>
      <c r="X7" s="282"/>
      <c r="Y7" s="297"/>
      <c r="Z7" s="282" t="s">
        <v>986</v>
      </c>
      <c r="AA7" s="282"/>
      <c r="AC7" s="705"/>
      <c r="AE7" s="299"/>
      <c r="AF7" s="299"/>
      <c r="AG7" s="299"/>
      <c r="AH7" s="299"/>
      <c r="AI7" s="299"/>
      <c r="AJ7" s="299"/>
      <c r="AK7" s="299"/>
      <c r="AL7" s="299"/>
      <c r="AM7" s="299"/>
      <c r="AN7" s="299"/>
      <c r="AO7" s="299"/>
      <c r="AP7" s="1022"/>
      <c r="AQ7" s="368"/>
    </row>
    <row r="8" spans="4:73" ht="14.1" customHeight="1">
      <c r="D8" s="296"/>
      <c r="E8" s="282"/>
      <c r="F8" s="282"/>
      <c r="H8" s="282"/>
      <c r="I8" s="282"/>
      <c r="J8" s="282"/>
      <c r="K8" s="282"/>
      <c r="L8" s="282"/>
      <c r="M8" s="282"/>
      <c r="N8" s="282"/>
      <c r="O8" s="282"/>
      <c r="P8" s="282"/>
      <c r="Q8" s="282"/>
      <c r="R8" s="282"/>
      <c r="S8" s="282"/>
      <c r="T8" s="282"/>
      <c r="U8" s="922"/>
      <c r="V8" s="1021"/>
      <c r="W8" s="297"/>
      <c r="X8" s="282"/>
      <c r="Y8" s="297"/>
      <c r="Z8" s="297"/>
      <c r="AA8" s="282"/>
      <c r="AC8" s="705"/>
      <c r="AE8" s="299"/>
      <c r="AF8" s="299"/>
      <c r="AG8" s="299"/>
      <c r="AH8" s="299"/>
      <c r="AI8" s="299"/>
      <c r="AJ8" s="299"/>
      <c r="AK8" s="299"/>
      <c r="AL8" s="299"/>
      <c r="AM8" s="299"/>
      <c r="AN8" s="299"/>
      <c r="AO8" s="299"/>
      <c r="AP8" s="1022"/>
      <c r="AQ8" s="368"/>
    </row>
    <row r="9" spans="4:73" ht="14.1" customHeight="1">
      <c r="D9" s="296"/>
      <c r="E9" s="282" t="s">
        <v>987</v>
      </c>
      <c r="F9" s="282"/>
      <c r="G9" s="282"/>
      <c r="H9" s="282"/>
      <c r="I9" s="282"/>
      <c r="J9" s="282"/>
      <c r="K9" s="282"/>
      <c r="L9" s="282"/>
      <c r="M9" s="282"/>
      <c r="N9" s="282"/>
      <c r="O9" s="282"/>
      <c r="P9" s="282"/>
      <c r="Q9" s="310"/>
      <c r="T9" s="313"/>
      <c r="W9" s="313"/>
      <c r="AA9" s="313"/>
      <c r="AC9" s="705"/>
      <c r="AE9" s="308"/>
      <c r="AF9" s="308"/>
      <c r="AG9" s="308"/>
      <c r="AH9" s="308"/>
      <c r="AI9" s="308"/>
      <c r="AJ9" s="308"/>
      <c r="AK9" s="308"/>
      <c r="AL9" s="308"/>
      <c r="AM9" s="308"/>
      <c r="AN9" s="308"/>
      <c r="AO9" s="308"/>
      <c r="AP9" s="312"/>
    </row>
    <row r="10" spans="4:73" ht="14.1" customHeight="1">
      <c r="D10" s="296"/>
      <c r="E10" s="282"/>
      <c r="F10" s="282"/>
      <c r="G10" s="282"/>
      <c r="H10" s="282"/>
      <c r="I10" s="282"/>
      <c r="J10" s="282"/>
      <c r="K10" s="282"/>
      <c r="L10" s="282"/>
      <c r="M10" s="282"/>
      <c r="N10" s="282"/>
      <c r="O10" s="282"/>
      <c r="P10" s="282"/>
      <c r="Q10" s="310"/>
      <c r="T10" s="313"/>
      <c r="W10" s="313"/>
      <c r="AA10" s="313"/>
      <c r="AC10" s="705"/>
      <c r="AE10" s="308"/>
      <c r="AF10" s="308"/>
      <c r="AG10" s="308"/>
      <c r="AH10" s="308"/>
      <c r="AI10" s="308"/>
      <c r="AJ10" s="308"/>
      <c r="AK10" s="308"/>
      <c r="AL10" s="308"/>
      <c r="AM10" s="308"/>
      <c r="AN10" s="308"/>
      <c r="AO10" s="308"/>
      <c r="AP10" s="312"/>
    </row>
    <row r="11" spans="4:73" ht="14.1" customHeight="1">
      <c r="D11" s="277"/>
      <c r="E11" s="282"/>
      <c r="F11" s="282"/>
      <c r="G11" s="282"/>
      <c r="H11" s="282"/>
      <c r="I11" s="282"/>
      <c r="J11" s="282"/>
      <c r="K11" s="282"/>
      <c r="L11" s="282"/>
      <c r="M11" s="282"/>
      <c r="N11" s="282"/>
      <c r="O11" s="282"/>
      <c r="P11" s="282"/>
      <c r="Q11" s="282"/>
      <c r="R11" s="282"/>
      <c r="S11" s="290"/>
      <c r="T11" s="290"/>
      <c r="V11" s="292" t="s">
        <v>988</v>
      </c>
      <c r="W11" s="292"/>
      <c r="X11" s="282" t="s">
        <v>278</v>
      </c>
      <c r="Z11" s="282" t="s">
        <v>986</v>
      </c>
      <c r="AC11" s="705"/>
      <c r="AE11" s="308"/>
      <c r="AF11" s="308"/>
      <c r="AG11" s="308"/>
      <c r="AH11" s="308"/>
      <c r="AI11" s="308"/>
      <c r="AJ11" s="308"/>
      <c r="AK11" s="308"/>
      <c r="AL11" s="308"/>
      <c r="AM11" s="308"/>
      <c r="AN11" s="308"/>
      <c r="AO11" s="308"/>
      <c r="AP11" s="312"/>
      <c r="AS11" s="1012"/>
    </row>
    <row r="12" spans="4:73" ht="14.1" customHeight="1">
      <c r="D12" s="277"/>
      <c r="E12" s="282"/>
      <c r="F12" s="282" t="s">
        <v>989</v>
      </c>
      <c r="G12" s="313"/>
      <c r="I12" s="282"/>
      <c r="J12" s="282"/>
      <c r="K12" s="282"/>
      <c r="L12" s="282"/>
      <c r="M12" s="282"/>
      <c r="N12" s="282"/>
      <c r="O12" s="282"/>
      <c r="P12" s="282"/>
      <c r="Q12" s="282"/>
      <c r="R12" s="313"/>
      <c r="S12" s="313"/>
      <c r="V12" s="313"/>
      <c r="Z12" s="282"/>
      <c r="AC12" s="705"/>
      <c r="AE12" s="308"/>
      <c r="AF12" s="308"/>
      <c r="AG12" s="308"/>
      <c r="AH12" s="308"/>
      <c r="AI12" s="308"/>
      <c r="AJ12" s="308"/>
      <c r="AK12" s="308"/>
      <c r="AL12" s="308"/>
      <c r="AM12" s="308"/>
      <c r="AN12" s="308"/>
      <c r="AO12" s="308"/>
      <c r="AP12" s="312"/>
    </row>
    <row r="13" spans="4:73" ht="14.1" customHeight="1">
      <c r="D13" s="277"/>
      <c r="E13" s="282"/>
      <c r="F13" s="282"/>
      <c r="G13" s="282"/>
      <c r="H13" s="282"/>
      <c r="I13" s="282"/>
      <c r="J13" s="282"/>
      <c r="K13" s="282"/>
      <c r="L13" s="282"/>
      <c r="M13" s="282"/>
      <c r="N13" s="282"/>
      <c r="O13" s="640"/>
      <c r="P13" s="640"/>
      <c r="Q13" s="640"/>
      <c r="R13" s="282"/>
      <c r="S13" s="360"/>
      <c r="T13" s="290"/>
      <c r="V13" s="292" t="s">
        <v>988</v>
      </c>
      <c r="W13" s="292"/>
      <c r="X13" s="282" t="s">
        <v>278</v>
      </c>
      <c r="Z13" s="282" t="s">
        <v>986</v>
      </c>
      <c r="AC13" s="705"/>
      <c r="AE13" s="308"/>
      <c r="AF13" s="308"/>
      <c r="AG13" s="308"/>
      <c r="AH13" s="308"/>
      <c r="AI13" s="308"/>
      <c r="AJ13" s="308"/>
      <c r="AK13" s="308"/>
      <c r="AL13" s="308"/>
      <c r="AM13" s="308"/>
      <c r="AN13" s="308"/>
      <c r="AO13" s="308"/>
      <c r="AP13" s="312"/>
    </row>
    <row r="14" spans="4:73" ht="14.1" customHeight="1">
      <c r="D14" s="277"/>
      <c r="E14" s="282"/>
      <c r="F14" s="282"/>
      <c r="G14" s="282"/>
      <c r="H14" s="282"/>
      <c r="I14" s="282"/>
      <c r="J14" s="282"/>
      <c r="K14" s="282"/>
      <c r="L14" s="282"/>
      <c r="M14" s="282"/>
      <c r="N14" s="282"/>
      <c r="O14" s="640"/>
      <c r="P14" s="640"/>
      <c r="Q14" s="640"/>
      <c r="R14" s="282"/>
      <c r="S14" s="360"/>
      <c r="T14" s="360"/>
      <c r="U14" s="313"/>
      <c r="V14" s="360"/>
      <c r="W14" s="360"/>
      <c r="X14" s="313"/>
      <c r="Y14" s="313"/>
      <c r="Z14" s="313"/>
      <c r="AA14" s="313"/>
      <c r="AC14" s="705"/>
      <c r="AE14" s="308"/>
      <c r="AF14" s="308"/>
      <c r="AG14" s="308"/>
      <c r="AH14" s="308"/>
      <c r="AI14" s="308"/>
      <c r="AJ14" s="308"/>
      <c r="AK14" s="308"/>
      <c r="AL14" s="308"/>
      <c r="AM14" s="308"/>
      <c r="AN14" s="308"/>
      <c r="AO14" s="308"/>
      <c r="AP14" s="312"/>
    </row>
    <row r="15" spans="4:73" s="276" customFormat="1" ht="14.1" customHeight="1">
      <c r="D15" s="334"/>
      <c r="E15" s="282" t="s">
        <v>990</v>
      </c>
      <c r="AC15" s="705"/>
      <c r="AE15" s="308"/>
      <c r="AF15" s="308"/>
      <c r="AG15" s="308"/>
      <c r="AH15" s="308"/>
      <c r="AI15" s="308"/>
      <c r="AJ15" s="308"/>
      <c r="AK15" s="308"/>
      <c r="AL15" s="308"/>
      <c r="AM15" s="308"/>
      <c r="AN15" s="308"/>
      <c r="AO15" s="308"/>
      <c r="AP15" s="312"/>
      <c r="AQ15" s="591"/>
      <c r="AS15" s="285"/>
    </row>
    <row r="16" spans="4:73" s="276" customFormat="1" ht="14.1" customHeight="1">
      <c r="D16" s="334"/>
      <c r="E16" s="282" t="s">
        <v>991</v>
      </c>
      <c r="AC16" s="705"/>
      <c r="AD16" s="286" t="s">
        <v>992</v>
      </c>
      <c r="AE16" s="308"/>
      <c r="AF16" s="308"/>
      <c r="AG16" s="308"/>
      <c r="AH16" s="308"/>
      <c r="AI16" s="308"/>
      <c r="AJ16" s="308"/>
      <c r="AK16" s="308"/>
      <c r="AL16" s="308"/>
      <c r="AM16" s="308"/>
      <c r="AN16" s="308"/>
      <c r="AO16" s="308"/>
      <c r="AP16" s="300"/>
      <c r="AQ16" s="812"/>
      <c r="AS16" s="834" t="s">
        <v>993</v>
      </c>
      <c r="AT16" s="591"/>
      <c r="AU16" s="591"/>
      <c r="AV16" s="591"/>
      <c r="AW16" s="591"/>
      <c r="AX16" s="591"/>
      <c r="AY16" s="591"/>
      <c r="AZ16" s="591"/>
      <c r="BA16" s="591"/>
      <c r="BB16" s="591"/>
      <c r="BC16" s="591"/>
      <c r="BD16" s="591"/>
      <c r="BE16" s="591"/>
      <c r="BF16" s="591"/>
      <c r="BG16" s="591"/>
      <c r="BH16" s="591"/>
      <c r="BI16" s="591"/>
      <c r="BJ16" s="591"/>
      <c r="BK16" s="591"/>
      <c r="BL16" s="591"/>
      <c r="BM16" s="591"/>
      <c r="BN16" s="591"/>
      <c r="BO16" s="591"/>
      <c r="BP16" s="591"/>
      <c r="BQ16" s="591"/>
      <c r="BR16" s="591"/>
      <c r="BS16" s="591"/>
      <c r="BT16" s="591"/>
      <c r="BU16" s="591"/>
    </row>
    <row r="17" spans="4:81" s="276" customFormat="1" ht="14.1" customHeight="1">
      <c r="D17" s="334"/>
      <c r="F17" s="276" t="s">
        <v>994</v>
      </c>
      <c r="S17" s="282"/>
      <c r="T17" s="290"/>
      <c r="U17" s="290"/>
      <c r="V17" s="291"/>
      <c r="W17" s="292"/>
      <c r="X17" s="292"/>
      <c r="Y17" s="282"/>
      <c r="Z17" s="282"/>
      <c r="AA17" s="282"/>
      <c r="AC17" s="705"/>
      <c r="AD17" s="315" t="s">
        <v>278</v>
      </c>
      <c r="AE17" s="286" t="s">
        <v>995</v>
      </c>
      <c r="AF17" s="286"/>
      <c r="AG17" s="286"/>
      <c r="AH17" s="286"/>
      <c r="AI17" s="286"/>
      <c r="AJ17" s="286"/>
      <c r="AK17" s="286"/>
      <c r="AL17" s="286"/>
      <c r="AM17" s="286"/>
      <c r="AN17" s="286"/>
      <c r="AO17" s="286"/>
      <c r="AP17" s="300"/>
      <c r="AQ17" s="812"/>
      <c r="AS17" s="2434" t="s">
        <v>996</v>
      </c>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34"/>
      <c r="BT17" s="2434"/>
      <c r="BU17" s="2434"/>
    </row>
    <row r="18" spans="4:81" s="276" customFormat="1" ht="14.1" customHeight="1">
      <c r="D18" s="334"/>
      <c r="S18" s="282"/>
      <c r="T18" s="290"/>
      <c r="V18" s="292" t="s">
        <v>988</v>
      </c>
      <c r="W18" s="292"/>
      <c r="X18" s="282" t="s">
        <v>278</v>
      </c>
      <c r="Z18" s="282" t="s">
        <v>986</v>
      </c>
      <c r="AC18" s="705"/>
      <c r="AD18" s="315" t="s">
        <v>278</v>
      </c>
      <c r="AE18" s="286" t="s">
        <v>993</v>
      </c>
      <c r="AF18" s="286"/>
      <c r="AG18" s="286"/>
      <c r="AH18" s="286"/>
      <c r="AI18" s="286"/>
      <c r="AJ18" s="286"/>
      <c r="AK18" s="286"/>
      <c r="AL18" s="286"/>
      <c r="AM18" s="286"/>
      <c r="AN18" s="286"/>
      <c r="AO18" s="286"/>
      <c r="AP18" s="300"/>
      <c r="AQ18" s="812"/>
      <c r="AS18" s="2434"/>
      <c r="AT18" s="2434"/>
      <c r="AU18" s="2434"/>
      <c r="AV18" s="2434"/>
      <c r="AW18" s="2434"/>
      <c r="AX18" s="2434"/>
      <c r="AY18" s="2434"/>
      <c r="AZ18" s="2434"/>
      <c r="BA18" s="2434"/>
      <c r="BB18" s="2434"/>
      <c r="BC18" s="2434"/>
      <c r="BD18" s="2434"/>
      <c r="BE18" s="2434"/>
      <c r="BF18" s="2434"/>
      <c r="BG18" s="2434"/>
      <c r="BH18" s="2434"/>
      <c r="BI18" s="2434"/>
      <c r="BJ18" s="2434"/>
      <c r="BK18" s="2434"/>
      <c r="BL18" s="2434"/>
      <c r="BM18" s="2434"/>
      <c r="BN18" s="2434"/>
      <c r="BO18" s="2434"/>
      <c r="BP18" s="2434"/>
      <c r="BQ18" s="2434"/>
      <c r="BR18" s="2434"/>
      <c r="BS18" s="2434"/>
      <c r="BT18" s="2434"/>
      <c r="BU18" s="2434"/>
    </row>
    <row r="19" spans="4:81" s="276" customFormat="1" ht="14.1" customHeight="1">
      <c r="D19" s="277"/>
      <c r="E19" s="282" t="s">
        <v>997</v>
      </c>
      <c r="AC19" s="705"/>
      <c r="AD19" s="1015"/>
      <c r="AE19" s="286"/>
      <c r="AF19" s="286"/>
      <c r="AG19" s="286"/>
      <c r="AH19" s="286"/>
      <c r="AI19" s="286"/>
      <c r="AJ19" s="286"/>
      <c r="AK19" s="286"/>
      <c r="AL19" s="286"/>
      <c r="AM19" s="286"/>
      <c r="AN19" s="286"/>
      <c r="AO19" s="286"/>
      <c r="AP19" s="300"/>
      <c r="AQ19" s="812"/>
      <c r="AS19" s="2434"/>
      <c r="AT19" s="2434"/>
      <c r="AU19" s="2434"/>
      <c r="AV19" s="2434"/>
      <c r="AW19" s="2434"/>
      <c r="AX19" s="2434"/>
      <c r="AY19" s="2434"/>
      <c r="AZ19" s="2434"/>
      <c r="BA19" s="2434"/>
      <c r="BB19" s="2434"/>
      <c r="BC19" s="2434"/>
      <c r="BD19" s="2434"/>
      <c r="BE19" s="2434"/>
      <c r="BF19" s="2434"/>
      <c r="BG19" s="2434"/>
      <c r="BH19" s="2434"/>
      <c r="BI19" s="2434"/>
      <c r="BJ19" s="2434"/>
      <c r="BK19" s="2434"/>
      <c r="BL19" s="2434"/>
      <c r="BM19" s="2434"/>
      <c r="BN19" s="2434"/>
      <c r="BO19" s="2434"/>
      <c r="BP19" s="2434"/>
      <c r="BQ19" s="2434"/>
      <c r="BR19" s="2434"/>
      <c r="BS19" s="2434"/>
      <c r="BT19" s="2434"/>
      <c r="BU19" s="2434"/>
    </row>
    <row r="20" spans="4:81" s="276" customFormat="1" ht="14.1" customHeight="1">
      <c r="D20" s="277"/>
      <c r="F20" s="276" t="s">
        <v>998</v>
      </c>
      <c r="AC20" s="705"/>
      <c r="AD20" s="315"/>
      <c r="AE20" s="1023"/>
      <c r="AF20" s="1023"/>
      <c r="AG20" s="1023"/>
      <c r="AH20" s="1023"/>
      <c r="AI20" s="1023"/>
      <c r="AJ20" s="1023"/>
      <c r="AK20" s="286"/>
      <c r="AL20" s="286"/>
      <c r="AM20" s="286"/>
      <c r="AN20" s="286"/>
      <c r="AO20" s="286"/>
      <c r="AP20" s="300"/>
      <c r="AQ20" s="812"/>
      <c r="AS20" s="2434"/>
      <c r="AT20" s="2434"/>
      <c r="AU20" s="2434"/>
      <c r="AV20" s="2434"/>
      <c r="AW20" s="2434"/>
      <c r="AX20" s="2434"/>
      <c r="AY20" s="2434"/>
      <c r="AZ20" s="2434"/>
      <c r="BA20" s="2434"/>
      <c r="BB20" s="2434"/>
      <c r="BC20" s="2434"/>
      <c r="BD20" s="2434"/>
      <c r="BE20" s="2434"/>
      <c r="BF20" s="2434"/>
      <c r="BG20" s="2434"/>
      <c r="BH20" s="2434"/>
      <c r="BI20" s="2434"/>
      <c r="BJ20" s="2434"/>
      <c r="BK20" s="2434"/>
      <c r="BL20" s="2434"/>
      <c r="BM20" s="2434"/>
      <c r="BN20" s="2434"/>
      <c r="BO20" s="2434"/>
      <c r="BP20" s="2434"/>
      <c r="BQ20" s="2434"/>
      <c r="BR20" s="2434"/>
      <c r="BS20" s="2434"/>
      <c r="BT20" s="2434"/>
      <c r="BU20" s="2434"/>
    </row>
    <row r="21" spans="4:81" s="276" customFormat="1" ht="14.1" customHeight="1">
      <c r="D21" s="296"/>
      <c r="V21" s="292" t="s">
        <v>988</v>
      </c>
      <c r="W21" s="292"/>
      <c r="X21" s="282" t="s">
        <v>278</v>
      </c>
      <c r="Z21" s="282" t="s">
        <v>986</v>
      </c>
      <c r="AC21" s="705"/>
      <c r="AD21" s="1024"/>
      <c r="AE21" s="361"/>
      <c r="AF21" s="1025"/>
      <c r="AG21" s="1025"/>
      <c r="AH21" s="1025"/>
      <c r="AI21" s="1025"/>
      <c r="AJ21" s="1025"/>
      <c r="AK21" s="1025"/>
      <c r="AL21" s="1025"/>
      <c r="AM21" s="1025"/>
      <c r="AN21" s="1025"/>
      <c r="AO21" s="1025"/>
      <c r="AP21" s="300"/>
      <c r="AQ21" s="812"/>
      <c r="AS21" s="2434"/>
      <c r="AT21" s="2434"/>
      <c r="AU21" s="2434"/>
      <c r="AV21" s="2434"/>
      <c r="AW21" s="2434"/>
      <c r="AX21" s="2434"/>
      <c r="AY21" s="2434"/>
      <c r="AZ21" s="2434"/>
      <c r="BA21" s="2434"/>
      <c r="BB21" s="2434"/>
      <c r="BC21" s="2434"/>
      <c r="BD21" s="2434"/>
      <c r="BE21" s="2434"/>
      <c r="BF21" s="2434"/>
      <c r="BG21" s="2434"/>
      <c r="BH21" s="2434"/>
      <c r="BI21" s="2434"/>
      <c r="BJ21" s="2434"/>
      <c r="BK21" s="2434"/>
      <c r="BL21" s="2434"/>
      <c r="BM21" s="2434"/>
      <c r="BN21" s="2434"/>
      <c r="BO21" s="2434"/>
      <c r="BP21" s="2434"/>
      <c r="BQ21" s="2434"/>
      <c r="BR21" s="2434"/>
      <c r="BS21" s="2434"/>
      <c r="BT21" s="2434"/>
      <c r="BU21" s="2434"/>
    </row>
    <row r="22" spans="4:81" s="276" customFormat="1" ht="14.1" customHeight="1">
      <c r="D22" s="296"/>
      <c r="V22" s="292"/>
      <c r="W22" s="292"/>
      <c r="X22" s="282"/>
      <c r="Z22" s="282"/>
      <c r="AC22" s="705"/>
      <c r="AD22" s="1024"/>
      <c r="AE22" s="361"/>
      <c r="AF22" s="1025"/>
      <c r="AG22" s="1025"/>
      <c r="AH22" s="1025"/>
      <c r="AI22" s="1025"/>
      <c r="AJ22" s="1025"/>
      <c r="AK22" s="1025"/>
      <c r="AL22" s="1025"/>
      <c r="AM22" s="1025"/>
      <c r="AN22" s="1025"/>
      <c r="AO22" s="1025"/>
      <c r="AP22" s="300"/>
      <c r="AQ22" s="812"/>
      <c r="AS22" s="2434"/>
      <c r="AT22" s="2434"/>
      <c r="AU22" s="2434"/>
      <c r="AV22" s="2434"/>
      <c r="AW22" s="2434"/>
      <c r="AX22" s="2434"/>
      <c r="AY22" s="2434"/>
      <c r="AZ22" s="2434"/>
      <c r="BA22" s="2434"/>
      <c r="BB22" s="2434"/>
      <c r="BC22" s="2434"/>
      <c r="BD22" s="2434"/>
      <c r="BE22" s="2434"/>
      <c r="BF22" s="2434"/>
      <c r="BG22" s="2434"/>
      <c r="BH22" s="2434"/>
      <c r="BI22" s="2434"/>
      <c r="BJ22" s="2434"/>
      <c r="BK22" s="2434"/>
      <c r="BL22" s="2434"/>
      <c r="BM22" s="2434"/>
      <c r="BN22" s="2434"/>
      <c r="BO22" s="2434"/>
      <c r="BP22" s="2434"/>
      <c r="BQ22" s="2434"/>
      <c r="BR22" s="2434"/>
      <c r="BS22" s="2434"/>
      <c r="BT22" s="2434"/>
      <c r="BU22" s="2434"/>
    </row>
    <row r="23" spans="4:81" s="276" customFormat="1" ht="14.1" customHeight="1">
      <c r="D23" s="296"/>
      <c r="E23" s="276" t="s">
        <v>999</v>
      </c>
      <c r="AC23" s="705"/>
      <c r="AD23" s="315" t="s">
        <v>278</v>
      </c>
      <c r="AE23" s="1790" t="s">
        <v>1000</v>
      </c>
      <c r="AF23" s="1790"/>
      <c r="AG23" s="1790"/>
      <c r="AH23" s="1790"/>
      <c r="AI23" s="1790"/>
      <c r="AJ23" s="1790"/>
      <c r="AK23" s="1790"/>
      <c r="AL23" s="1790"/>
      <c r="AM23" s="1790"/>
      <c r="AN23" s="1790"/>
      <c r="AO23" s="1790"/>
      <c r="AP23" s="1790"/>
      <c r="AQ23" s="845"/>
      <c r="AS23" s="2434"/>
      <c r="AT23" s="2434"/>
      <c r="AU23" s="2434"/>
      <c r="AV23" s="2434"/>
      <c r="AW23" s="2434"/>
      <c r="AX23" s="2434"/>
      <c r="AY23" s="2434"/>
      <c r="AZ23" s="2434"/>
      <c r="BA23" s="2434"/>
      <c r="BB23" s="2434"/>
      <c r="BC23" s="2434"/>
      <c r="BD23" s="2434"/>
      <c r="BE23" s="2434"/>
      <c r="BF23" s="2434"/>
      <c r="BG23" s="2434"/>
      <c r="BH23" s="2434"/>
      <c r="BI23" s="2434"/>
      <c r="BJ23" s="2434"/>
      <c r="BK23" s="2434"/>
      <c r="BL23" s="2434"/>
      <c r="BM23" s="2434"/>
      <c r="BN23" s="2434"/>
      <c r="BO23" s="2434"/>
      <c r="BP23" s="2434"/>
      <c r="BQ23" s="2434"/>
      <c r="BR23" s="2434"/>
      <c r="BS23" s="2434"/>
      <c r="BT23" s="2434"/>
      <c r="BU23" s="2434"/>
    </row>
    <row r="24" spans="4:81" ht="13.5" customHeight="1">
      <c r="D24" s="296"/>
      <c r="E24" s="282" t="s">
        <v>1001</v>
      </c>
      <c r="F24" s="282"/>
      <c r="H24" s="282"/>
      <c r="I24" s="282"/>
      <c r="J24" s="282"/>
      <c r="K24" s="282"/>
      <c r="L24" s="282"/>
      <c r="M24" s="282"/>
      <c r="N24" s="282"/>
      <c r="O24" s="282"/>
      <c r="P24" s="282"/>
      <c r="Q24" s="282"/>
      <c r="R24" s="282"/>
      <c r="S24" s="282"/>
      <c r="T24" s="282"/>
      <c r="U24" s="282"/>
      <c r="X24" s="282"/>
      <c r="AA24" s="282"/>
      <c r="AC24" s="705"/>
      <c r="AD24" s="284"/>
      <c r="AE24" s="1790"/>
      <c r="AF24" s="1790"/>
      <c r="AG24" s="1790"/>
      <c r="AH24" s="1790"/>
      <c r="AI24" s="1790"/>
      <c r="AJ24" s="1790"/>
      <c r="AK24" s="1790"/>
      <c r="AL24" s="1790"/>
      <c r="AM24" s="1790"/>
      <c r="AN24" s="1790"/>
      <c r="AO24" s="1790"/>
      <c r="AP24" s="1790"/>
      <c r="AQ24" s="845"/>
      <c r="AS24" s="2434"/>
      <c r="AT24" s="2434"/>
      <c r="AU24" s="2434"/>
      <c r="AV24" s="2434"/>
      <c r="AW24" s="2434"/>
      <c r="AX24" s="2434"/>
      <c r="AY24" s="2434"/>
      <c r="AZ24" s="2434"/>
      <c r="BA24" s="2434"/>
      <c r="BB24" s="2434"/>
      <c r="BC24" s="2434"/>
      <c r="BD24" s="2434"/>
      <c r="BE24" s="2434"/>
      <c r="BF24" s="2434"/>
      <c r="BG24" s="2434"/>
      <c r="BH24" s="2434"/>
      <c r="BI24" s="2434"/>
      <c r="BJ24" s="2434"/>
      <c r="BK24" s="2434"/>
      <c r="BL24" s="2434"/>
      <c r="BM24" s="2434"/>
      <c r="BN24" s="2434"/>
      <c r="BO24" s="2434"/>
      <c r="BP24" s="2434"/>
      <c r="BQ24" s="2434"/>
      <c r="BR24" s="2434"/>
      <c r="BS24" s="2434"/>
      <c r="BT24" s="2434"/>
      <c r="BU24" s="2434"/>
    </row>
    <row r="25" spans="4:81" ht="13.5" customHeight="1">
      <c r="D25" s="296"/>
      <c r="E25" s="282"/>
      <c r="F25" s="282"/>
      <c r="H25" s="282"/>
      <c r="I25" s="282"/>
      <c r="J25" s="282"/>
      <c r="K25" s="282"/>
      <c r="L25" s="282"/>
      <c r="M25" s="282"/>
      <c r="N25" s="282"/>
      <c r="O25" s="282"/>
      <c r="P25" s="282"/>
      <c r="Q25" s="282"/>
      <c r="R25" s="282"/>
      <c r="S25" s="282"/>
      <c r="T25" s="282"/>
      <c r="U25" s="282"/>
      <c r="X25" s="282"/>
      <c r="AA25" s="282"/>
      <c r="AC25" s="705"/>
      <c r="AD25" s="284"/>
      <c r="AE25" s="1790"/>
      <c r="AF25" s="1790"/>
      <c r="AG25" s="1790"/>
      <c r="AH25" s="1790"/>
      <c r="AI25" s="1790"/>
      <c r="AJ25" s="1790"/>
      <c r="AK25" s="1790"/>
      <c r="AL25" s="1790"/>
      <c r="AM25" s="1790"/>
      <c r="AN25" s="1790"/>
      <c r="AO25" s="1790"/>
      <c r="AP25" s="1790"/>
      <c r="AQ25" s="845"/>
      <c r="AS25" s="2434"/>
      <c r="AT25" s="2434"/>
      <c r="AU25" s="2434"/>
      <c r="AV25" s="2434"/>
      <c r="AW25" s="2434"/>
      <c r="AX25" s="2434"/>
      <c r="AY25" s="2434"/>
      <c r="AZ25" s="2434"/>
      <c r="BA25" s="2434"/>
      <c r="BB25" s="2434"/>
      <c r="BC25" s="2434"/>
      <c r="BD25" s="2434"/>
      <c r="BE25" s="2434"/>
      <c r="BF25" s="2434"/>
      <c r="BG25" s="2434"/>
      <c r="BH25" s="2434"/>
      <c r="BI25" s="2434"/>
      <c r="BJ25" s="2434"/>
      <c r="BK25" s="2434"/>
      <c r="BL25" s="2434"/>
      <c r="BM25" s="2434"/>
      <c r="BN25" s="2434"/>
      <c r="BO25" s="2434"/>
      <c r="BP25" s="2434"/>
      <c r="BQ25" s="2434"/>
      <c r="BR25" s="2434"/>
      <c r="BS25" s="2434"/>
      <c r="BT25" s="2434"/>
      <c r="BU25" s="2434"/>
    </row>
    <row r="26" spans="4:81" ht="14.25" customHeight="1">
      <c r="D26" s="296"/>
      <c r="E26" s="282"/>
      <c r="F26" s="282"/>
      <c r="G26" s="282"/>
      <c r="H26" s="282"/>
      <c r="I26" s="282"/>
      <c r="J26" s="282"/>
      <c r="K26" s="282"/>
      <c r="M26" s="282"/>
      <c r="N26" s="282"/>
      <c r="O26" s="282"/>
      <c r="P26" s="282"/>
      <c r="Q26" s="282"/>
      <c r="R26" s="290"/>
      <c r="S26" s="290"/>
      <c r="T26" s="291"/>
      <c r="U26" s="292"/>
      <c r="V26" s="292"/>
      <c r="W26" s="282"/>
      <c r="X26" s="282"/>
      <c r="Y26" s="282"/>
      <c r="AC26" s="705"/>
      <c r="AD26" s="350"/>
      <c r="AE26" s="1790"/>
      <c r="AF26" s="1790"/>
      <c r="AG26" s="1790"/>
      <c r="AH26" s="1790"/>
      <c r="AI26" s="1790"/>
      <c r="AJ26" s="1790"/>
      <c r="AK26" s="1790"/>
      <c r="AL26" s="1790"/>
      <c r="AM26" s="1790"/>
      <c r="AN26" s="1790"/>
      <c r="AO26" s="1790"/>
      <c r="AP26" s="1790"/>
      <c r="AQ26" s="845"/>
      <c r="AS26" s="2434"/>
      <c r="AT26" s="2434"/>
      <c r="AU26" s="2434"/>
      <c r="AV26" s="2434"/>
      <c r="AW26" s="2434"/>
      <c r="AX26" s="2434"/>
      <c r="AY26" s="2434"/>
      <c r="AZ26" s="2434"/>
      <c r="BA26" s="2434"/>
      <c r="BB26" s="2434"/>
      <c r="BC26" s="2434"/>
      <c r="BD26" s="2434"/>
      <c r="BE26" s="2434"/>
      <c r="BF26" s="2434"/>
      <c r="BG26" s="2434"/>
      <c r="BH26" s="2434"/>
      <c r="BI26" s="2434"/>
      <c r="BJ26" s="2434"/>
      <c r="BK26" s="2434"/>
      <c r="BL26" s="2434"/>
      <c r="BM26" s="2434"/>
      <c r="BN26" s="2434"/>
      <c r="BO26" s="2434"/>
      <c r="BP26" s="2434"/>
      <c r="BQ26" s="2434"/>
      <c r="BR26" s="2434"/>
      <c r="BS26" s="2434"/>
      <c r="BT26" s="2434"/>
      <c r="BU26" s="2434"/>
    </row>
    <row r="27" spans="4:81" ht="13.5" customHeight="1">
      <c r="D27" s="296"/>
      <c r="E27" s="282" t="s">
        <v>1002</v>
      </c>
      <c r="F27" s="282"/>
      <c r="G27" s="282"/>
      <c r="H27" s="282"/>
      <c r="I27" s="282"/>
      <c r="J27" s="282"/>
      <c r="K27" s="282"/>
      <c r="L27" s="282"/>
      <c r="M27" s="282"/>
      <c r="N27" s="282"/>
      <c r="O27" s="282"/>
      <c r="P27" s="282"/>
      <c r="Q27" s="282"/>
      <c r="R27" s="282"/>
      <c r="S27" s="282"/>
      <c r="T27" s="282"/>
      <c r="U27" s="282"/>
      <c r="X27" s="313"/>
      <c r="AA27" s="1026"/>
      <c r="AC27" s="705"/>
      <c r="AD27" s="350"/>
      <c r="AE27" s="1790"/>
      <c r="AF27" s="1790"/>
      <c r="AG27" s="1790"/>
      <c r="AH27" s="1790"/>
      <c r="AI27" s="1790"/>
      <c r="AJ27" s="1790"/>
      <c r="AK27" s="1790"/>
      <c r="AL27" s="1790"/>
      <c r="AM27" s="1790"/>
      <c r="AN27" s="1790"/>
      <c r="AO27" s="1790"/>
      <c r="AP27" s="1790"/>
      <c r="AQ27" s="845"/>
      <c r="AS27" s="1027"/>
    </row>
    <row r="28" spans="4:81" ht="13.5" customHeight="1">
      <c r="D28" s="296"/>
      <c r="E28" s="282"/>
      <c r="F28" s="282"/>
      <c r="G28" s="282"/>
      <c r="H28" s="282"/>
      <c r="I28" s="282"/>
      <c r="J28" s="282"/>
      <c r="K28" s="282"/>
      <c r="L28" s="282"/>
      <c r="M28" s="282"/>
      <c r="N28" s="282"/>
      <c r="O28" s="282"/>
      <c r="P28" s="282"/>
      <c r="Q28" s="282"/>
      <c r="R28" s="282"/>
      <c r="S28" s="282"/>
      <c r="T28" s="282"/>
      <c r="U28" s="282"/>
      <c r="X28" s="313"/>
      <c r="AA28" s="1026"/>
      <c r="AC28" s="705"/>
      <c r="AD28" s="361"/>
      <c r="AE28" s="1790"/>
      <c r="AF28" s="1790"/>
      <c r="AG28" s="1790"/>
      <c r="AH28" s="1790"/>
      <c r="AI28" s="1790"/>
      <c r="AJ28" s="1790"/>
      <c r="AK28" s="1790"/>
      <c r="AL28" s="1790"/>
      <c r="AM28" s="1790"/>
      <c r="AN28" s="1790"/>
      <c r="AO28" s="1790"/>
      <c r="AP28" s="1790"/>
      <c r="AQ28" s="845"/>
      <c r="AS28" s="1027"/>
    </row>
    <row r="29" spans="4:81" ht="13.5" customHeight="1">
      <c r="D29" s="296"/>
      <c r="F29" s="282"/>
      <c r="G29" s="282"/>
      <c r="H29" s="282"/>
      <c r="I29" s="282"/>
      <c r="J29" s="282"/>
      <c r="K29" s="282"/>
      <c r="L29" s="282"/>
      <c r="M29" s="282"/>
      <c r="N29" s="282"/>
      <c r="O29" s="282"/>
      <c r="P29" s="282"/>
      <c r="Q29" s="282"/>
      <c r="R29" s="282"/>
      <c r="S29" s="282"/>
      <c r="T29" s="282"/>
      <c r="U29" s="282"/>
      <c r="X29" s="313"/>
      <c r="AA29" s="1026"/>
      <c r="AC29" s="705"/>
      <c r="AD29" s="286"/>
      <c r="AE29" s="1790"/>
      <c r="AF29" s="1790"/>
      <c r="AG29" s="1790"/>
      <c r="AH29" s="1790"/>
      <c r="AI29" s="1790"/>
      <c r="AJ29" s="1790"/>
      <c r="AK29" s="1790"/>
      <c r="AL29" s="1790"/>
      <c r="AM29" s="1790"/>
      <c r="AN29" s="1790"/>
      <c r="AO29" s="1790"/>
      <c r="AP29" s="1790"/>
      <c r="AQ29" s="845"/>
      <c r="AS29" s="1019"/>
    </row>
    <row r="30" spans="4:81" ht="14.25" customHeight="1">
      <c r="D30" s="296"/>
      <c r="E30" s="282"/>
      <c r="F30" s="318"/>
      <c r="G30" s="318"/>
      <c r="H30" s="318"/>
      <c r="I30" s="313"/>
      <c r="J30" s="318"/>
      <c r="K30" s="318"/>
      <c r="L30" s="318"/>
      <c r="M30" s="318"/>
      <c r="N30" s="318"/>
      <c r="O30" s="318"/>
      <c r="P30" s="313"/>
      <c r="Q30" s="318"/>
      <c r="R30" s="318"/>
      <c r="S30" s="318"/>
      <c r="T30" s="318"/>
      <c r="U30" s="282"/>
      <c r="X30" s="282"/>
      <c r="AA30" s="282"/>
      <c r="AC30" s="705"/>
      <c r="AD30" s="286"/>
      <c r="AE30" s="1790"/>
      <c r="AF30" s="1790"/>
      <c r="AG30" s="1790"/>
      <c r="AH30" s="1790"/>
      <c r="AI30" s="1790"/>
      <c r="AJ30" s="1790"/>
      <c r="AK30" s="1790"/>
      <c r="AL30" s="1790"/>
      <c r="AM30" s="1790"/>
      <c r="AN30" s="1790"/>
      <c r="AO30" s="1790"/>
      <c r="AP30" s="1790"/>
      <c r="AQ30" s="845"/>
      <c r="AS30" s="2427"/>
      <c r="AT30" s="2427"/>
      <c r="AU30" s="2427"/>
      <c r="AV30" s="2427"/>
      <c r="AW30" s="2427"/>
      <c r="AX30" s="2427"/>
      <c r="AY30" s="2424"/>
      <c r="AZ30" s="2424"/>
      <c r="BA30" s="2424"/>
      <c r="BB30" s="2424"/>
      <c r="BC30" s="2424"/>
      <c r="BD30" s="2424"/>
      <c r="BE30" s="2424"/>
      <c r="BF30" s="2424"/>
      <c r="BG30" s="2424"/>
      <c r="BH30" s="2424"/>
      <c r="BI30" s="2424"/>
      <c r="BJ30" s="2424"/>
      <c r="BK30" s="2424"/>
      <c r="BL30" s="2424"/>
      <c r="BM30" s="2424"/>
      <c r="BN30" s="2424"/>
      <c r="BO30" s="2424"/>
      <c r="BP30" s="2424"/>
      <c r="BQ30" s="2424"/>
      <c r="BR30" s="2424"/>
      <c r="BS30" s="2424"/>
      <c r="BT30" s="2424"/>
      <c r="BU30" s="2424"/>
      <c r="BV30" s="2424"/>
      <c r="BW30" s="2424"/>
      <c r="BX30" s="2424"/>
      <c r="BY30" s="2424"/>
      <c r="BZ30" s="2424"/>
      <c r="CA30" s="2424"/>
      <c r="CB30" s="2424"/>
      <c r="CC30" s="2424"/>
    </row>
    <row r="31" spans="4:81" ht="14.1" customHeight="1">
      <c r="D31" s="294"/>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1028"/>
      <c r="AD31" s="1029"/>
      <c r="AE31" s="1790"/>
      <c r="AF31" s="1790"/>
      <c r="AG31" s="1790"/>
      <c r="AH31" s="1790"/>
      <c r="AI31" s="1790"/>
      <c r="AJ31" s="1790"/>
      <c r="AK31" s="1790"/>
      <c r="AL31" s="1790"/>
      <c r="AM31" s="1790"/>
      <c r="AN31" s="1790"/>
      <c r="AO31" s="1790"/>
      <c r="AP31" s="1790"/>
      <c r="AQ31" s="845"/>
      <c r="AR31" s="295"/>
      <c r="AS31" s="366"/>
    </row>
    <row r="32" spans="4:81" s="276" customFormat="1" ht="14.1" customHeight="1">
      <c r="D32" s="296"/>
      <c r="E32" s="276" t="s">
        <v>1003</v>
      </c>
      <c r="AC32" s="705"/>
      <c r="AD32" s="286"/>
      <c r="AE32" s="1790"/>
      <c r="AF32" s="1790"/>
      <c r="AG32" s="1790"/>
      <c r="AH32" s="1790"/>
      <c r="AI32" s="1790"/>
      <c r="AJ32" s="1790"/>
      <c r="AK32" s="1790"/>
      <c r="AL32" s="1790"/>
      <c r="AM32" s="1790"/>
      <c r="AN32" s="1790"/>
      <c r="AO32" s="1790"/>
      <c r="AP32" s="1790"/>
      <c r="AQ32" s="845"/>
      <c r="AR32" s="295"/>
      <c r="AS32" s="366"/>
      <c r="AU32" s="276" t="s">
        <v>1004</v>
      </c>
    </row>
    <row r="33" spans="1:83" ht="14.1" customHeight="1">
      <c r="A33" s="282"/>
      <c r="B33" s="282"/>
      <c r="C33" s="282"/>
      <c r="D33" s="296"/>
      <c r="E33" s="1786" t="s">
        <v>1005</v>
      </c>
      <c r="F33" s="1786"/>
      <c r="G33" s="1786"/>
      <c r="H33" s="1786"/>
      <c r="I33" s="1786"/>
      <c r="J33" s="1786"/>
      <c r="K33" s="1786"/>
      <c r="L33" s="1786"/>
      <c r="M33" s="1786"/>
      <c r="N33" s="1786"/>
      <c r="O33" s="1786"/>
      <c r="P33" s="1786"/>
      <c r="Q33" s="1786"/>
      <c r="R33" s="1786"/>
      <c r="S33" s="1786"/>
      <c r="T33" s="1786"/>
      <c r="U33" s="1786"/>
      <c r="V33" s="1786"/>
      <c r="W33" s="1786"/>
      <c r="X33" s="1786"/>
      <c r="Y33" s="1786"/>
      <c r="Z33" s="1786"/>
      <c r="AA33" s="1786"/>
      <c r="AC33" s="705"/>
      <c r="AD33" s="286"/>
      <c r="AE33" s="1790"/>
      <c r="AF33" s="1790"/>
      <c r="AG33" s="1790"/>
      <c r="AH33" s="1790"/>
      <c r="AI33" s="1790"/>
      <c r="AJ33" s="1790"/>
      <c r="AK33" s="1790"/>
      <c r="AL33" s="1790"/>
      <c r="AM33" s="1790"/>
      <c r="AN33" s="1790"/>
      <c r="AO33" s="1790"/>
      <c r="AP33" s="1790"/>
      <c r="AQ33" s="845"/>
      <c r="AS33" s="658"/>
      <c r="AU33" s="2435" t="s">
        <v>1006</v>
      </c>
      <c r="AV33" s="2435"/>
      <c r="AW33" s="2435"/>
      <c r="AX33" s="2435"/>
      <c r="AY33" s="2435"/>
      <c r="AZ33" s="2435"/>
      <c r="BA33" s="2435"/>
      <c r="BB33" s="2435"/>
      <c r="BC33" s="2435"/>
      <c r="BD33" s="2435"/>
      <c r="BE33" s="2435"/>
      <c r="BF33" s="2435"/>
      <c r="BG33" s="2435"/>
      <c r="BH33" s="2435"/>
      <c r="BI33" s="2435"/>
      <c r="BJ33" s="2435"/>
      <c r="BK33" s="2435"/>
      <c r="BL33" s="2435"/>
      <c r="BM33" s="2435"/>
      <c r="BN33" s="2435"/>
      <c r="BO33" s="2435"/>
      <c r="BP33" s="2435"/>
      <c r="BQ33" s="2435"/>
      <c r="BR33" s="2435"/>
      <c r="BS33" s="2435"/>
      <c r="BT33" s="2435"/>
      <c r="BU33" s="2435"/>
      <c r="BV33" s="2435"/>
      <c r="BW33" s="2435"/>
      <c r="BX33" s="2435"/>
      <c r="BY33" s="2435"/>
      <c r="BZ33" s="2435"/>
      <c r="CA33" s="2435"/>
      <c r="CB33" s="2435"/>
      <c r="CC33" s="2435"/>
      <c r="CD33" s="2435"/>
      <c r="CE33" s="2435"/>
    </row>
    <row r="34" spans="1:83" ht="14.1" customHeight="1">
      <c r="A34" s="282"/>
      <c r="B34" s="282"/>
      <c r="C34" s="282"/>
      <c r="D34" s="296"/>
      <c r="E34" s="282"/>
      <c r="F34" s="313"/>
      <c r="G34" s="318"/>
      <c r="H34" s="318"/>
      <c r="I34" s="318"/>
      <c r="J34" s="318"/>
      <c r="K34" s="318"/>
      <c r="L34" s="318"/>
      <c r="M34" s="282"/>
      <c r="N34" s="282"/>
      <c r="O34" s="282"/>
      <c r="P34" s="282"/>
      <c r="Q34" s="282"/>
      <c r="R34" s="290"/>
      <c r="S34" s="290"/>
      <c r="T34" s="291"/>
      <c r="U34" s="292"/>
      <c r="V34" s="292"/>
      <c r="W34" s="282"/>
      <c r="X34" s="282"/>
      <c r="Y34" s="282"/>
      <c r="AC34" s="705"/>
      <c r="AD34" s="286"/>
      <c r="AE34" s="1790"/>
      <c r="AF34" s="1790"/>
      <c r="AG34" s="1790"/>
      <c r="AH34" s="1790"/>
      <c r="AI34" s="1790"/>
      <c r="AJ34" s="1790"/>
      <c r="AK34" s="1790"/>
      <c r="AL34" s="1790"/>
      <c r="AM34" s="1790"/>
      <c r="AN34" s="1790"/>
      <c r="AO34" s="1790"/>
      <c r="AP34" s="1790"/>
      <c r="AQ34" s="845"/>
      <c r="AU34" s="2435"/>
      <c r="AV34" s="2435"/>
      <c r="AW34" s="2435"/>
      <c r="AX34" s="2435"/>
      <c r="AY34" s="2435"/>
      <c r="AZ34" s="2435"/>
      <c r="BA34" s="2435"/>
      <c r="BB34" s="2435"/>
      <c r="BC34" s="2435"/>
      <c r="BD34" s="2435"/>
      <c r="BE34" s="2435"/>
      <c r="BF34" s="2435"/>
      <c r="BG34" s="2435"/>
      <c r="BH34" s="2435"/>
      <c r="BI34" s="2435"/>
      <c r="BJ34" s="2435"/>
      <c r="BK34" s="2435"/>
      <c r="BL34" s="2435"/>
      <c r="BM34" s="2435"/>
      <c r="BN34" s="2435"/>
      <c r="BO34" s="2435"/>
      <c r="BP34" s="2435"/>
      <c r="BQ34" s="2435"/>
      <c r="BR34" s="2435"/>
      <c r="BS34" s="2435"/>
      <c r="BT34" s="2435"/>
      <c r="BU34" s="2435"/>
      <c r="BV34" s="2435"/>
      <c r="BW34" s="2435"/>
      <c r="BX34" s="2435"/>
      <c r="BY34" s="2435"/>
      <c r="BZ34" s="2435"/>
      <c r="CA34" s="2435"/>
      <c r="CB34" s="2435"/>
      <c r="CC34" s="2435"/>
      <c r="CD34" s="2435"/>
      <c r="CE34" s="2435"/>
    </row>
    <row r="35" spans="1:83" ht="14.1" customHeight="1">
      <c r="A35" s="282"/>
      <c r="B35" s="282"/>
      <c r="C35" s="282"/>
      <c r="D35" s="296"/>
      <c r="E35" s="282"/>
      <c r="F35" s="313"/>
      <c r="G35" s="318"/>
      <c r="H35" s="318"/>
      <c r="I35" s="318"/>
      <c r="J35" s="318"/>
      <c r="K35" s="318"/>
      <c r="L35" s="318"/>
      <c r="M35" s="282"/>
      <c r="N35" s="282"/>
      <c r="O35" s="282"/>
      <c r="P35" s="282"/>
      <c r="Q35" s="282"/>
      <c r="R35" s="290"/>
      <c r="S35" s="290"/>
      <c r="T35" s="291"/>
      <c r="U35" s="292"/>
      <c r="V35" s="292"/>
      <c r="W35" s="282"/>
      <c r="X35" s="282"/>
      <c r="Y35" s="282"/>
      <c r="AC35" s="705"/>
      <c r="AD35" s="286"/>
      <c r="AE35" s="1790"/>
      <c r="AF35" s="1790"/>
      <c r="AG35" s="1790"/>
      <c r="AH35" s="1790"/>
      <c r="AI35" s="1790"/>
      <c r="AJ35" s="1790"/>
      <c r="AK35" s="1790"/>
      <c r="AL35" s="1790"/>
      <c r="AM35" s="1790"/>
      <c r="AN35" s="1790"/>
      <c r="AO35" s="1790"/>
      <c r="AP35" s="1790"/>
      <c r="AQ35" s="845"/>
      <c r="AU35" s="2435"/>
      <c r="AV35" s="2435"/>
      <c r="AW35" s="2435"/>
      <c r="AX35" s="2435"/>
      <c r="AY35" s="2435"/>
      <c r="AZ35" s="2435"/>
      <c r="BA35" s="2435"/>
      <c r="BB35" s="2435"/>
      <c r="BC35" s="2435"/>
      <c r="BD35" s="2435"/>
      <c r="BE35" s="2435"/>
      <c r="BF35" s="2435"/>
      <c r="BG35" s="2435"/>
      <c r="BH35" s="2435"/>
      <c r="BI35" s="2435"/>
      <c r="BJ35" s="2435"/>
      <c r="BK35" s="2435"/>
      <c r="BL35" s="2435"/>
      <c r="BM35" s="2435"/>
      <c r="BN35" s="2435"/>
      <c r="BO35" s="2435"/>
      <c r="BP35" s="2435"/>
      <c r="BQ35" s="2435"/>
      <c r="BR35" s="2435"/>
      <c r="BS35" s="2435"/>
      <c r="BT35" s="2435"/>
      <c r="BU35" s="2435"/>
      <c r="BV35" s="2435"/>
      <c r="BW35" s="2435"/>
      <c r="BX35" s="2435"/>
      <c r="BY35" s="2435"/>
      <c r="BZ35" s="2435"/>
      <c r="CA35" s="2435"/>
      <c r="CB35" s="2435"/>
      <c r="CC35" s="2435"/>
      <c r="CD35" s="2435"/>
      <c r="CE35" s="2435"/>
    </row>
    <row r="36" spans="1:83" ht="14.1" customHeight="1">
      <c r="A36" s="282"/>
      <c r="B36" s="282"/>
      <c r="C36" s="282"/>
      <c r="D36" s="296"/>
      <c r="E36" s="313" t="s">
        <v>1007</v>
      </c>
      <c r="G36" s="318"/>
      <c r="H36" s="313"/>
      <c r="I36" s="318"/>
      <c r="J36" s="318"/>
      <c r="K36" s="318"/>
      <c r="L36" s="318"/>
      <c r="M36" s="318"/>
      <c r="N36" s="318"/>
      <c r="O36" s="318"/>
      <c r="P36" s="318"/>
      <c r="Q36" s="318"/>
      <c r="R36" s="318"/>
      <c r="S36" s="282"/>
      <c r="T36" s="290"/>
      <c r="U36" s="290"/>
      <c r="V36" s="291"/>
      <c r="W36" s="292"/>
      <c r="X36" s="292"/>
      <c r="Y36" s="282"/>
      <c r="Z36" s="282"/>
      <c r="AA36" s="282"/>
      <c r="AC36" s="705"/>
      <c r="AD36" s="286"/>
      <c r="AE36" s="299"/>
      <c r="AF36" s="299"/>
      <c r="AG36" s="299"/>
      <c r="AH36" s="299"/>
      <c r="AI36" s="299"/>
      <c r="AJ36" s="299"/>
      <c r="AK36" s="299"/>
      <c r="AL36" s="299"/>
      <c r="AM36" s="299"/>
      <c r="AN36" s="299"/>
      <c r="AO36" s="299"/>
      <c r="AP36" s="304"/>
      <c r="AQ36" s="862"/>
      <c r="AU36" s="2428" t="s">
        <v>1008</v>
      </c>
      <c r="AV36" s="2428"/>
      <c r="AW36" s="2428"/>
      <c r="AX36" s="2428"/>
      <c r="AY36" s="2428"/>
      <c r="AZ36" s="2428"/>
      <c r="BA36" s="2426" t="s">
        <v>1009</v>
      </c>
      <c r="BB36" s="2426"/>
      <c r="BC36" s="2426"/>
      <c r="BD36" s="2426"/>
      <c r="BE36" s="2426"/>
      <c r="BF36" s="2426"/>
      <c r="BG36" s="2426"/>
      <c r="BH36" s="2426"/>
      <c r="BI36" s="2426"/>
      <c r="BJ36" s="2426"/>
      <c r="BK36" s="2426"/>
      <c r="BL36" s="2426"/>
      <c r="BM36" s="2426"/>
      <c r="BN36" s="2426"/>
      <c r="BO36" s="2426"/>
      <c r="BP36" s="2426"/>
      <c r="BQ36" s="2426"/>
      <c r="BR36" s="2426"/>
      <c r="BS36" s="2426"/>
      <c r="BT36" s="2426"/>
      <c r="BU36" s="2426"/>
      <c r="BV36" s="2426"/>
      <c r="BW36" s="2426"/>
      <c r="BX36" s="2426"/>
      <c r="BY36" s="2426"/>
      <c r="BZ36" s="2426"/>
      <c r="CA36" s="2426"/>
      <c r="CB36" s="2426"/>
      <c r="CC36" s="2426"/>
      <c r="CD36" s="2426"/>
      <c r="CE36" s="2426"/>
    </row>
    <row r="37" spans="1:83" ht="14.1" customHeight="1">
      <c r="A37" s="282"/>
      <c r="B37" s="282"/>
      <c r="C37" s="282"/>
      <c r="D37" s="296"/>
      <c r="E37" s="313"/>
      <c r="G37" s="318"/>
      <c r="H37" s="313"/>
      <c r="I37" s="318"/>
      <c r="J37" s="318"/>
      <c r="K37" s="318"/>
      <c r="L37" s="318"/>
      <c r="M37" s="318"/>
      <c r="N37" s="318"/>
      <c r="O37" s="318"/>
      <c r="P37" s="318"/>
      <c r="Q37" s="318"/>
      <c r="R37" s="318"/>
      <c r="S37" s="282"/>
      <c r="T37" s="290"/>
      <c r="U37" s="290"/>
      <c r="V37" s="291"/>
      <c r="W37" s="292"/>
      <c r="X37" s="292"/>
      <c r="Y37" s="282"/>
      <c r="Z37" s="282"/>
      <c r="AA37" s="282"/>
      <c r="AC37" s="705"/>
      <c r="AD37" s="315" t="s">
        <v>278</v>
      </c>
      <c r="AE37" s="2433" t="s">
        <v>1010</v>
      </c>
      <c r="AF37" s="2433"/>
      <c r="AG37" s="2433"/>
      <c r="AH37" s="2433"/>
      <c r="AI37" s="2433"/>
      <c r="AJ37" s="2433"/>
      <c r="AK37" s="2433"/>
      <c r="AL37" s="2433"/>
      <c r="AM37" s="2433"/>
      <c r="AN37" s="2433"/>
      <c r="AO37" s="2433"/>
      <c r="AP37" s="2433"/>
      <c r="AQ37" s="885"/>
      <c r="AU37" s="2428"/>
      <c r="AV37" s="2428"/>
      <c r="AW37" s="2428"/>
      <c r="AX37" s="2428"/>
      <c r="AY37" s="2428"/>
      <c r="AZ37" s="2428"/>
      <c r="BA37" s="2426"/>
      <c r="BB37" s="2426"/>
      <c r="BC37" s="2426"/>
      <c r="BD37" s="2426"/>
      <c r="BE37" s="2426"/>
      <c r="BF37" s="2426"/>
      <c r="BG37" s="2426"/>
      <c r="BH37" s="2426"/>
      <c r="BI37" s="2426"/>
      <c r="BJ37" s="2426"/>
      <c r="BK37" s="2426"/>
      <c r="BL37" s="2426"/>
      <c r="BM37" s="2426"/>
      <c r="BN37" s="2426"/>
      <c r="BO37" s="2426"/>
      <c r="BP37" s="2426"/>
      <c r="BQ37" s="2426"/>
      <c r="BR37" s="2426"/>
      <c r="BS37" s="2426"/>
      <c r="BT37" s="2426"/>
      <c r="BU37" s="2426"/>
      <c r="BV37" s="2426"/>
      <c r="BW37" s="2426"/>
      <c r="BX37" s="2426"/>
      <c r="BY37" s="2426"/>
      <c r="BZ37" s="2426"/>
      <c r="CA37" s="2426"/>
      <c r="CB37" s="2426"/>
      <c r="CC37" s="2426"/>
      <c r="CD37" s="2426"/>
      <c r="CE37" s="2426"/>
    </row>
    <row r="38" spans="1:83" ht="14.1" customHeight="1">
      <c r="A38" s="282"/>
      <c r="B38" s="282"/>
      <c r="C38" s="282"/>
      <c r="D38" s="296"/>
      <c r="E38" s="282"/>
      <c r="F38" s="313"/>
      <c r="G38" s="318"/>
      <c r="H38" s="318"/>
      <c r="I38" s="318"/>
      <c r="J38" s="318"/>
      <c r="K38" s="318"/>
      <c r="L38" s="318"/>
      <c r="M38" s="282"/>
      <c r="N38" s="282"/>
      <c r="O38" s="282"/>
      <c r="P38" s="282"/>
      <c r="Q38" s="282"/>
      <c r="R38" s="290"/>
      <c r="S38" s="290"/>
      <c r="T38" s="291"/>
      <c r="U38" s="292"/>
      <c r="V38" s="292"/>
      <c r="W38" s="282"/>
      <c r="X38" s="282"/>
      <c r="Y38" s="282"/>
      <c r="AC38" s="705"/>
      <c r="AD38" s="286"/>
      <c r="AE38" s="2433"/>
      <c r="AF38" s="2433"/>
      <c r="AG38" s="2433"/>
      <c r="AH38" s="2433"/>
      <c r="AI38" s="2433"/>
      <c r="AJ38" s="2433"/>
      <c r="AK38" s="2433"/>
      <c r="AL38" s="2433"/>
      <c r="AM38" s="2433"/>
      <c r="AN38" s="2433"/>
      <c r="AO38" s="2433"/>
      <c r="AP38" s="2433"/>
      <c r="AQ38" s="885"/>
      <c r="AU38" s="2428"/>
      <c r="AV38" s="2428"/>
      <c r="AW38" s="2428"/>
      <c r="AX38" s="2428"/>
      <c r="AY38" s="2428"/>
      <c r="AZ38" s="2428"/>
      <c r="BA38" s="2426"/>
      <c r="BB38" s="2426"/>
      <c r="BC38" s="2426"/>
      <c r="BD38" s="2426"/>
      <c r="BE38" s="2426"/>
      <c r="BF38" s="2426"/>
      <c r="BG38" s="2426"/>
      <c r="BH38" s="2426"/>
      <c r="BI38" s="2426"/>
      <c r="BJ38" s="2426"/>
      <c r="BK38" s="2426"/>
      <c r="BL38" s="2426"/>
      <c r="BM38" s="2426"/>
      <c r="BN38" s="2426"/>
      <c r="BO38" s="2426"/>
      <c r="BP38" s="2426"/>
      <c r="BQ38" s="2426"/>
      <c r="BR38" s="2426"/>
      <c r="BS38" s="2426"/>
      <c r="BT38" s="2426"/>
      <c r="BU38" s="2426"/>
      <c r="BV38" s="2426"/>
      <c r="BW38" s="2426"/>
      <c r="BX38" s="2426"/>
      <c r="BY38" s="2426"/>
      <c r="BZ38" s="2426"/>
      <c r="CA38" s="2426"/>
      <c r="CB38" s="2426"/>
      <c r="CC38" s="2426"/>
      <c r="CD38" s="2426"/>
      <c r="CE38" s="2426"/>
    </row>
    <row r="39" spans="1:83" ht="14.1" customHeight="1">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1028"/>
      <c r="AD39" s="1030"/>
      <c r="AE39" s="2433"/>
      <c r="AF39" s="2433"/>
      <c r="AG39" s="2433"/>
      <c r="AH39" s="2433"/>
      <c r="AI39" s="2433"/>
      <c r="AJ39" s="2433"/>
      <c r="AK39" s="2433"/>
      <c r="AL39" s="2433"/>
      <c r="AM39" s="2433"/>
      <c r="AN39" s="2433"/>
      <c r="AO39" s="2433"/>
      <c r="AP39" s="2433"/>
      <c r="AQ39" s="885"/>
      <c r="AU39" s="2428" t="s">
        <v>1011</v>
      </c>
      <c r="AV39" s="2428"/>
      <c r="AW39" s="2428"/>
      <c r="AX39" s="2428"/>
      <c r="AY39" s="2428"/>
      <c r="AZ39" s="2428"/>
      <c r="BA39" s="2426" t="s">
        <v>1012</v>
      </c>
      <c r="BB39" s="2426"/>
      <c r="BC39" s="2426"/>
      <c r="BD39" s="2426"/>
      <c r="BE39" s="2426"/>
      <c r="BF39" s="2426"/>
      <c r="BG39" s="2426"/>
      <c r="BH39" s="2426"/>
      <c r="BI39" s="2426"/>
      <c r="BJ39" s="2426"/>
      <c r="BK39" s="2426"/>
      <c r="BL39" s="2426"/>
      <c r="BM39" s="2426"/>
      <c r="BN39" s="2426"/>
      <c r="BO39" s="2426"/>
      <c r="BP39" s="2426"/>
      <c r="BQ39" s="2426"/>
      <c r="BR39" s="2426"/>
      <c r="BS39" s="2426"/>
      <c r="BT39" s="2426"/>
      <c r="BU39" s="2426"/>
      <c r="BV39" s="2426"/>
      <c r="BW39" s="2426"/>
      <c r="BX39" s="2426"/>
      <c r="BY39" s="2426"/>
      <c r="BZ39" s="2426"/>
      <c r="CA39" s="2426"/>
      <c r="CB39" s="2426"/>
      <c r="CC39" s="2426"/>
      <c r="CD39" s="2426"/>
      <c r="CE39" s="2426"/>
    </row>
    <row r="40" spans="1:83" ht="14.1" customHeight="1">
      <c r="D40" s="296"/>
      <c r="E40" s="313" t="s">
        <v>1013</v>
      </c>
      <c r="F40" s="313"/>
      <c r="G40" s="318"/>
      <c r="H40" s="313"/>
      <c r="I40" s="318"/>
      <c r="J40" s="318"/>
      <c r="K40" s="318"/>
      <c r="L40" s="318"/>
      <c r="M40" s="318"/>
      <c r="N40" s="318"/>
      <c r="O40" s="318"/>
      <c r="P40" s="313"/>
      <c r="Q40" s="318"/>
      <c r="R40" s="318"/>
      <c r="S40" s="282"/>
      <c r="T40" s="290"/>
      <c r="U40" s="290"/>
      <c r="V40" s="291"/>
      <c r="W40" s="292"/>
      <c r="X40" s="292"/>
      <c r="Y40" s="282"/>
      <c r="Z40" s="282"/>
      <c r="AA40" s="282"/>
      <c r="AC40" s="705"/>
      <c r="AD40" s="651" t="s">
        <v>278</v>
      </c>
      <c r="AE40" s="2433" t="s">
        <v>1014</v>
      </c>
      <c r="AF40" s="2433"/>
      <c r="AG40" s="2433"/>
      <c r="AH40" s="2433"/>
      <c r="AI40" s="2433"/>
      <c r="AJ40" s="2433"/>
      <c r="AK40" s="2433"/>
      <c r="AL40" s="2433"/>
      <c r="AM40" s="2433"/>
      <c r="AN40" s="2433"/>
      <c r="AO40" s="2433"/>
      <c r="AP40" s="2433"/>
      <c r="AQ40" s="885"/>
      <c r="AU40" s="2428"/>
      <c r="AV40" s="2428"/>
      <c r="AW40" s="2428"/>
      <c r="AX40" s="2428"/>
      <c r="AY40" s="2428"/>
      <c r="AZ40" s="2428"/>
      <c r="BA40" s="2426"/>
      <c r="BB40" s="2426"/>
      <c r="BC40" s="2426"/>
      <c r="BD40" s="2426"/>
      <c r="BE40" s="2426"/>
      <c r="BF40" s="2426"/>
      <c r="BG40" s="2426"/>
      <c r="BH40" s="2426"/>
      <c r="BI40" s="2426"/>
      <c r="BJ40" s="2426"/>
      <c r="BK40" s="2426"/>
      <c r="BL40" s="2426"/>
      <c r="BM40" s="2426"/>
      <c r="BN40" s="2426"/>
      <c r="BO40" s="2426"/>
      <c r="BP40" s="2426"/>
      <c r="BQ40" s="2426"/>
      <c r="BR40" s="2426"/>
      <c r="BS40" s="2426"/>
      <c r="BT40" s="2426"/>
      <c r="BU40" s="2426"/>
      <c r="BV40" s="2426"/>
      <c r="BW40" s="2426"/>
      <c r="BX40" s="2426"/>
      <c r="BY40" s="2426"/>
      <c r="BZ40" s="2426"/>
      <c r="CA40" s="2426"/>
      <c r="CB40" s="2426"/>
      <c r="CC40" s="2426"/>
      <c r="CD40" s="2426"/>
      <c r="CE40" s="2426"/>
    </row>
    <row r="41" spans="1:83" ht="14.1" customHeight="1">
      <c r="D41" s="296"/>
      <c r="E41" s="313" t="s">
        <v>1015</v>
      </c>
      <c r="F41" s="313"/>
      <c r="G41" s="313"/>
      <c r="I41" s="313"/>
      <c r="J41" s="313"/>
      <c r="K41" s="313"/>
      <c r="L41" s="313"/>
      <c r="M41" s="313"/>
      <c r="N41" s="313"/>
      <c r="O41" s="313"/>
      <c r="P41" s="313"/>
      <c r="Q41" s="313"/>
      <c r="R41" s="313"/>
      <c r="S41" s="313"/>
      <c r="T41" s="313"/>
      <c r="U41" s="318"/>
      <c r="X41" s="313"/>
      <c r="AA41" s="282"/>
      <c r="AC41" s="705"/>
      <c r="AD41" s="284"/>
      <c r="AE41" s="2433"/>
      <c r="AF41" s="2433"/>
      <c r="AG41" s="2433"/>
      <c r="AH41" s="2433"/>
      <c r="AI41" s="2433"/>
      <c r="AJ41" s="2433"/>
      <c r="AK41" s="2433"/>
      <c r="AL41" s="2433"/>
      <c r="AM41" s="2433"/>
      <c r="AN41" s="2433"/>
      <c r="AO41" s="2433"/>
      <c r="AP41" s="2433"/>
      <c r="AQ41" s="885"/>
      <c r="AU41" s="2428" t="s">
        <v>1016</v>
      </c>
      <c r="AV41" s="2428"/>
      <c r="AW41" s="2428"/>
      <c r="AX41" s="2428"/>
      <c r="AY41" s="2428"/>
      <c r="AZ41" s="2428"/>
      <c r="BA41" s="2426" t="s">
        <v>1017</v>
      </c>
      <c r="BB41" s="2426"/>
      <c r="BC41" s="2426"/>
      <c r="BD41" s="2426"/>
      <c r="BE41" s="2426"/>
      <c r="BF41" s="2426"/>
      <c r="BG41" s="2426"/>
      <c r="BH41" s="2426"/>
      <c r="BI41" s="2426"/>
      <c r="BJ41" s="2426"/>
      <c r="BK41" s="2426"/>
      <c r="BL41" s="2426"/>
      <c r="BM41" s="2426"/>
      <c r="BN41" s="2426"/>
      <c r="BO41" s="2426"/>
      <c r="BP41" s="2426"/>
      <c r="BQ41" s="2426"/>
      <c r="BR41" s="2426"/>
      <c r="BS41" s="2426"/>
      <c r="BT41" s="2426"/>
      <c r="BU41" s="2426"/>
      <c r="BV41" s="2426"/>
      <c r="BW41" s="2426"/>
      <c r="BX41" s="2426"/>
      <c r="BY41" s="2426"/>
      <c r="BZ41" s="2426"/>
      <c r="CA41" s="2426"/>
      <c r="CB41" s="2426"/>
      <c r="CC41" s="2426"/>
      <c r="CD41" s="2426"/>
      <c r="CE41" s="2426"/>
    </row>
    <row r="42" spans="1:83" ht="14.1" customHeight="1">
      <c r="D42" s="296"/>
      <c r="E42" s="313"/>
      <c r="F42" s="313"/>
      <c r="G42" s="313"/>
      <c r="I42" s="313"/>
      <c r="J42" s="313"/>
      <c r="K42" s="313"/>
      <c r="L42" s="313"/>
      <c r="M42" s="313"/>
      <c r="N42" s="313"/>
      <c r="O42" s="313"/>
      <c r="P42" s="313"/>
      <c r="Q42" s="313"/>
      <c r="R42" s="313"/>
      <c r="S42" s="313"/>
      <c r="T42" s="313"/>
      <c r="U42" s="318"/>
      <c r="X42" s="313"/>
      <c r="AA42" s="282"/>
      <c r="AC42" s="705"/>
      <c r="AD42" s="284"/>
      <c r="AE42" s="368"/>
      <c r="AF42" s="368"/>
      <c r="AG42" s="368"/>
      <c r="AH42" s="368"/>
      <c r="AI42" s="368"/>
      <c r="AJ42" s="368"/>
      <c r="AK42" s="368"/>
      <c r="AL42" s="368"/>
      <c r="AM42" s="368"/>
      <c r="AN42" s="368"/>
      <c r="AO42" s="368"/>
      <c r="AP42" s="1022"/>
      <c r="AQ42" s="885"/>
      <c r="AU42" s="2428"/>
      <c r="AV42" s="2428"/>
      <c r="AW42" s="2428"/>
      <c r="AX42" s="2428"/>
      <c r="AY42" s="2428"/>
      <c r="AZ42" s="2428"/>
      <c r="BA42" s="2426"/>
      <c r="BB42" s="2426"/>
      <c r="BC42" s="2426"/>
      <c r="BD42" s="2426"/>
      <c r="BE42" s="2426"/>
      <c r="BF42" s="2426"/>
      <c r="BG42" s="2426"/>
      <c r="BH42" s="2426"/>
      <c r="BI42" s="2426"/>
      <c r="BJ42" s="2426"/>
      <c r="BK42" s="2426"/>
      <c r="BL42" s="2426"/>
      <c r="BM42" s="2426"/>
      <c r="BN42" s="2426"/>
      <c r="BO42" s="2426"/>
      <c r="BP42" s="2426"/>
      <c r="BQ42" s="2426"/>
      <c r="BR42" s="2426"/>
      <c r="BS42" s="2426"/>
      <c r="BT42" s="2426"/>
      <c r="BU42" s="2426"/>
      <c r="BV42" s="2426"/>
      <c r="BW42" s="2426"/>
      <c r="BX42" s="2426"/>
      <c r="BY42" s="2426"/>
      <c r="BZ42" s="2426"/>
      <c r="CA42" s="2426"/>
      <c r="CB42" s="2426"/>
      <c r="CC42" s="2426"/>
      <c r="CD42" s="2426"/>
      <c r="CE42" s="2426"/>
    </row>
    <row r="43" spans="1:83" ht="14.1" customHeight="1">
      <c r="D43" s="296"/>
      <c r="F43" s="276" t="s">
        <v>945</v>
      </c>
      <c r="G43" s="313"/>
      <c r="H43" s="282"/>
      <c r="I43" s="313"/>
      <c r="J43" s="313"/>
      <c r="K43" s="313"/>
      <c r="L43" s="313"/>
      <c r="M43" s="313"/>
      <c r="R43" s="313"/>
      <c r="S43" s="282"/>
      <c r="T43" s="290"/>
      <c r="U43" s="290"/>
      <c r="V43" s="291"/>
      <c r="W43" s="292"/>
      <c r="X43" s="292"/>
      <c r="Y43" s="282"/>
      <c r="Z43" s="282"/>
      <c r="AA43" s="282"/>
      <c r="AC43" s="705"/>
      <c r="AD43" s="315" t="s">
        <v>14</v>
      </c>
      <c r="AE43" s="1790" t="s">
        <v>1018</v>
      </c>
      <c r="AF43" s="1790"/>
      <c r="AG43" s="1790"/>
      <c r="AH43" s="1790"/>
      <c r="AI43" s="1790"/>
      <c r="AJ43" s="1790"/>
      <c r="AK43" s="1790"/>
      <c r="AL43" s="1790"/>
      <c r="AM43" s="1790"/>
      <c r="AN43" s="1790"/>
      <c r="AO43" s="1790"/>
      <c r="AP43" s="1790"/>
      <c r="AQ43" s="845"/>
      <c r="AU43" s="2428" t="s">
        <v>1019</v>
      </c>
      <c r="AV43" s="2428"/>
      <c r="AW43" s="2428"/>
      <c r="AX43" s="2428"/>
      <c r="AY43" s="2428"/>
      <c r="AZ43" s="2428"/>
      <c r="BA43" s="2426" t="s">
        <v>1020</v>
      </c>
      <c r="BB43" s="2426"/>
      <c r="BC43" s="2426"/>
      <c r="BD43" s="2426"/>
      <c r="BE43" s="2426"/>
      <c r="BF43" s="2426"/>
      <c r="BG43" s="2426"/>
      <c r="BH43" s="2426"/>
      <c r="BI43" s="2426"/>
      <c r="BJ43" s="2426"/>
      <c r="BK43" s="2426"/>
      <c r="BL43" s="2426"/>
      <c r="BM43" s="2426"/>
      <c r="BN43" s="2426"/>
      <c r="BO43" s="2426"/>
      <c r="BP43" s="2426"/>
      <c r="BQ43" s="2426"/>
      <c r="BR43" s="2426"/>
      <c r="BS43" s="2426"/>
      <c r="BT43" s="2426"/>
      <c r="BU43" s="2426"/>
      <c r="BV43" s="2426"/>
      <c r="BW43" s="2426"/>
      <c r="BX43" s="2426"/>
      <c r="BY43" s="2426"/>
      <c r="BZ43" s="2426"/>
      <c r="CA43" s="2426"/>
      <c r="CB43" s="2426"/>
      <c r="CC43" s="2426"/>
      <c r="CD43" s="2426"/>
      <c r="CE43" s="2426"/>
    </row>
    <row r="44" spans="1:83" ht="14.1" customHeight="1">
      <c r="D44" s="296"/>
      <c r="G44" s="313"/>
      <c r="H44" s="282"/>
      <c r="I44" s="313"/>
      <c r="J44" s="313"/>
      <c r="K44" s="313"/>
      <c r="L44" s="313"/>
      <c r="M44" s="313"/>
      <c r="R44" s="313"/>
      <c r="S44" s="282"/>
      <c r="T44" s="290"/>
      <c r="U44" s="290"/>
      <c r="V44" s="291"/>
      <c r="W44" s="292"/>
      <c r="X44" s="292"/>
      <c r="Y44" s="282"/>
      <c r="Z44" s="282"/>
      <c r="AA44" s="282"/>
      <c r="AC44" s="705"/>
      <c r="AD44" s="315"/>
      <c r="AE44" s="1790"/>
      <c r="AF44" s="1790"/>
      <c r="AG44" s="1790"/>
      <c r="AH44" s="1790"/>
      <c r="AI44" s="1790"/>
      <c r="AJ44" s="1790"/>
      <c r="AK44" s="1790"/>
      <c r="AL44" s="1790"/>
      <c r="AM44" s="1790"/>
      <c r="AN44" s="1790"/>
      <c r="AO44" s="1790"/>
      <c r="AP44" s="1790"/>
      <c r="AQ44" s="845"/>
      <c r="AU44" s="2428"/>
      <c r="AV44" s="2428"/>
      <c r="AW44" s="2428"/>
      <c r="AX44" s="2428"/>
      <c r="AY44" s="2428"/>
      <c r="AZ44" s="2428"/>
      <c r="BA44" s="2426"/>
      <c r="BB44" s="2426"/>
      <c r="BC44" s="2426"/>
      <c r="BD44" s="2426"/>
      <c r="BE44" s="2426"/>
      <c r="BF44" s="2426"/>
      <c r="BG44" s="2426"/>
      <c r="BH44" s="2426"/>
      <c r="BI44" s="2426"/>
      <c r="BJ44" s="2426"/>
      <c r="BK44" s="2426"/>
      <c r="BL44" s="2426"/>
      <c r="BM44" s="2426"/>
      <c r="BN44" s="2426"/>
      <c r="BO44" s="2426"/>
      <c r="BP44" s="2426"/>
      <c r="BQ44" s="2426"/>
      <c r="BR44" s="2426"/>
      <c r="BS44" s="2426"/>
      <c r="BT44" s="2426"/>
      <c r="BU44" s="2426"/>
      <c r="BV44" s="2426"/>
      <c r="BW44" s="2426"/>
      <c r="BX44" s="2426"/>
      <c r="BY44" s="2426"/>
      <c r="BZ44" s="2426"/>
      <c r="CA44" s="2426"/>
      <c r="CB44" s="2426"/>
      <c r="CC44" s="2426"/>
      <c r="CD44" s="2426"/>
      <c r="CE44" s="2426"/>
    </row>
    <row r="45" spans="1:83" s="276" customFormat="1" ht="14.1" customHeight="1">
      <c r="D45" s="296"/>
      <c r="F45" s="313" t="s">
        <v>1021</v>
      </c>
      <c r="G45" s="313"/>
      <c r="I45" s="313"/>
      <c r="J45" s="313"/>
      <c r="L45" s="1798"/>
      <c r="M45" s="1798"/>
      <c r="N45" s="313" t="s">
        <v>1022</v>
      </c>
      <c r="U45" s="313"/>
      <c r="V45" s="282"/>
      <c r="W45" s="282"/>
      <c r="X45" s="282"/>
      <c r="Y45" s="282"/>
      <c r="AA45" s="282"/>
      <c r="AC45" s="705"/>
      <c r="AD45" s="284"/>
      <c r="AE45" s="1790"/>
      <c r="AF45" s="1790"/>
      <c r="AG45" s="1790"/>
      <c r="AH45" s="1790"/>
      <c r="AI45" s="1790"/>
      <c r="AJ45" s="1790"/>
      <c r="AK45" s="1790"/>
      <c r="AL45" s="1790"/>
      <c r="AM45" s="1790"/>
      <c r="AN45" s="1790"/>
      <c r="AO45" s="1790"/>
      <c r="AP45" s="1790"/>
      <c r="AQ45" s="845"/>
      <c r="AU45" s="2428" t="s">
        <v>1023</v>
      </c>
      <c r="AV45" s="2428"/>
      <c r="AW45" s="2428"/>
      <c r="AX45" s="2428"/>
      <c r="AY45" s="2428"/>
      <c r="AZ45" s="2428"/>
      <c r="BA45" s="2429" t="s">
        <v>1024</v>
      </c>
      <c r="BB45" s="2429"/>
      <c r="BC45" s="2429"/>
      <c r="BD45" s="2429"/>
      <c r="BE45" s="2429"/>
      <c r="BF45" s="2429"/>
      <c r="BG45" s="2429"/>
      <c r="BH45" s="2429"/>
      <c r="BI45" s="2429"/>
      <c r="BJ45" s="2429"/>
      <c r="BK45" s="2429"/>
      <c r="BL45" s="2429"/>
      <c r="BM45" s="2429"/>
      <c r="BN45" s="2429"/>
      <c r="BO45" s="2429"/>
      <c r="BP45" s="2429"/>
      <c r="BQ45" s="2429"/>
      <c r="BR45" s="2429"/>
      <c r="BS45" s="2429"/>
      <c r="BT45" s="2429"/>
      <c r="BU45" s="2429"/>
      <c r="BV45" s="2429"/>
      <c r="BW45" s="2429"/>
      <c r="BX45" s="2429"/>
      <c r="BY45" s="2429"/>
      <c r="BZ45" s="2429"/>
      <c r="CA45" s="2429"/>
      <c r="CB45" s="2429"/>
      <c r="CC45" s="2429"/>
      <c r="CD45" s="2429"/>
      <c r="CE45" s="2429"/>
    </row>
    <row r="46" spans="1:83" s="276" customFormat="1" ht="14.1" customHeight="1">
      <c r="D46" s="296"/>
      <c r="F46" s="313"/>
      <c r="G46" s="313"/>
      <c r="I46" s="313"/>
      <c r="J46" s="313"/>
      <c r="L46" s="290"/>
      <c r="M46" s="290"/>
      <c r="N46" s="313"/>
      <c r="U46" s="313"/>
      <c r="V46" s="282"/>
      <c r="W46" s="282"/>
      <c r="X46" s="282"/>
      <c r="Y46" s="282"/>
      <c r="AA46" s="282"/>
      <c r="AD46" s="284"/>
      <c r="AE46" s="317"/>
      <c r="AF46" s="317"/>
      <c r="AG46" s="317"/>
      <c r="AH46" s="317"/>
      <c r="AI46" s="317"/>
      <c r="AJ46" s="317"/>
      <c r="AK46" s="317"/>
      <c r="AL46" s="317"/>
      <c r="AM46" s="317"/>
      <c r="AN46" s="317"/>
      <c r="AO46" s="317"/>
      <c r="AP46" s="293"/>
      <c r="AQ46" s="845"/>
      <c r="AU46" s="2428"/>
      <c r="AV46" s="2428"/>
      <c r="AW46" s="2428"/>
      <c r="AX46" s="2428"/>
      <c r="AY46" s="2428"/>
      <c r="AZ46" s="2428"/>
      <c r="BA46" s="2429"/>
      <c r="BB46" s="2429"/>
      <c r="BC46" s="2429"/>
      <c r="BD46" s="2429"/>
      <c r="BE46" s="2429"/>
      <c r="BF46" s="2429"/>
      <c r="BG46" s="2429"/>
      <c r="BH46" s="2429"/>
      <c r="BI46" s="2429"/>
      <c r="BJ46" s="2429"/>
      <c r="BK46" s="2429"/>
      <c r="BL46" s="2429"/>
      <c r="BM46" s="2429"/>
      <c r="BN46" s="2429"/>
      <c r="BO46" s="2429"/>
      <c r="BP46" s="2429"/>
      <c r="BQ46" s="2429"/>
      <c r="BR46" s="2429"/>
      <c r="BS46" s="2429"/>
      <c r="BT46" s="2429"/>
      <c r="BU46" s="2429"/>
      <c r="BV46" s="2429"/>
      <c r="BW46" s="2429"/>
      <c r="BX46" s="2429"/>
      <c r="BY46" s="2429"/>
      <c r="BZ46" s="2429"/>
      <c r="CA46" s="2429"/>
      <c r="CB46" s="2429"/>
      <c r="CC46" s="2429"/>
      <c r="CD46" s="2429"/>
      <c r="CE46" s="2429"/>
    </row>
    <row r="47" spans="1:83" ht="14.1" customHeight="1">
      <c r="A47" s="282"/>
      <c r="B47" s="282"/>
      <c r="C47" s="282"/>
      <c r="D47" s="296"/>
      <c r="F47" s="282" t="s">
        <v>1025</v>
      </c>
      <c r="G47" s="313"/>
      <c r="H47" s="313"/>
      <c r="I47" s="313"/>
      <c r="J47" s="313"/>
      <c r="K47" s="313"/>
      <c r="L47" s="313"/>
      <c r="M47" s="313"/>
      <c r="N47" s="313"/>
      <c r="O47" s="313"/>
      <c r="P47" s="313"/>
      <c r="Q47" s="313"/>
      <c r="R47" s="313"/>
      <c r="S47" s="313"/>
      <c r="T47" s="282"/>
      <c r="U47" s="282"/>
      <c r="V47" s="282"/>
      <c r="W47" s="282"/>
      <c r="X47" s="282"/>
      <c r="Y47" s="282"/>
      <c r="Z47" s="282"/>
      <c r="AA47" s="282"/>
      <c r="AC47" s="285"/>
      <c r="AD47" s="315" t="s">
        <v>14</v>
      </c>
      <c r="AE47" s="2430" t="s">
        <v>1026</v>
      </c>
      <c r="AF47" s="2430"/>
      <c r="AG47" s="2430"/>
      <c r="AH47" s="2430"/>
      <c r="AI47" s="2430"/>
      <c r="AJ47" s="2430"/>
      <c r="AK47" s="2430"/>
      <c r="AL47" s="2430"/>
      <c r="AM47" s="2430"/>
      <c r="AN47" s="2430"/>
      <c r="AO47" s="2430"/>
      <c r="AP47" s="2430"/>
      <c r="AQ47" s="827"/>
      <c r="AU47" s="2428"/>
      <c r="AV47" s="2428"/>
      <c r="AW47" s="2428"/>
      <c r="AX47" s="2428"/>
      <c r="AY47" s="2428"/>
      <c r="AZ47" s="2428"/>
      <c r="BA47" s="2429" t="s">
        <v>1027</v>
      </c>
      <c r="BB47" s="2429"/>
      <c r="BC47" s="2429"/>
      <c r="BD47" s="2429"/>
      <c r="BE47" s="2429"/>
      <c r="BF47" s="2429"/>
      <c r="BG47" s="2429"/>
      <c r="BH47" s="2429"/>
      <c r="BI47" s="2429"/>
      <c r="BJ47" s="2429"/>
      <c r="BK47" s="2429"/>
      <c r="BL47" s="2429"/>
      <c r="BM47" s="2429"/>
      <c r="BN47" s="2429"/>
      <c r="BO47" s="2429"/>
      <c r="BP47" s="2429"/>
      <c r="BQ47" s="2429"/>
      <c r="BR47" s="2429"/>
      <c r="BS47" s="2429"/>
      <c r="BT47" s="2429"/>
      <c r="BU47" s="2429"/>
      <c r="BV47" s="2429"/>
      <c r="BW47" s="2429"/>
      <c r="BX47" s="2429"/>
      <c r="BY47" s="2429"/>
      <c r="BZ47" s="2429"/>
      <c r="CA47" s="2429"/>
      <c r="CB47" s="2429"/>
      <c r="CC47" s="2429"/>
      <c r="CD47" s="2429"/>
      <c r="CE47" s="2429"/>
    </row>
    <row r="48" spans="1:83" ht="14.1" customHeight="1">
      <c r="A48" s="282"/>
      <c r="B48" s="282"/>
      <c r="C48" s="282"/>
      <c r="D48" s="296"/>
      <c r="F48" s="282"/>
      <c r="G48" s="313"/>
      <c r="H48" s="313"/>
      <c r="I48" s="313"/>
      <c r="J48" s="313"/>
      <c r="K48" s="313"/>
      <c r="L48" s="313"/>
      <c r="M48" s="313"/>
      <c r="N48" s="313"/>
      <c r="O48" s="313"/>
      <c r="P48" s="313"/>
      <c r="Q48" s="313"/>
      <c r="R48" s="313"/>
      <c r="S48" s="313"/>
      <c r="T48" s="282"/>
      <c r="U48" s="282"/>
      <c r="V48" s="282"/>
      <c r="W48" s="282"/>
      <c r="X48" s="282"/>
      <c r="Y48" s="282"/>
      <c r="Z48" s="282"/>
      <c r="AA48" s="282"/>
      <c r="AC48" s="285"/>
      <c r="AD48" s="315"/>
      <c r="AE48" s="2430"/>
      <c r="AF48" s="2430"/>
      <c r="AG48" s="2430"/>
      <c r="AH48" s="2430"/>
      <c r="AI48" s="2430"/>
      <c r="AJ48" s="2430"/>
      <c r="AK48" s="2430"/>
      <c r="AL48" s="2430"/>
      <c r="AM48" s="2430"/>
      <c r="AN48" s="2430"/>
      <c r="AO48" s="2430"/>
      <c r="AP48" s="2430"/>
      <c r="AQ48" s="827"/>
      <c r="AU48" s="2428"/>
      <c r="AV48" s="2428"/>
      <c r="AW48" s="2428"/>
      <c r="AX48" s="2428"/>
      <c r="AY48" s="2428"/>
      <c r="AZ48" s="2428"/>
      <c r="BA48" s="2429"/>
      <c r="BB48" s="2429"/>
      <c r="BC48" s="2429"/>
      <c r="BD48" s="2429"/>
      <c r="BE48" s="2429"/>
      <c r="BF48" s="2429"/>
      <c r="BG48" s="2429"/>
      <c r="BH48" s="2429"/>
      <c r="BI48" s="2429"/>
      <c r="BJ48" s="2429"/>
      <c r="BK48" s="2429"/>
      <c r="BL48" s="2429"/>
      <c r="BM48" s="2429"/>
      <c r="BN48" s="2429"/>
      <c r="BO48" s="2429"/>
      <c r="BP48" s="2429"/>
      <c r="BQ48" s="2429"/>
      <c r="BR48" s="2429"/>
      <c r="BS48" s="2429"/>
      <c r="BT48" s="2429"/>
      <c r="BU48" s="2429"/>
      <c r="BV48" s="2429"/>
      <c r="BW48" s="2429"/>
      <c r="BX48" s="2429"/>
      <c r="BY48" s="2429"/>
      <c r="BZ48" s="2429"/>
      <c r="CA48" s="2429"/>
      <c r="CB48" s="2429"/>
      <c r="CC48" s="2429"/>
      <c r="CD48" s="2429"/>
      <c r="CE48" s="2429"/>
    </row>
    <row r="49" spans="1:83" ht="14.1" customHeight="1">
      <c r="A49" s="282"/>
      <c r="B49" s="282"/>
      <c r="C49" s="282"/>
      <c r="D49" s="296"/>
      <c r="E49" s="282"/>
      <c r="F49" s="313"/>
      <c r="G49" s="313"/>
      <c r="I49" s="276" t="s">
        <v>1028</v>
      </c>
      <c r="K49" s="276" t="s">
        <v>1029</v>
      </c>
      <c r="L49" s="2431" t="s">
        <v>1030</v>
      </c>
      <c r="M49" s="2431"/>
      <c r="N49" s="2431"/>
      <c r="O49" s="2431"/>
      <c r="P49" s="2431"/>
      <c r="Q49" s="2431"/>
      <c r="R49" s="2431"/>
      <c r="S49" s="2431"/>
      <c r="T49" s="2431"/>
      <c r="U49" s="2431"/>
      <c r="V49" s="2431"/>
      <c r="W49" s="2431"/>
      <c r="X49" s="2431"/>
      <c r="Y49" s="276" t="s">
        <v>1031</v>
      </c>
      <c r="AB49" s="276" t="s">
        <v>1032</v>
      </c>
      <c r="AC49" s="285"/>
      <c r="AD49" s="284"/>
      <c r="AE49" s="2430"/>
      <c r="AF49" s="2430"/>
      <c r="AG49" s="2430"/>
      <c r="AH49" s="2430"/>
      <c r="AI49" s="2430"/>
      <c r="AJ49" s="2430"/>
      <c r="AK49" s="2430"/>
      <c r="AL49" s="2430"/>
      <c r="AM49" s="2430"/>
      <c r="AN49" s="2430"/>
      <c r="AO49" s="2430"/>
      <c r="AP49" s="2430"/>
      <c r="AQ49" s="827"/>
      <c r="AU49" s="2428"/>
      <c r="AV49" s="2428"/>
      <c r="AW49" s="2428"/>
      <c r="AX49" s="2428"/>
      <c r="AY49" s="2428"/>
      <c r="AZ49" s="2428"/>
      <c r="BA49" s="2429"/>
      <c r="BB49" s="2429"/>
      <c r="BC49" s="2429"/>
      <c r="BD49" s="2429"/>
      <c r="BE49" s="2429"/>
      <c r="BF49" s="2429"/>
      <c r="BG49" s="2429"/>
      <c r="BH49" s="2429"/>
      <c r="BI49" s="2429"/>
      <c r="BJ49" s="2429"/>
      <c r="BK49" s="2429"/>
      <c r="BL49" s="2429"/>
      <c r="BM49" s="2429"/>
      <c r="BN49" s="2429"/>
      <c r="BO49" s="2429"/>
      <c r="BP49" s="2429"/>
      <c r="BQ49" s="2429"/>
      <c r="BR49" s="2429"/>
      <c r="BS49" s="2429"/>
      <c r="BT49" s="2429"/>
      <c r="BU49" s="2429"/>
      <c r="BV49" s="2429"/>
      <c r="BW49" s="2429"/>
      <c r="BX49" s="2429"/>
      <c r="BY49" s="2429"/>
      <c r="BZ49" s="2429"/>
      <c r="CA49" s="2429"/>
      <c r="CB49" s="2429"/>
      <c r="CC49" s="2429"/>
      <c r="CD49" s="2429"/>
      <c r="CE49" s="2429"/>
    </row>
    <row r="50" spans="1:83" s="276" customFormat="1" ht="14.1" customHeight="1">
      <c r="A50" s="282"/>
      <c r="B50" s="282"/>
      <c r="C50" s="282"/>
      <c r="D50" s="296"/>
      <c r="E50" s="282"/>
      <c r="F50" s="313"/>
      <c r="G50" s="313"/>
      <c r="H50" s="282"/>
      <c r="I50" s="282"/>
      <c r="J50" s="282"/>
      <c r="K50" s="282"/>
      <c r="L50" s="282"/>
      <c r="M50" s="313"/>
      <c r="N50" s="313"/>
      <c r="Q50" s="313"/>
      <c r="U50" s="282"/>
      <c r="AA50" s="282"/>
      <c r="AC50" s="705"/>
      <c r="AD50" s="284"/>
      <c r="AE50" s="2430"/>
      <c r="AF50" s="2430"/>
      <c r="AG50" s="2430"/>
      <c r="AH50" s="2430"/>
      <c r="AI50" s="2430"/>
      <c r="AJ50" s="2430"/>
      <c r="AK50" s="2430"/>
      <c r="AL50" s="2430"/>
      <c r="AM50" s="2430"/>
      <c r="AN50" s="2430"/>
      <c r="AO50" s="2430"/>
      <c r="AP50" s="2430"/>
      <c r="AQ50" s="827"/>
      <c r="AU50" s="2428"/>
      <c r="AV50" s="2428"/>
      <c r="AW50" s="2428"/>
      <c r="AX50" s="2428"/>
      <c r="AY50" s="2428"/>
      <c r="AZ50" s="2428"/>
      <c r="BA50" s="2432"/>
      <c r="BB50" s="2432"/>
      <c r="BC50" s="2432"/>
      <c r="BD50" s="2432"/>
      <c r="BE50" s="2432"/>
      <c r="BF50" s="2432"/>
      <c r="BG50" s="2432"/>
      <c r="BH50" s="2432"/>
      <c r="BI50" s="2432"/>
      <c r="BJ50" s="2432"/>
      <c r="BK50" s="2432"/>
      <c r="BL50" s="2432"/>
      <c r="BM50" s="2432"/>
      <c r="BN50" s="2432"/>
      <c r="BO50" s="2432"/>
      <c r="BP50" s="2432"/>
      <c r="BQ50" s="2432"/>
      <c r="BR50" s="2432"/>
      <c r="BS50" s="2432"/>
      <c r="BT50" s="2432"/>
      <c r="BU50" s="2432"/>
      <c r="BV50" s="2432"/>
      <c r="BW50" s="2432"/>
      <c r="BX50" s="2432"/>
      <c r="BY50" s="2432"/>
      <c r="BZ50" s="2432"/>
      <c r="CA50" s="2432"/>
      <c r="CB50" s="2432"/>
      <c r="CC50" s="2432"/>
      <c r="CD50" s="2432"/>
      <c r="CE50" s="2432"/>
    </row>
    <row r="51" spans="1:83" ht="14.1" customHeight="1">
      <c r="A51" s="282"/>
      <c r="B51" s="282"/>
      <c r="C51" s="282"/>
      <c r="D51" s="296"/>
      <c r="E51" s="313" t="s">
        <v>1033</v>
      </c>
      <c r="Y51" s="282"/>
      <c r="Z51" s="310"/>
      <c r="AA51" s="282"/>
      <c r="AC51" s="705"/>
      <c r="AD51" s="284"/>
      <c r="AE51" s="2430"/>
      <c r="AF51" s="2430"/>
      <c r="AG51" s="2430"/>
      <c r="AH51" s="2430"/>
      <c r="AI51" s="2430"/>
      <c r="AJ51" s="2430"/>
      <c r="AK51" s="2430"/>
      <c r="AL51" s="2430"/>
      <c r="AM51" s="2430"/>
      <c r="AN51" s="2430"/>
      <c r="AO51" s="2430"/>
      <c r="AP51" s="2430"/>
      <c r="AQ51" s="827"/>
      <c r="AU51" s="2425" t="s">
        <v>1034</v>
      </c>
      <c r="AV51" s="2425"/>
      <c r="AW51" s="2425"/>
      <c r="AX51" s="2425"/>
      <c r="AY51" s="2425"/>
      <c r="AZ51" s="2425"/>
      <c r="BA51" s="2426" t="s">
        <v>1035</v>
      </c>
      <c r="BB51" s="2426"/>
      <c r="BC51" s="2426"/>
      <c r="BD51" s="2426"/>
      <c r="BE51" s="2426"/>
      <c r="BF51" s="2426"/>
      <c r="BG51" s="2426"/>
      <c r="BH51" s="2426"/>
      <c r="BI51" s="2426"/>
      <c r="BJ51" s="2426"/>
      <c r="BK51" s="2426"/>
      <c r="BL51" s="2426"/>
      <c r="BM51" s="2426"/>
      <c r="BN51" s="2426"/>
      <c r="BO51" s="2426"/>
      <c r="BP51" s="2426"/>
      <c r="BQ51" s="2426"/>
      <c r="BR51" s="2426"/>
      <c r="BS51" s="2426"/>
      <c r="BT51" s="2426"/>
      <c r="BU51" s="2426"/>
      <c r="BV51" s="2426"/>
      <c r="BW51" s="2426"/>
      <c r="BX51" s="2426"/>
      <c r="BY51" s="2426"/>
      <c r="BZ51" s="2426"/>
      <c r="CA51" s="2426"/>
      <c r="CB51" s="2426"/>
      <c r="CC51" s="2426"/>
      <c r="CD51" s="2426"/>
      <c r="CE51" s="2426"/>
    </row>
    <row r="52" spans="1:83" ht="14.1" customHeight="1">
      <c r="A52" s="282"/>
      <c r="B52" s="282"/>
      <c r="C52" s="282"/>
      <c r="D52" s="296"/>
      <c r="E52" s="1007"/>
      <c r="F52" s="282" t="s">
        <v>1036</v>
      </c>
      <c r="G52" s="285"/>
      <c r="I52" s="282"/>
      <c r="J52" s="282"/>
      <c r="K52" s="282"/>
      <c r="L52" s="282"/>
      <c r="M52" s="282"/>
      <c r="N52" s="282"/>
      <c r="O52" s="282"/>
      <c r="P52" s="282"/>
      <c r="W52" s="282"/>
      <c r="X52" s="282"/>
      <c r="Y52" s="282"/>
      <c r="Z52" s="282"/>
      <c r="AA52" s="282"/>
      <c r="AC52" s="705"/>
      <c r="AD52" s="284"/>
      <c r="AE52" s="343"/>
      <c r="AF52" s="343"/>
      <c r="AG52" s="343"/>
      <c r="AH52" s="343"/>
      <c r="AI52" s="343"/>
      <c r="AJ52" s="343"/>
      <c r="AK52" s="343"/>
      <c r="AL52" s="343"/>
      <c r="AM52" s="343"/>
      <c r="AN52" s="343"/>
      <c r="AO52" s="343"/>
      <c r="AP52" s="1031"/>
      <c r="AQ52" s="1032"/>
      <c r="AU52" s="2425" t="s">
        <v>1037</v>
      </c>
      <c r="AV52" s="2425"/>
      <c r="AW52" s="2425"/>
      <c r="AX52" s="2425"/>
      <c r="AY52" s="2425"/>
      <c r="AZ52" s="2425"/>
      <c r="BA52" s="2426" t="s">
        <v>1038</v>
      </c>
      <c r="BB52" s="2426"/>
      <c r="BC52" s="2426"/>
      <c r="BD52" s="2426"/>
      <c r="BE52" s="2426"/>
      <c r="BF52" s="2426"/>
      <c r="BG52" s="2426"/>
      <c r="BH52" s="2426"/>
      <c r="BI52" s="2426"/>
      <c r="BJ52" s="2426"/>
      <c r="BK52" s="2426"/>
      <c r="BL52" s="2426"/>
      <c r="BM52" s="2426"/>
      <c r="BN52" s="2426"/>
      <c r="BO52" s="2426"/>
      <c r="BP52" s="2426"/>
      <c r="BQ52" s="2426"/>
      <c r="BR52" s="2426"/>
      <c r="BS52" s="2426"/>
      <c r="BT52" s="2426"/>
      <c r="BU52" s="2426"/>
      <c r="BV52" s="2426"/>
      <c r="BW52" s="2426"/>
      <c r="BX52" s="2426"/>
      <c r="BY52" s="2426"/>
      <c r="BZ52" s="2426"/>
      <c r="CA52" s="2426"/>
      <c r="CB52" s="2426"/>
      <c r="CC52" s="2426"/>
      <c r="CD52" s="2426"/>
      <c r="CE52" s="2426"/>
    </row>
    <row r="53" spans="1:83" ht="14.1" customHeight="1">
      <c r="A53" s="282"/>
      <c r="B53" s="282"/>
      <c r="C53" s="282"/>
      <c r="D53" s="296"/>
      <c r="E53" s="282"/>
      <c r="F53" s="313"/>
      <c r="H53" s="313"/>
      <c r="I53" s="313"/>
      <c r="J53" s="313"/>
      <c r="K53" s="313"/>
      <c r="L53" s="313"/>
      <c r="M53" s="313"/>
      <c r="N53" s="313"/>
      <c r="O53" s="313"/>
      <c r="P53" s="313"/>
      <c r="Q53" s="313"/>
      <c r="R53" s="313"/>
      <c r="S53" s="313"/>
      <c r="T53" s="313"/>
      <c r="U53" s="313"/>
      <c r="V53" s="313"/>
      <c r="W53" s="313"/>
      <c r="X53" s="313"/>
      <c r="Y53" s="313"/>
      <c r="Z53" s="313"/>
      <c r="AA53" s="1033"/>
      <c r="AC53" s="705"/>
      <c r="AD53" s="1034"/>
      <c r="AE53" s="1035"/>
      <c r="AF53" s="1035"/>
      <c r="AG53" s="1035"/>
      <c r="AH53" s="1035"/>
      <c r="AI53" s="1035"/>
      <c r="AJ53" s="1035"/>
      <c r="AK53" s="1035"/>
      <c r="AL53" s="285"/>
      <c r="AM53" s="285"/>
      <c r="AN53" s="285"/>
      <c r="AO53" s="285"/>
      <c r="AP53" s="287"/>
      <c r="AQ53" s="834"/>
      <c r="AU53" s="2425"/>
      <c r="AV53" s="2425"/>
      <c r="AW53" s="2425"/>
      <c r="AX53" s="2425"/>
      <c r="AY53" s="2425"/>
      <c r="AZ53" s="2425"/>
      <c r="BA53" s="2426"/>
      <c r="BB53" s="2426"/>
      <c r="BC53" s="2426"/>
      <c r="BD53" s="2426"/>
      <c r="BE53" s="2426"/>
      <c r="BF53" s="2426"/>
      <c r="BG53" s="2426"/>
      <c r="BH53" s="2426"/>
      <c r="BI53" s="2426"/>
      <c r="BJ53" s="2426"/>
      <c r="BK53" s="2426"/>
      <c r="BL53" s="2426"/>
      <c r="BM53" s="2426"/>
      <c r="BN53" s="2426"/>
      <c r="BO53" s="2426"/>
      <c r="BP53" s="2426"/>
      <c r="BQ53" s="2426"/>
      <c r="BR53" s="2426"/>
      <c r="BS53" s="2426"/>
      <c r="BT53" s="2426"/>
      <c r="BU53" s="2426"/>
      <c r="BV53" s="2426"/>
      <c r="BW53" s="2426"/>
      <c r="BX53" s="2426"/>
      <c r="BY53" s="2426"/>
      <c r="BZ53" s="2426"/>
      <c r="CA53" s="2426"/>
      <c r="CB53" s="2426"/>
      <c r="CC53" s="2426"/>
      <c r="CD53" s="2426"/>
      <c r="CE53" s="2426"/>
    </row>
    <row r="54" spans="1:83" ht="14.1" customHeight="1">
      <c r="D54" s="296"/>
      <c r="E54" s="282"/>
      <c r="F54" s="313"/>
      <c r="H54" s="313"/>
      <c r="I54" s="313"/>
      <c r="J54" s="313"/>
      <c r="K54" s="313"/>
      <c r="L54" s="313"/>
      <c r="M54" s="313"/>
      <c r="N54" s="313"/>
      <c r="O54" s="313"/>
      <c r="P54" s="313"/>
      <c r="Q54" s="313"/>
      <c r="R54" s="313"/>
      <c r="S54" s="313"/>
      <c r="T54" s="313"/>
      <c r="U54" s="313"/>
      <c r="V54" s="313"/>
      <c r="W54" s="313"/>
      <c r="X54" s="313"/>
      <c r="Y54" s="313"/>
      <c r="Z54" s="313"/>
      <c r="AA54" s="1033"/>
      <c r="AC54" s="705"/>
      <c r="AD54" s="1034"/>
      <c r="AE54" s="1035"/>
      <c r="AF54" s="1035"/>
      <c r="AG54" s="1035"/>
      <c r="AH54" s="1035"/>
      <c r="AI54" s="1035"/>
      <c r="AJ54" s="1035"/>
      <c r="AK54" s="1035"/>
      <c r="AL54" s="285"/>
      <c r="AM54" s="285"/>
      <c r="AN54" s="285"/>
      <c r="AO54" s="285"/>
      <c r="AP54" s="287"/>
      <c r="AQ54" s="834"/>
      <c r="AU54" s="2428" t="s">
        <v>1039</v>
      </c>
      <c r="AV54" s="2428"/>
      <c r="AW54" s="2428"/>
      <c r="AX54" s="2428"/>
      <c r="AY54" s="2428"/>
      <c r="AZ54" s="2428"/>
      <c r="BA54" s="2426" t="s">
        <v>1040</v>
      </c>
      <c r="BB54" s="2426"/>
      <c r="BC54" s="2426"/>
      <c r="BD54" s="2426"/>
      <c r="BE54" s="2426"/>
      <c r="BF54" s="2426"/>
      <c r="BG54" s="2426"/>
      <c r="BH54" s="2426"/>
      <c r="BI54" s="2426"/>
      <c r="BJ54" s="2426"/>
      <c r="BK54" s="2426"/>
      <c r="BL54" s="2426"/>
      <c r="BM54" s="2426"/>
      <c r="BN54" s="2426"/>
      <c r="BO54" s="2426"/>
      <c r="BP54" s="2426"/>
      <c r="BQ54" s="2426"/>
      <c r="BR54" s="2426"/>
      <c r="BS54" s="2426"/>
      <c r="BT54" s="2426"/>
      <c r="BU54" s="2426"/>
      <c r="BV54" s="2426"/>
      <c r="BW54" s="2426"/>
      <c r="BX54" s="2426"/>
      <c r="BY54" s="2426"/>
      <c r="BZ54" s="2426"/>
      <c r="CA54" s="2426"/>
      <c r="CB54" s="2426"/>
      <c r="CC54" s="2426"/>
      <c r="CD54" s="2426"/>
      <c r="CE54" s="2426"/>
    </row>
    <row r="55" spans="1:83" ht="14.1" customHeight="1">
      <c r="D55" s="296"/>
      <c r="E55" s="2412" t="s">
        <v>1041</v>
      </c>
      <c r="F55" s="2412"/>
      <c r="G55" s="2412"/>
      <c r="H55" s="2412"/>
      <c r="I55" s="2412"/>
      <c r="J55" s="2412"/>
      <c r="K55" s="2412"/>
      <c r="L55" s="2412"/>
      <c r="M55" s="2412"/>
      <c r="N55" s="2412"/>
      <c r="O55" s="2412"/>
      <c r="P55" s="2412"/>
      <c r="Q55" s="2412"/>
      <c r="R55" s="2412"/>
      <c r="S55" s="2412"/>
      <c r="T55" s="2412"/>
      <c r="U55" s="2412"/>
      <c r="V55" s="2412"/>
      <c r="W55" s="2412"/>
      <c r="X55" s="2412"/>
      <c r="Y55" s="2412"/>
      <c r="Z55" s="2412"/>
      <c r="AA55" s="2412"/>
      <c r="AB55" s="2412"/>
      <c r="AC55" s="2412"/>
      <c r="AD55" s="659"/>
      <c r="AE55" s="285"/>
      <c r="AF55" s="285"/>
      <c r="AG55" s="285"/>
      <c r="AH55" s="285"/>
      <c r="AI55" s="285"/>
      <c r="AJ55" s="285"/>
      <c r="AK55" s="285"/>
      <c r="AL55" s="285"/>
      <c r="AM55" s="285"/>
      <c r="AN55" s="285"/>
      <c r="AO55" s="361"/>
      <c r="AP55" s="300"/>
      <c r="AQ55" s="812"/>
      <c r="AU55" s="2428"/>
      <c r="AV55" s="2428"/>
      <c r="AW55" s="2428"/>
      <c r="AX55" s="2428"/>
      <c r="AY55" s="2428"/>
      <c r="AZ55" s="2428"/>
      <c r="BA55" s="2426"/>
      <c r="BB55" s="2426"/>
      <c r="BC55" s="2426"/>
      <c r="BD55" s="2426"/>
      <c r="BE55" s="2426"/>
      <c r="BF55" s="2426"/>
      <c r="BG55" s="2426"/>
      <c r="BH55" s="2426"/>
      <c r="BI55" s="2426"/>
      <c r="BJ55" s="2426"/>
      <c r="BK55" s="2426"/>
      <c r="BL55" s="2426"/>
      <c r="BM55" s="2426"/>
      <c r="BN55" s="2426"/>
      <c r="BO55" s="2426"/>
      <c r="BP55" s="2426"/>
      <c r="BQ55" s="2426"/>
      <c r="BR55" s="2426"/>
      <c r="BS55" s="2426"/>
      <c r="BT55" s="2426"/>
      <c r="BU55" s="2426"/>
      <c r="BV55" s="2426"/>
      <c r="BW55" s="2426"/>
      <c r="BX55" s="2426"/>
      <c r="BY55" s="2426"/>
      <c r="BZ55" s="2426"/>
      <c r="CA55" s="2426"/>
      <c r="CB55" s="2426"/>
      <c r="CC55" s="2426"/>
      <c r="CD55" s="2426"/>
      <c r="CE55" s="2426"/>
    </row>
    <row r="56" spans="1:83" ht="14.1" customHeight="1">
      <c r="D56" s="741"/>
      <c r="E56" s="660"/>
      <c r="F56" s="730" t="s">
        <v>1042</v>
      </c>
      <c r="G56" s="730"/>
      <c r="H56" s="730"/>
      <c r="I56" s="730"/>
      <c r="J56" s="730"/>
      <c r="K56" s="730"/>
      <c r="L56" s="730"/>
      <c r="M56" s="730"/>
      <c r="N56" s="730"/>
      <c r="O56" s="730"/>
      <c r="P56" s="730"/>
      <c r="Q56" s="730"/>
      <c r="R56" s="730"/>
      <c r="S56" s="730"/>
      <c r="T56" s="730"/>
      <c r="U56" s="730"/>
      <c r="V56" s="730"/>
      <c r="W56" s="730"/>
      <c r="X56" s="730"/>
      <c r="Y56" s="730"/>
      <c r="Z56" s="730"/>
      <c r="AA56" s="730"/>
      <c r="AB56" s="730"/>
      <c r="AC56" s="731"/>
      <c r="AD56" s="883"/>
      <c r="AE56" s="834"/>
      <c r="AF56" s="834"/>
      <c r="AG56" s="834"/>
      <c r="AH56" s="834"/>
      <c r="AI56" s="834"/>
      <c r="AJ56" s="834"/>
      <c r="AK56" s="834"/>
      <c r="AL56" s="834"/>
      <c r="AM56" s="926"/>
      <c r="AN56" s="1036"/>
      <c r="AO56" s="834"/>
      <c r="AP56" s="869"/>
      <c r="AQ56" s="812"/>
      <c r="AU56" s="2425" t="s">
        <v>1043</v>
      </c>
      <c r="AV56" s="2425"/>
      <c r="AW56" s="2425"/>
      <c r="AX56" s="2425"/>
      <c r="AY56" s="2425"/>
      <c r="AZ56" s="2425"/>
      <c r="BA56" s="2426" t="s">
        <v>1044</v>
      </c>
      <c r="BB56" s="2426"/>
      <c r="BC56" s="2426"/>
      <c r="BD56" s="2426"/>
      <c r="BE56" s="2426"/>
      <c r="BF56" s="2426"/>
      <c r="BG56" s="2426"/>
      <c r="BH56" s="2426"/>
      <c r="BI56" s="2426"/>
      <c r="BJ56" s="2426"/>
      <c r="BK56" s="2426"/>
      <c r="BL56" s="2426"/>
      <c r="BM56" s="2426"/>
      <c r="BN56" s="2426"/>
      <c r="BO56" s="2426"/>
      <c r="BP56" s="2426"/>
      <c r="BQ56" s="2426"/>
      <c r="BR56" s="2426"/>
      <c r="BS56" s="2426"/>
      <c r="BT56" s="2426"/>
      <c r="BU56" s="2426"/>
      <c r="BV56" s="2426"/>
      <c r="BW56" s="2426"/>
      <c r="BX56" s="2426"/>
      <c r="BY56" s="2426"/>
      <c r="BZ56" s="2426"/>
      <c r="CA56" s="2426"/>
      <c r="CB56" s="2426"/>
      <c r="CC56" s="2426"/>
      <c r="CD56" s="2426"/>
      <c r="CE56" s="2426"/>
    </row>
    <row r="57" spans="1:83" ht="14.1" customHeight="1">
      <c r="D57" s="277"/>
      <c r="E57" s="1037"/>
      <c r="F57" s="1008"/>
      <c r="G57" s="1037"/>
      <c r="H57" s="1037"/>
      <c r="I57" s="975"/>
      <c r="J57" s="975"/>
      <c r="K57" s="975"/>
      <c r="L57" s="975"/>
      <c r="M57" s="1038"/>
      <c r="N57" s="1038"/>
      <c r="O57" s="1038"/>
      <c r="P57" s="1038"/>
      <c r="Q57" s="1037"/>
      <c r="S57" s="1008"/>
      <c r="T57" s="975"/>
      <c r="U57" s="975"/>
      <c r="V57" s="975"/>
      <c r="W57" s="1008"/>
      <c r="X57" s="1008"/>
      <c r="Y57" s="975"/>
      <c r="Z57" s="975"/>
      <c r="AA57" s="1039"/>
      <c r="AB57" s="975"/>
      <c r="AC57" s="705"/>
      <c r="AD57" s="883"/>
      <c r="AE57" s="812"/>
      <c r="AF57" s="812"/>
      <c r="AG57" s="812"/>
      <c r="AH57" s="812"/>
      <c r="AI57" s="812"/>
      <c r="AJ57" s="812"/>
      <c r="AK57" s="812"/>
      <c r="AL57" s="812"/>
      <c r="AM57" s="812"/>
      <c r="AN57" s="812"/>
      <c r="AO57" s="812"/>
      <c r="AP57" s="869"/>
      <c r="AQ57" s="812"/>
      <c r="AS57" s="1012"/>
      <c r="AT57" s="309"/>
      <c r="AU57" s="2425" t="s">
        <v>1045</v>
      </c>
      <c r="AV57" s="2425"/>
      <c r="AW57" s="2425"/>
      <c r="AX57" s="2425"/>
      <c r="AY57" s="2425"/>
      <c r="AZ57" s="2425"/>
      <c r="BA57" s="2426" t="s">
        <v>1046</v>
      </c>
      <c r="BB57" s="2426"/>
      <c r="BC57" s="2426"/>
      <c r="BD57" s="2426"/>
      <c r="BE57" s="2426"/>
      <c r="BF57" s="2426"/>
      <c r="BG57" s="2426"/>
      <c r="BH57" s="2426"/>
      <c r="BI57" s="2426"/>
      <c r="BJ57" s="2426"/>
      <c r="BK57" s="2426"/>
      <c r="BL57" s="2426"/>
      <c r="BM57" s="2426"/>
      <c r="BN57" s="2426"/>
      <c r="BO57" s="2426"/>
      <c r="BP57" s="2426"/>
      <c r="BQ57" s="2426"/>
      <c r="BR57" s="2426"/>
      <c r="BS57" s="2426"/>
      <c r="BT57" s="2426"/>
      <c r="BU57" s="2426"/>
      <c r="BV57" s="2426"/>
      <c r="BW57" s="2426"/>
      <c r="BX57" s="2426"/>
      <c r="BY57" s="2426"/>
      <c r="BZ57" s="2426"/>
      <c r="CA57" s="2426"/>
      <c r="CB57" s="2426"/>
      <c r="CC57" s="2426"/>
      <c r="CD57" s="2426"/>
      <c r="CE57" s="2426"/>
    </row>
    <row r="58" spans="1:83" ht="14.1" customHeight="1">
      <c r="D58" s="296"/>
      <c r="E58" s="282"/>
      <c r="F58" s="282"/>
      <c r="G58" s="282"/>
      <c r="H58" s="282"/>
      <c r="I58" s="282"/>
      <c r="J58" s="282"/>
      <c r="K58" s="282"/>
      <c r="L58" s="282"/>
      <c r="M58" s="282"/>
      <c r="N58" s="282"/>
      <c r="O58" s="282"/>
      <c r="P58" s="282"/>
      <c r="Q58" s="282"/>
      <c r="R58" s="282"/>
      <c r="S58" s="282"/>
      <c r="T58" s="282"/>
      <c r="U58" s="313"/>
      <c r="X58" s="313"/>
      <c r="AA58" s="1026"/>
      <c r="AB58" s="1026"/>
      <c r="AC58" s="361"/>
      <c r="AD58" s="933"/>
      <c r="AE58" s="812"/>
      <c r="AF58" s="834"/>
      <c r="AG58" s="834"/>
      <c r="AH58" s="834"/>
      <c r="AI58" s="834"/>
      <c r="AJ58" s="834"/>
      <c r="AK58" s="834"/>
      <c r="AL58" s="834"/>
      <c r="AM58" s="834"/>
      <c r="AN58" s="834"/>
      <c r="AO58" s="834"/>
      <c r="AP58" s="869"/>
      <c r="AQ58" s="812"/>
    </row>
    <row r="59" spans="1:83" ht="14.1" customHeight="1">
      <c r="D59" s="296"/>
      <c r="E59" s="282"/>
      <c r="F59" s="282"/>
      <c r="G59" s="282"/>
      <c r="H59" s="282"/>
      <c r="I59" s="282"/>
      <c r="J59" s="282"/>
      <c r="K59" s="282"/>
      <c r="L59" s="282"/>
      <c r="M59" s="282"/>
      <c r="N59" s="282"/>
      <c r="O59" s="282"/>
      <c r="P59" s="282"/>
      <c r="Q59" s="282"/>
      <c r="R59" s="282"/>
      <c r="S59" s="282"/>
      <c r="T59" s="282"/>
      <c r="U59" s="313"/>
      <c r="X59" s="313"/>
      <c r="AA59" s="1026"/>
      <c r="AB59" s="1026"/>
      <c r="AC59" s="361"/>
      <c r="AD59" s="933"/>
      <c r="AE59" s="812"/>
      <c r="AF59" s="834"/>
      <c r="AG59" s="834"/>
      <c r="AH59" s="834"/>
      <c r="AI59" s="834"/>
      <c r="AJ59" s="834"/>
      <c r="AK59" s="834"/>
      <c r="AL59" s="834"/>
      <c r="AM59" s="834"/>
      <c r="AN59" s="834"/>
      <c r="AO59" s="834"/>
      <c r="AP59" s="869"/>
      <c r="AQ59" s="812"/>
    </row>
    <row r="60" spans="1:83" ht="14.1" customHeight="1">
      <c r="D60" s="296"/>
      <c r="E60" s="282"/>
      <c r="F60" s="282"/>
      <c r="G60" s="282"/>
      <c r="H60" s="282"/>
      <c r="I60" s="282"/>
      <c r="J60" s="282"/>
      <c r="K60" s="282"/>
      <c r="L60" s="282"/>
      <c r="M60" s="282"/>
      <c r="N60" s="282"/>
      <c r="O60" s="282"/>
      <c r="P60" s="282"/>
      <c r="Q60" s="282"/>
      <c r="R60" s="282"/>
      <c r="S60" s="282"/>
      <c r="T60" s="282"/>
      <c r="U60" s="313"/>
      <c r="X60" s="313"/>
      <c r="AA60" s="1026"/>
      <c r="AB60" s="1026"/>
      <c r="AC60" s="361"/>
      <c r="AD60" s="933"/>
      <c r="AE60" s="812"/>
      <c r="AF60" s="834"/>
      <c r="AG60" s="834"/>
      <c r="AH60" s="834"/>
      <c r="AI60" s="834"/>
      <c r="AJ60" s="834"/>
      <c r="AK60" s="834"/>
      <c r="AL60" s="834"/>
      <c r="AM60" s="834"/>
      <c r="AN60" s="834"/>
      <c r="AO60" s="834"/>
      <c r="AP60" s="869"/>
      <c r="AQ60" s="812"/>
    </row>
    <row r="61" spans="1:83" ht="14.1" customHeight="1">
      <c r="D61" s="296"/>
      <c r="E61" s="282"/>
      <c r="F61" s="282"/>
      <c r="G61" s="282"/>
      <c r="H61" s="282"/>
      <c r="I61" s="282"/>
      <c r="J61" s="282"/>
      <c r="K61" s="282"/>
      <c r="L61" s="282"/>
      <c r="M61" s="282"/>
      <c r="N61" s="282"/>
      <c r="O61" s="282"/>
      <c r="P61" s="282"/>
      <c r="Q61" s="282"/>
      <c r="R61" s="282"/>
      <c r="S61" s="282"/>
      <c r="T61" s="282"/>
      <c r="U61" s="313"/>
      <c r="X61" s="313"/>
      <c r="AA61" s="1026"/>
      <c r="AB61" s="1026"/>
      <c r="AC61" s="361"/>
      <c r="AD61" s="933"/>
      <c r="AE61" s="812"/>
      <c r="AF61" s="834"/>
      <c r="AG61" s="834"/>
      <c r="AH61" s="834"/>
      <c r="AI61" s="834"/>
      <c r="AJ61" s="834"/>
      <c r="AK61" s="834"/>
      <c r="AL61" s="834"/>
      <c r="AM61" s="834"/>
      <c r="AN61" s="834"/>
      <c r="AO61" s="834"/>
      <c r="AP61" s="869"/>
      <c r="AQ61" s="812"/>
    </row>
    <row r="62" spans="1:83" ht="14.1" customHeight="1">
      <c r="D62" s="296"/>
      <c r="E62" s="282"/>
      <c r="F62" s="282"/>
      <c r="G62" s="282"/>
      <c r="H62" s="282"/>
      <c r="I62" s="282"/>
      <c r="J62" s="282"/>
      <c r="K62" s="282"/>
      <c r="L62" s="282"/>
      <c r="M62" s="282"/>
      <c r="N62" s="282"/>
      <c r="O62" s="282"/>
      <c r="P62" s="282"/>
      <c r="Q62" s="282"/>
      <c r="R62" s="282"/>
      <c r="S62" s="282"/>
      <c r="T62" s="282"/>
      <c r="U62" s="313"/>
      <c r="X62" s="313"/>
      <c r="AA62" s="1026"/>
      <c r="AB62" s="1026"/>
      <c r="AC62" s="361"/>
      <c r="AD62" s="933"/>
      <c r="AE62" s="812"/>
      <c r="AF62" s="834"/>
      <c r="AG62" s="834"/>
      <c r="AH62" s="834"/>
      <c r="AI62" s="834"/>
      <c r="AJ62" s="834"/>
      <c r="AK62" s="834"/>
      <c r="AL62" s="834"/>
      <c r="AM62" s="834"/>
      <c r="AN62" s="834"/>
      <c r="AO62" s="834"/>
      <c r="AP62" s="787"/>
      <c r="AQ62" s="591"/>
    </row>
    <row r="63" spans="1:83" ht="14.1" customHeight="1">
      <c r="D63" s="296"/>
      <c r="E63" s="282"/>
      <c r="F63" s="282"/>
      <c r="G63" s="282"/>
      <c r="H63" s="282"/>
      <c r="I63" s="282"/>
      <c r="J63" s="282"/>
      <c r="K63" s="282"/>
      <c r="L63" s="282"/>
      <c r="M63" s="282"/>
      <c r="N63" s="282"/>
      <c r="O63" s="282"/>
      <c r="P63" s="282"/>
      <c r="Q63" s="282"/>
      <c r="R63" s="282"/>
      <c r="S63" s="282"/>
      <c r="T63" s="282"/>
      <c r="U63" s="313"/>
      <c r="X63" s="313"/>
      <c r="AA63" s="1026"/>
      <c r="AB63" s="1026"/>
      <c r="AC63" s="361"/>
      <c r="AD63" s="350"/>
      <c r="AE63" s="286"/>
      <c r="AF63" s="285"/>
      <c r="AG63" s="285"/>
      <c r="AH63" s="285"/>
      <c r="AI63" s="285"/>
      <c r="AJ63" s="285"/>
      <c r="AK63" s="285"/>
      <c r="AL63" s="285"/>
      <c r="AM63" s="285"/>
      <c r="AN63" s="285"/>
      <c r="AO63" s="285"/>
      <c r="AP63" s="312"/>
    </row>
    <row r="64" spans="1:83" ht="14.1" customHeight="1">
      <c r="D64" s="1040"/>
      <c r="E64" s="1041"/>
      <c r="F64" s="1041"/>
      <c r="G64" s="1041"/>
      <c r="H64" s="1041"/>
      <c r="I64" s="1041"/>
      <c r="J64" s="1041"/>
      <c r="K64" s="1041"/>
      <c r="L64" s="1041"/>
      <c r="M64" s="1041"/>
      <c r="N64" s="1041"/>
      <c r="O64" s="1041"/>
      <c r="P64" s="1041"/>
      <c r="Q64" s="1041"/>
      <c r="R64" s="1041"/>
      <c r="S64" s="1041"/>
      <c r="T64" s="1041"/>
      <c r="U64" s="1042"/>
      <c r="V64" s="327"/>
      <c r="W64" s="327"/>
      <c r="X64" s="1042"/>
      <c r="Y64" s="327"/>
      <c r="Z64" s="327"/>
      <c r="AA64" s="1043"/>
      <c r="AB64" s="1043"/>
      <c r="AC64" s="1044"/>
      <c r="AD64" s="1045"/>
      <c r="AE64" s="913"/>
      <c r="AF64" s="1046"/>
      <c r="AG64" s="1046"/>
      <c r="AH64" s="1046"/>
      <c r="AI64" s="1046"/>
      <c r="AJ64" s="1046"/>
      <c r="AK64" s="1046"/>
      <c r="AL64" s="1046"/>
      <c r="AM64" s="1046"/>
      <c r="AN64" s="1046"/>
      <c r="AO64" s="1046"/>
      <c r="AP64" s="328"/>
    </row>
    <row r="65" spans="44:82" s="276" customFormat="1" ht="14.1" customHeight="1"/>
    <row r="66" spans="44:82" s="276" customFormat="1" ht="14.1" customHeight="1">
      <c r="AS66" s="285"/>
    </row>
    <row r="67" spans="44:82" s="276" customFormat="1" ht="14.1" customHeight="1">
      <c r="AS67" s="1012"/>
    </row>
    <row r="68" spans="44:82" s="276" customFormat="1" ht="14.1" customHeight="1">
      <c r="AS68" s="285"/>
    </row>
    <row r="69" spans="44:82" s="276" customFormat="1" ht="14.1" customHeight="1">
      <c r="AS69" s="658"/>
    </row>
    <row r="70" spans="44:82" s="276" customFormat="1" ht="14.1" customHeight="1"/>
    <row r="71" spans="44:82" s="276" customFormat="1" ht="14.1" customHeight="1">
      <c r="AS71" s="357"/>
    </row>
    <row r="72" spans="44:82" s="276" customFormat="1" ht="14.1" customHeight="1">
      <c r="AS72" s="357"/>
    </row>
    <row r="73" spans="44:82" s="276" customFormat="1" ht="12">
      <c r="AS73" s="1027"/>
    </row>
    <row r="74" spans="44:82" s="276" customFormat="1" ht="12">
      <c r="AS74" s="1027"/>
    </row>
    <row r="75" spans="44:82" s="276" customFormat="1" ht="12">
      <c r="AS75" s="1027"/>
    </row>
    <row r="76" spans="44:82" s="276" customFormat="1" ht="12">
      <c r="AS76" s="1019"/>
    </row>
    <row r="77" spans="44:82" s="276" customFormat="1" ht="12">
      <c r="AS77" s="1019"/>
    </row>
    <row r="78" spans="44:82" s="276" customFormat="1" ht="12">
      <c r="AS78" s="1019"/>
      <c r="AT78" s="1019"/>
      <c r="AU78" s="1019"/>
      <c r="AV78" s="1019"/>
      <c r="AW78" s="1019"/>
      <c r="AX78" s="1019"/>
      <c r="AY78" s="1019"/>
      <c r="AZ78" s="1020"/>
      <c r="BA78" s="1020"/>
      <c r="BB78" s="1020"/>
      <c r="BC78" s="1020"/>
      <c r="BD78" s="1020"/>
      <c r="BE78" s="1020"/>
      <c r="BF78" s="1020"/>
      <c r="BG78" s="1020"/>
      <c r="BH78" s="1020"/>
      <c r="BI78" s="1020"/>
      <c r="BJ78" s="1020"/>
      <c r="BK78" s="1020"/>
      <c r="BL78" s="1020"/>
      <c r="BM78" s="1020"/>
      <c r="BN78" s="1020"/>
      <c r="BO78" s="1020"/>
      <c r="BP78" s="1020"/>
      <c r="BQ78" s="1020"/>
      <c r="BR78" s="1020"/>
      <c r="BS78" s="1020"/>
      <c r="BT78" s="1020"/>
      <c r="BU78" s="1020"/>
      <c r="BV78" s="1020"/>
      <c r="BW78" s="1020"/>
      <c r="BX78" s="1020"/>
      <c r="BY78" s="1020"/>
      <c r="BZ78" s="1020"/>
      <c r="CA78" s="1020"/>
      <c r="CB78" s="1020"/>
      <c r="CC78" s="1020"/>
      <c r="CD78" s="1020"/>
    </row>
    <row r="79" spans="44:82" s="276" customFormat="1" ht="12"/>
    <row r="80" spans="44:82" s="276" customFormat="1" ht="12">
      <c r="AR80" s="307"/>
    </row>
    <row r="81" spans="28:81" s="276" customFormat="1" ht="12">
      <c r="AS81" s="1019"/>
      <c r="AT81" s="1019"/>
      <c r="AU81" s="1019"/>
      <c r="AV81" s="1019"/>
      <c r="AW81" s="1019"/>
      <c r="AX81" s="1019"/>
      <c r="AY81" s="1020"/>
      <c r="AZ81" s="1020"/>
      <c r="BA81" s="1020"/>
      <c r="BB81" s="1020"/>
      <c r="BC81" s="1020"/>
      <c r="BD81" s="1020"/>
      <c r="BE81" s="1020"/>
      <c r="BF81" s="1020"/>
      <c r="BG81" s="1020"/>
      <c r="BH81" s="1020"/>
      <c r="BI81" s="1020"/>
      <c r="BJ81" s="1020"/>
      <c r="BK81" s="1020"/>
      <c r="BL81" s="1020"/>
      <c r="BM81" s="1020"/>
      <c r="BN81" s="1020"/>
      <c r="BO81" s="1020"/>
      <c r="BP81" s="1020"/>
      <c r="BQ81" s="1020"/>
      <c r="BR81" s="1020"/>
      <c r="BS81" s="1020"/>
      <c r="BT81" s="1020"/>
      <c r="BU81" s="1020"/>
      <c r="BV81" s="1020"/>
      <c r="BW81" s="1020"/>
      <c r="BX81" s="1020"/>
      <c r="BY81" s="1020"/>
      <c r="BZ81" s="1020"/>
      <c r="CA81" s="1020"/>
      <c r="CB81" s="1020"/>
      <c r="CC81" s="1020"/>
    </row>
    <row r="82" spans="28:81" s="276" customFormat="1" ht="12">
      <c r="AS82" s="2427"/>
      <c r="AT82" s="2427"/>
      <c r="AU82" s="2427"/>
      <c r="AV82" s="2427"/>
      <c r="AW82" s="2427"/>
      <c r="AX82" s="2427"/>
      <c r="AY82" s="2424"/>
      <c r="AZ82" s="2424"/>
      <c r="BA82" s="2424"/>
      <c r="BB82" s="2424"/>
      <c r="BC82" s="2424"/>
      <c r="BD82" s="2424"/>
      <c r="BE82" s="2424"/>
      <c r="BF82" s="2424"/>
      <c r="BG82" s="2424"/>
      <c r="BH82" s="2424"/>
      <c r="BI82" s="2424"/>
      <c r="BJ82" s="2424"/>
      <c r="BK82" s="2424"/>
      <c r="BL82" s="2424"/>
      <c r="BM82" s="2424"/>
      <c r="BN82" s="2424"/>
      <c r="BO82" s="2424"/>
      <c r="BP82" s="2424"/>
      <c r="BQ82" s="2424"/>
      <c r="BR82" s="2424"/>
      <c r="BS82" s="2424"/>
      <c r="BT82" s="2424"/>
      <c r="BU82" s="2424"/>
      <c r="BV82" s="2424"/>
      <c r="BW82" s="2424"/>
      <c r="BX82" s="2424"/>
      <c r="BY82" s="2424"/>
      <c r="BZ82" s="2424"/>
      <c r="CA82" s="2424"/>
      <c r="CB82" s="2424"/>
      <c r="CC82" s="2424"/>
    </row>
    <row r="83" spans="28:81" s="276" customFormat="1" ht="12">
      <c r="AS83" s="2427"/>
      <c r="AT83" s="2427"/>
      <c r="AU83" s="2427"/>
      <c r="AV83" s="2427"/>
      <c r="AW83" s="2427"/>
      <c r="AX83" s="2427"/>
      <c r="AY83" s="2424"/>
      <c r="AZ83" s="2424"/>
      <c r="BA83" s="2424"/>
      <c r="BB83" s="2424"/>
      <c r="BC83" s="2424"/>
      <c r="BD83" s="2424"/>
      <c r="BE83" s="2424"/>
      <c r="BF83" s="2424"/>
      <c r="BG83" s="2424"/>
      <c r="BH83" s="2424"/>
      <c r="BI83" s="2424"/>
      <c r="BJ83" s="2424"/>
      <c r="BK83" s="2424"/>
      <c r="BL83" s="2424"/>
      <c r="BM83" s="2424"/>
      <c r="BN83" s="2424"/>
      <c r="BO83" s="2424"/>
      <c r="BP83" s="2424"/>
      <c r="BQ83" s="2424"/>
      <c r="BR83" s="2424"/>
      <c r="BS83" s="2424"/>
      <c r="BT83" s="2424"/>
      <c r="BU83" s="2424"/>
      <c r="BV83" s="2424"/>
      <c r="BW83" s="2424"/>
      <c r="BX83" s="2424"/>
      <c r="BY83" s="2424"/>
      <c r="BZ83" s="2424"/>
      <c r="CA83" s="2424"/>
      <c r="CB83" s="2424"/>
      <c r="CC83" s="2424"/>
    </row>
    <row r="84" spans="28:81" s="276" customFormat="1" ht="12">
      <c r="AS84" s="2423"/>
      <c r="AT84" s="2423"/>
      <c r="AU84" s="2423"/>
      <c r="AV84" s="2423"/>
      <c r="AW84" s="2423"/>
      <c r="AX84" s="2423"/>
      <c r="AY84" s="2424"/>
      <c r="AZ84" s="2424"/>
      <c r="BA84" s="2424"/>
      <c r="BB84" s="2424"/>
      <c r="BC84" s="2424"/>
      <c r="BD84" s="2424"/>
      <c r="BE84" s="2424"/>
      <c r="BF84" s="2424"/>
      <c r="BG84" s="2424"/>
      <c r="BH84" s="2424"/>
      <c r="BI84" s="2424"/>
      <c r="BJ84" s="2424"/>
      <c r="BK84" s="2424"/>
      <c r="BL84" s="2424"/>
      <c r="BM84" s="2424"/>
      <c r="BN84" s="2424"/>
      <c r="BO84" s="2424"/>
      <c r="BP84" s="2424"/>
      <c r="BQ84" s="2424"/>
      <c r="BR84" s="2424"/>
      <c r="BS84" s="2424"/>
      <c r="BT84" s="2424"/>
      <c r="BU84" s="2424"/>
      <c r="BV84" s="2424"/>
      <c r="BW84" s="2424"/>
      <c r="BX84" s="2424"/>
      <c r="BY84" s="2424"/>
      <c r="BZ84" s="2424"/>
      <c r="CA84" s="2424"/>
      <c r="CB84" s="2424"/>
      <c r="CC84" s="2424"/>
    </row>
    <row r="85" spans="28:81" s="276" customFormat="1" ht="12">
      <c r="AS85" s="2423"/>
      <c r="AT85" s="2423"/>
      <c r="AU85" s="2423"/>
      <c r="AV85" s="2423"/>
      <c r="AW85" s="2423"/>
      <c r="AX85" s="2423"/>
      <c r="AY85" s="2424"/>
      <c r="AZ85" s="2424"/>
      <c r="BA85" s="2424"/>
      <c r="BB85" s="2424"/>
      <c r="BC85" s="2424"/>
      <c r="BD85" s="2424"/>
      <c r="BE85" s="2424"/>
      <c r="BF85" s="2424"/>
      <c r="BG85" s="2424"/>
      <c r="BH85" s="2424"/>
      <c r="BI85" s="2424"/>
      <c r="BJ85" s="2424"/>
      <c r="BK85" s="2424"/>
      <c r="BL85" s="2424"/>
      <c r="BM85" s="2424"/>
      <c r="BN85" s="2424"/>
      <c r="BO85" s="2424"/>
      <c r="BP85" s="2424"/>
      <c r="BQ85" s="2424"/>
      <c r="BR85" s="2424"/>
      <c r="BS85" s="2424"/>
      <c r="BT85" s="2424"/>
      <c r="BU85" s="2424"/>
      <c r="BV85" s="2424"/>
      <c r="BW85" s="2424"/>
      <c r="BX85" s="2424"/>
      <c r="BY85" s="2424"/>
      <c r="BZ85" s="2424"/>
      <c r="CA85" s="2424"/>
      <c r="CB85" s="2424"/>
      <c r="CC85" s="2424"/>
    </row>
    <row r="86" spans="28:81" s="276" customFormat="1" ht="12"/>
    <row r="87" spans="28:81" s="276" customFormat="1" ht="12"/>
    <row r="88" spans="28:81" s="276" customFormat="1" ht="12"/>
    <row r="89" spans="28:81" s="276" customFormat="1" ht="12"/>
    <row r="90" spans="28:81" s="276" customFormat="1" ht="12" customHeight="1"/>
    <row r="91" spans="28:81" s="276" customFormat="1" ht="12"/>
    <row r="92" spans="28:81" s="276" customFormat="1" ht="12"/>
    <row r="93" spans="28:81" s="276" customFormat="1" ht="12"/>
    <row r="94" spans="28:81" s="276" customFormat="1" ht="12"/>
    <row r="95" spans="28:81" s="276" customFormat="1" ht="12"/>
    <row r="96" spans="28:81" s="276" customFormat="1" ht="12">
      <c r="AB96" s="286"/>
      <c r="AC96" s="286"/>
      <c r="AD96" s="286"/>
      <c r="AE96" s="286"/>
      <c r="AF96" s="286"/>
      <c r="AG96" s="286"/>
      <c r="AH96" s="286"/>
      <c r="AI96" s="286"/>
      <c r="AJ96" s="286"/>
      <c r="AK96" s="286"/>
      <c r="AL96" s="286"/>
      <c r="AM96" s="286"/>
      <c r="AN96" s="285"/>
    </row>
    <row r="97" ht="14.25" customHeight="1"/>
    <row r="101" s="276" customFormat="1" ht="12"/>
    <row r="102" ht="14.25" customHeight="1"/>
    <row r="105" ht="14.25" customHeight="1"/>
    <row r="109" ht="12" customHeight="1"/>
    <row r="123" ht="12" customHeight="1"/>
  </sheetData>
  <mergeCells count="45">
    <mergeCell ref="D1:AP1"/>
    <mergeCell ref="AR1:AU1"/>
    <mergeCell ref="D3:AC3"/>
    <mergeCell ref="AD3:AP3"/>
    <mergeCell ref="AS17:BU26"/>
    <mergeCell ref="AE23:AP35"/>
    <mergeCell ref="AS30:AX30"/>
    <mergeCell ref="AY30:CC30"/>
    <mergeCell ref="E33:AA33"/>
    <mergeCell ref="AU33:CE35"/>
    <mergeCell ref="AU36:AZ38"/>
    <mergeCell ref="BA36:CE38"/>
    <mergeCell ref="AE37:AP39"/>
    <mergeCell ref="AU39:AZ40"/>
    <mergeCell ref="BA39:CE40"/>
    <mergeCell ref="AE40:AP41"/>
    <mergeCell ref="AU41:AZ42"/>
    <mergeCell ref="BA41:CE42"/>
    <mergeCell ref="AE43:AP45"/>
    <mergeCell ref="AU43:AZ44"/>
    <mergeCell ref="BA43:CE44"/>
    <mergeCell ref="L45:M45"/>
    <mergeCell ref="AU45:AZ50"/>
    <mergeCell ref="BA45:CE46"/>
    <mergeCell ref="AE47:AP51"/>
    <mergeCell ref="BA47:CE49"/>
    <mergeCell ref="L49:X49"/>
    <mergeCell ref="BA50:CE50"/>
    <mergeCell ref="AU51:AZ51"/>
    <mergeCell ref="BA51:CE51"/>
    <mergeCell ref="AU52:AZ53"/>
    <mergeCell ref="BA52:CE53"/>
    <mergeCell ref="AU54:AZ55"/>
    <mergeCell ref="BA54:CE55"/>
    <mergeCell ref="E55:AC55"/>
    <mergeCell ref="AS84:AX84"/>
    <mergeCell ref="AY84:CC84"/>
    <mergeCell ref="AS85:AX85"/>
    <mergeCell ref="AY85:CC85"/>
    <mergeCell ref="AU56:AZ56"/>
    <mergeCell ref="BA56:CE56"/>
    <mergeCell ref="AU57:AZ57"/>
    <mergeCell ref="BA57:CE57"/>
    <mergeCell ref="AS82:AX83"/>
    <mergeCell ref="AY82:CC83"/>
  </mergeCells>
  <phoneticPr fontId="109"/>
  <hyperlinks>
    <hyperlink ref="AR1" location="'目次（保）'!A1" display="目次に戻る" xr:uid="{00000000-0004-0000-1200-000000000000}"/>
  </hyperlinks>
  <printOptions horizontalCentered="1"/>
  <pageMargins left="0.70833333333333304" right="0.31527777777777799" top="0.39374999999999999" bottom="0.39374999999999999" header="0.51180555555555496" footer="0.51180555555555496"/>
  <pageSetup paperSize="9" scale="92" firstPageNumber="0" orientation="portrait" horizontalDpi="300" verticalDpi="300" r:id="rId1"/>
  <colBreaks count="1" manualBreakCount="1">
    <brk id="4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AMK44"/>
  <sheetViews>
    <sheetView showGridLines="0" view="pageBreakPreview" zoomScale="85" zoomScaleNormal="100" zoomScalePageLayoutView="85" workbookViewId="0">
      <selection activeCell="AF28" sqref="AF28"/>
    </sheetView>
  </sheetViews>
  <sheetFormatPr defaultRowHeight="13.2"/>
  <cols>
    <col min="1" max="1" width="2" style="276" customWidth="1"/>
    <col min="2" max="5" width="2.88671875" style="276" customWidth="1"/>
    <col min="6" max="6" width="2.6640625" style="276" customWidth="1"/>
    <col min="7" max="9" width="2.88671875" style="276" customWidth="1"/>
    <col min="10" max="10" width="2.6640625" style="276" customWidth="1"/>
    <col min="11" max="11" width="4.109375" style="276" customWidth="1"/>
    <col min="12" max="44" width="3.109375" style="276" customWidth="1"/>
    <col min="45" max="47" width="2.109375" style="276" hidden="1" customWidth="1"/>
    <col min="48" max="48" width="1.6640625" style="276" customWidth="1"/>
    <col min="49" max="72" width="2.33203125" style="276" customWidth="1"/>
    <col min="73" max="1025" width="8" style="276" customWidth="1"/>
  </cols>
  <sheetData>
    <row r="1" spans="1:54" ht="14.1" customHeight="1">
      <c r="B1" s="2332" t="s">
        <v>1047</v>
      </c>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2332"/>
      <c r="AP1" s="2332"/>
      <c r="AQ1" s="2332"/>
      <c r="AR1" s="2332"/>
      <c r="AS1" s="2332"/>
      <c r="AT1" s="2332"/>
      <c r="AU1" s="2332"/>
      <c r="AY1" s="1795" t="s">
        <v>241</v>
      </c>
      <c r="AZ1" s="1795"/>
      <c r="BA1" s="1795"/>
      <c r="BB1" s="1795"/>
    </row>
    <row r="2" spans="1:54" ht="15" customHeight="1">
      <c r="B2" s="939" t="s">
        <v>1048</v>
      </c>
      <c r="C2" s="591"/>
      <c r="D2" s="591"/>
      <c r="E2" s="591"/>
      <c r="F2" s="591"/>
      <c r="G2" s="591"/>
      <c r="H2" s="591"/>
      <c r="I2" s="591"/>
      <c r="J2" s="591"/>
      <c r="K2" s="591"/>
      <c r="L2" s="939"/>
      <c r="M2" s="939"/>
      <c r="N2" s="939"/>
      <c r="O2" s="939"/>
      <c r="P2" s="939"/>
      <c r="Q2" s="939"/>
      <c r="R2" s="591"/>
      <c r="S2" s="591"/>
      <c r="T2" s="591"/>
      <c r="U2" s="591"/>
      <c r="V2" s="591"/>
      <c r="W2" s="591"/>
      <c r="X2" s="591"/>
      <c r="Y2" s="591"/>
      <c r="Z2" s="591"/>
      <c r="AA2" s="591"/>
      <c r="AB2" s="591"/>
      <c r="AC2" s="591"/>
      <c r="AD2" s="591"/>
      <c r="AE2" s="591"/>
      <c r="AF2" s="2452" t="s">
        <v>482</v>
      </c>
      <c r="AG2" s="2452"/>
      <c r="AH2" s="2452"/>
      <c r="AI2" s="2452"/>
      <c r="AJ2" s="2452"/>
      <c r="AK2" s="2452"/>
      <c r="AL2" s="2453"/>
      <c r="AM2" s="2453"/>
      <c r="AN2" s="2454" t="s">
        <v>483</v>
      </c>
      <c r="AO2" s="2454"/>
      <c r="AP2" s="2454"/>
      <c r="AQ2" s="2454"/>
      <c r="AR2" s="591"/>
      <c r="AS2" s="591"/>
      <c r="AT2" s="591"/>
      <c r="AU2" s="591"/>
    </row>
    <row r="3" spans="1:54" s="313" customFormat="1" ht="14.4">
      <c r="A3" s="282"/>
      <c r="B3" s="660"/>
      <c r="C3" s="660"/>
      <c r="D3" s="660"/>
      <c r="E3" s="660"/>
      <c r="F3" s="660"/>
      <c r="G3" s="971" t="s">
        <v>1049</v>
      </c>
      <c r="H3" s="660"/>
      <c r="I3" s="660"/>
      <c r="J3" s="660"/>
      <c r="K3" s="660"/>
      <c r="L3" s="660"/>
      <c r="M3" s="660"/>
      <c r="N3" s="660"/>
      <c r="O3" s="660"/>
      <c r="P3" s="660"/>
      <c r="Q3" s="1048"/>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row>
    <row r="4" spans="1:54" ht="14.1" customHeight="1">
      <c r="A4" s="282"/>
      <c r="B4" s="2455" t="s">
        <v>1050</v>
      </c>
      <c r="C4" s="2455"/>
      <c r="D4" s="2455"/>
      <c r="E4" s="2455"/>
      <c r="F4" s="2455"/>
      <c r="G4" s="2456" t="s">
        <v>1051</v>
      </c>
      <c r="H4" s="2456"/>
      <c r="I4" s="2456"/>
      <c r="J4" s="2456"/>
      <c r="K4" s="1049" t="s">
        <v>22</v>
      </c>
      <c r="L4" s="1049">
        <v>1</v>
      </c>
      <c r="M4" s="1049">
        <v>2</v>
      </c>
      <c r="N4" s="1049">
        <v>3</v>
      </c>
      <c r="O4" s="1049">
        <v>4</v>
      </c>
      <c r="P4" s="1049">
        <v>5</v>
      </c>
      <c r="Q4" s="1049">
        <v>6</v>
      </c>
      <c r="R4" s="1049">
        <v>7</v>
      </c>
      <c r="S4" s="1049">
        <v>8</v>
      </c>
      <c r="T4" s="1049">
        <v>9</v>
      </c>
      <c r="U4" s="1049">
        <v>10</v>
      </c>
      <c r="V4" s="1049">
        <v>11</v>
      </c>
      <c r="W4" s="1049">
        <v>12</v>
      </c>
      <c r="X4" s="1049">
        <v>13</v>
      </c>
      <c r="Y4" s="1049">
        <v>14</v>
      </c>
      <c r="Z4" s="1049">
        <v>15</v>
      </c>
      <c r="AA4" s="1049">
        <v>16</v>
      </c>
      <c r="AB4" s="1049">
        <v>17</v>
      </c>
      <c r="AC4" s="1049">
        <v>18</v>
      </c>
      <c r="AD4" s="1049">
        <v>19</v>
      </c>
      <c r="AE4" s="1049">
        <v>20</v>
      </c>
      <c r="AF4" s="1049">
        <v>21</v>
      </c>
      <c r="AG4" s="1049">
        <v>22</v>
      </c>
      <c r="AH4" s="1049">
        <v>23</v>
      </c>
      <c r="AI4" s="1049">
        <v>24</v>
      </c>
      <c r="AJ4" s="1049">
        <v>25</v>
      </c>
      <c r="AK4" s="1049">
        <v>26</v>
      </c>
      <c r="AL4" s="1049">
        <v>27</v>
      </c>
      <c r="AM4" s="1049">
        <v>28</v>
      </c>
      <c r="AN4" s="1049">
        <v>29</v>
      </c>
      <c r="AO4" s="1049">
        <v>30</v>
      </c>
      <c r="AP4" s="1049">
        <v>31</v>
      </c>
      <c r="AQ4" s="2457" t="s">
        <v>1052</v>
      </c>
      <c r="AR4" s="2457"/>
      <c r="AS4" s="591"/>
      <c r="AT4" s="591"/>
      <c r="AU4" s="591"/>
    </row>
    <row r="5" spans="1:54" ht="14.1" customHeight="1">
      <c r="A5" s="282"/>
      <c r="B5" s="2455"/>
      <c r="C5" s="2455"/>
      <c r="D5" s="2455"/>
      <c r="E5" s="2455"/>
      <c r="F5" s="2455"/>
      <c r="G5" s="2456"/>
      <c r="H5" s="2456"/>
      <c r="I5" s="2456"/>
      <c r="J5" s="2456"/>
      <c r="K5" s="1050" t="s">
        <v>1053</v>
      </c>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2"/>
      <c r="AP5" s="1052"/>
      <c r="AQ5" s="2457"/>
      <c r="AR5" s="2457"/>
      <c r="AS5" s="591"/>
      <c r="AT5" s="591"/>
      <c r="AU5" s="591"/>
    </row>
    <row r="6" spans="1:54" ht="14.1" customHeight="1">
      <c r="A6" s="282"/>
      <c r="B6" s="2441"/>
      <c r="C6" s="2441"/>
      <c r="D6" s="2441"/>
      <c r="E6" s="2441"/>
      <c r="F6" s="2441"/>
      <c r="G6" s="2380" t="s">
        <v>485</v>
      </c>
      <c r="H6" s="2380"/>
      <c r="I6" s="2380"/>
      <c r="J6" s="2380"/>
      <c r="K6" s="1053"/>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c r="AJ6" s="1054"/>
      <c r="AK6" s="1054"/>
      <c r="AL6" s="1054"/>
      <c r="AM6" s="1054"/>
      <c r="AN6" s="1054"/>
      <c r="AO6" s="1055"/>
      <c r="AP6" s="1055"/>
      <c r="AQ6" s="2442"/>
      <c r="AR6" s="2442"/>
      <c r="AS6" s="591"/>
      <c r="AT6" s="591"/>
      <c r="AU6" s="591"/>
    </row>
    <row r="7" spans="1:54" ht="14.1" customHeight="1">
      <c r="A7" s="282"/>
      <c r="B7" s="2441"/>
      <c r="C7" s="2441"/>
      <c r="D7" s="2441"/>
      <c r="E7" s="2441"/>
      <c r="F7" s="2441"/>
      <c r="G7" s="2380" t="s">
        <v>579</v>
      </c>
      <c r="H7" s="2380"/>
      <c r="I7" s="2380"/>
      <c r="J7" s="2380"/>
      <c r="K7" s="1056"/>
      <c r="L7" s="1057"/>
      <c r="M7" s="1057"/>
      <c r="N7" s="1054"/>
      <c r="O7" s="1057"/>
      <c r="P7" s="1057"/>
      <c r="Q7" s="1057"/>
      <c r="R7" s="1057"/>
      <c r="S7" s="1058"/>
      <c r="T7" s="1058"/>
      <c r="U7" s="1058"/>
      <c r="V7" s="1054"/>
      <c r="W7" s="1054"/>
      <c r="X7" s="1054"/>
      <c r="Y7" s="1054"/>
      <c r="Z7" s="1054"/>
      <c r="AA7" s="1054"/>
      <c r="AB7" s="1054"/>
      <c r="AC7" s="1054"/>
      <c r="AD7" s="1054"/>
      <c r="AE7" s="1054"/>
      <c r="AF7" s="1054"/>
      <c r="AG7" s="1054"/>
      <c r="AH7" s="1054"/>
      <c r="AI7" s="1054"/>
      <c r="AJ7" s="1054"/>
      <c r="AK7" s="1059"/>
      <c r="AL7" s="1059"/>
      <c r="AM7" s="1059"/>
      <c r="AN7" s="1059"/>
      <c r="AO7" s="1055"/>
      <c r="AP7" s="1055"/>
      <c r="AQ7" s="2442"/>
      <c r="AR7" s="2442"/>
      <c r="AS7" s="591"/>
      <c r="AT7" s="591"/>
      <c r="AU7" s="591"/>
    </row>
    <row r="8" spans="1:54" ht="14.1" customHeight="1">
      <c r="A8" s="282"/>
      <c r="B8" s="2441"/>
      <c r="C8" s="2441"/>
      <c r="D8" s="2441"/>
      <c r="E8" s="2441"/>
      <c r="F8" s="2441"/>
      <c r="G8" s="2380" t="s">
        <v>1054</v>
      </c>
      <c r="H8" s="2380"/>
      <c r="I8" s="2380"/>
      <c r="J8" s="2380"/>
      <c r="K8" s="1056"/>
      <c r="L8" s="1057"/>
      <c r="M8" s="1057"/>
      <c r="N8" s="1057"/>
      <c r="O8" s="1057"/>
      <c r="P8" s="1057"/>
      <c r="Q8" s="1057"/>
      <c r="R8" s="1057"/>
      <c r="S8" s="1058"/>
      <c r="T8" s="1058"/>
      <c r="U8" s="1058"/>
      <c r="V8" s="1054"/>
      <c r="W8" s="1054"/>
      <c r="X8" s="1054"/>
      <c r="Y8" s="1054"/>
      <c r="Z8" s="1054"/>
      <c r="AA8" s="1054"/>
      <c r="AB8" s="1054"/>
      <c r="AC8" s="1054"/>
      <c r="AD8" s="1054"/>
      <c r="AE8" s="1054"/>
      <c r="AF8" s="1054"/>
      <c r="AG8" s="1054"/>
      <c r="AH8" s="1054"/>
      <c r="AI8" s="1054"/>
      <c r="AJ8" s="1054"/>
      <c r="AK8" s="1059"/>
      <c r="AL8" s="1059"/>
      <c r="AM8" s="1059"/>
      <c r="AN8" s="1059"/>
      <c r="AO8" s="1055"/>
      <c r="AP8" s="1055"/>
      <c r="AQ8" s="2442"/>
      <c r="AR8" s="2442"/>
      <c r="AS8" s="591"/>
      <c r="AT8" s="591"/>
      <c r="AU8" s="591"/>
    </row>
    <row r="9" spans="1:54" ht="14.1" customHeight="1">
      <c r="A9" s="282"/>
      <c r="B9" s="2441"/>
      <c r="C9" s="2441"/>
      <c r="D9" s="2441"/>
      <c r="E9" s="2441"/>
      <c r="F9" s="2441"/>
      <c r="G9" s="2380" t="s">
        <v>1054</v>
      </c>
      <c r="H9" s="2380"/>
      <c r="I9" s="2380"/>
      <c r="J9" s="2380"/>
      <c r="K9" s="1060"/>
      <c r="L9" s="1054"/>
      <c r="M9" s="1054"/>
      <c r="N9" s="1054"/>
      <c r="O9" s="1054"/>
      <c r="P9" s="1054"/>
      <c r="Q9" s="1061"/>
      <c r="R9" s="1054"/>
      <c r="S9" s="1054"/>
      <c r="T9" s="1054"/>
      <c r="U9" s="1054"/>
      <c r="V9" s="1054"/>
      <c r="W9" s="1054"/>
      <c r="X9" s="1054"/>
      <c r="Y9" s="1054"/>
      <c r="Z9" s="1054"/>
      <c r="AA9" s="1054"/>
      <c r="AB9" s="1062"/>
      <c r="AC9" s="1062"/>
      <c r="AD9" s="1054"/>
      <c r="AE9" s="1054"/>
      <c r="AF9" s="1054"/>
      <c r="AG9" s="1054"/>
      <c r="AH9" s="1054"/>
      <c r="AI9" s="1054"/>
      <c r="AJ9" s="1054"/>
      <c r="AK9" s="1054"/>
      <c r="AL9" s="1061"/>
      <c r="AM9" s="1054"/>
      <c r="AN9" s="1054"/>
      <c r="AO9" s="1054"/>
      <c r="AP9" s="1054"/>
      <c r="AQ9" s="2442"/>
      <c r="AR9" s="2442"/>
      <c r="AS9" s="591"/>
      <c r="AT9" s="591"/>
      <c r="AU9" s="591"/>
    </row>
    <row r="10" spans="1:54" ht="14.1" customHeight="1">
      <c r="A10" s="282"/>
      <c r="B10" s="2441"/>
      <c r="C10" s="2441"/>
      <c r="D10" s="2441"/>
      <c r="E10" s="2441"/>
      <c r="F10" s="2441"/>
      <c r="G10" s="2380" t="s">
        <v>1054</v>
      </c>
      <c r="H10" s="2380"/>
      <c r="I10" s="2380"/>
      <c r="J10" s="2380"/>
      <c r="K10" s="1053"/>
      <c r="L10" s="1054"/>
      <c r="M10" s="1054"/>
      <c r="N10" s="1054"/>
      <c r="O10" s="1054"/>
      <c r="P10" s="1054"/>
      <c r="Q10" s="1054"/>
      <c r="R10" s="1054"/>
      <c r="S10" s="1054"/>
      <c r="T10" s="1054"/>
      <c r="U10" s="1054"/>
      <c r="V10" s="1063"/>
      <c r="W10" s="1054"/>
      <c r="X10" s="1054"/>
      <c r="Y10" s="1063"/>
      <c r="Z10" s="1054"/>
      <c r="AA10" s="1054"/>
      <c r="AB10" s="1054"/>
      <c r="AC10" s="1054"/>
      <c r="AD10" s="1054"/>
      <c r="AE10" s="1054"/>
      <c r="AF10" s="1054"/>
      <c r="AG10" s="1054"/>
      <c r="AH10" s="1054"/>
      <c r="AI10" s="1054"/>
      <c r="AJ10" s="1054"/>
      <c r="AK10" s="1063"/>
      <c r="AL10" s="1054"/>
      <c r="AM10" s="1054"/>
      <c r="AN10" s="1054"/>
      <c r="AO10" s="1054"/>
      <c r="AP10" s="1054"/>
      <c r="AQ10" s="2442"/>
      <c r="AR10" s="2442"/>
      <c r="AS10" s="591"/>
      <c r="AT10" s="591"/>
      <c r="AU10" s="591"/>
    </row>
    <row r="11" spans="1:54" ht="14.1" customHeight="1">
      <c r="A11" s="282"/>
      <c r="B11" s="2441"/>
      <c r="C11" s="2441"/>
      <c r="D11" s="2441"/>
      <c r="E11" s="2441"/>
      <c r="F11" s="2441"/>
      <c r="G11" s="2380" t="s">
        <v>1054</v>
      </c>
      <c r="H11" s="2380"/>
      <c r="I11" s="2380"/>
      <c r="J11" s="2380"/>
      <c r="K11" s="1064"/>
      <c r="L11" s="1054"/>
      <c r="M11" s="1054"/>
      <c r="N11" s="1054"/>
      <c r="O11" s="1054"/>
      <c r="P11" s="1054"/>
      <c r="Q11" s="1054"/>
      <c r="R11" s="1054"/>
      <c r="S11" s="1054"/>
      <c r="T11" s="1054"/>
      <c r="U11" s="1054"/>
      <c r="V11" s="1054"/>
      <c r="W11" s="1054"/>
      <c r="X11" s="1054"/>
      <c r="Y11" s="1063"/>
      <c r="Z11" s="1054"/>
      <c r="AA11" s="1054"/>
      <c r="AB11" s="1054"/>
      <c r="AC11" s="1054"/>
      <c r="AD11" s="1054"/>
      <c r="AE11" s="1054"/>
      <c r="AF11" s="1054"/>
      <c r="AG11" s="1054"/>
      <c r="AH11" s="1054"/>
      <c r="AI11" s="1054"/>
      <c r="AJ11" s="1054"/>
      <c r="AK11" s="1054"/>
      <c r="AL11" s="1061"/>
      <c r="AM11" s="1054"/>
      <c r="AN11" s="1054"/>
      <c r="AO11" s="1054"/>
      <c r="AP11" s="1054"/>
      <c r="AQ11" s="2442"/>
      <c r="AR11" s="2442"/>
      <c r="AS11" s="591"/>
      <c r="AT11" s="591"/>
      <c r="AU11" s="591"/>
    </row>
    <row r="12" spans="1:54" ht="14.1" customHeight="1">
      <c r="A12" s="282"/>
      <c r="B12" s="2441"/>
      <c r="C12" s="2441"/>
      <c r="D12" s="2441"/>
      <c r="E12" s="2441"/>
      <c r="F12" s="2441"/>
      <c r="G12" s="2380" t="s">
        <v>1054</v>
      </c>
      <c r="H12" s="2380"/>
      <c r="I12" s="2380"/>
      <c r="J12" s="2380"/>
      <c r="K12" s="1060"/>
      <c r="L12" s="1054"/>
      <c r="M12" s="1054"/>
      <c r="N12" s="1054"/>
      <c r="O12" s="1054"/>
      <c r="P12" s="1054"/>
      <c r="Q12" s="1061"/>
      <c r="R12" s="1054"/>
      <c r="S12" s="1054"/>
      <c r="T12" s="1054"/>
      <c r="U12" s="1054"/>
      <c r="V12" s="1054"/>
      <c r="W12" s="1054"/>
      <c r="X12" s="1054"/>
      <c r="Y12" s="1054"/>
      <c r="Z12" s="1054"/>
      <c r="AA12" s="1054"/>
      <c r="AB12" s="1054"/>
      <c r="AC12" s="1054"/>
      <c r="AD12" s="1054"/>
      <c r="AE12" s="1054"/>
      <c r="AF12" s="1054"/>
      <c r="AG12" s="1054"/>
      <c r="AH12" s="1054"/>
      <c r="AI12" s="1054"/>
      <c r="AJ12" s="1054"/>
      <c r="AK12" s="1054"/>
      <c r="AL12" s="1061"/>
      <c r="AM12" s="1054"/>
      <c r="AN12" s="1054"/>
      <c r="AO12" s="1054"/>
      <c r="AP12" s="1054"/>
      <c r="AQ12" s="2442"/>
      <c r="AR12" s="2442"/>
      <c r="AS12" s="591"/>
      <c r="AT12" s="591"/>
      <c r="AU12" s="591"/>
    </row>
    <row r="13" spans="1:54" ht="14.1" customHeight="1">
      <c r="A13" s="282"/>
      <c r="B13" s="2441"/>
      <c r="C13" s="2441"/>
      <c r="D13" s="2441"/>
      <c r="E13" s="2441"/>
      <c r="F13" s="2441"/>
      <c r="G13" s="2380" t="s">
        <v>1054</v>
      </c>
      <c r="H13" s="2380"/>
      <c r="I13" s="2380"/>
      <c r="J13" s="2380"/>
      <c r="K13" s="1053"/>
      <c r="L13" s="1054"/>
      <c r="M13" s="1054"/>
      <c r="N13" s="1054"/>
      <c r="O13" s="1054"/>
      <c r="P13" s="1054"/>
      <c r="Q13" s="1054"/>
      <c r="R13" s="1054"/>
      <c r="S13" s="1054"/>
      <c r="T13" s="1054"/>
      <c r="U13" s="1054"/>
      <c r="V13" s="1063"/>
      <c r="W13" s="1054"/>
      <c r="X13" s="1054"/>
      <c r="Y13" s="1063"/>
      <c r="Z13" s="1054"/>
      <c r="AA13" s="1054"/>
      <c r="AB13" s="1054"/>
      <c r="AC13" s="1054"/>
      <c r="AD13" s="1054"/>
      <c r="AE13" s="1054"/>
      <c r="AF13" s="1054"/>
      <c r="AG13" s="1054"/>
      <c r="AH13" s="1054"/>
      <c r="AI13" s="1054"/>
      <c r="AJ13" s="1054"/>
      <c r="AK13" s="1054"/>
      <c r="AL13" s="1061"/>
      <c r="AM13" s="1054"/>
      <c r="AN13" s="1054"/>
      <c r="AO13" s="1054"/>
      <c r="AP13" s="1054"/>
      <c r="AQ13" s="2442"/>
      <c r="AR13" s="2442"/>
      <c r="AS13" s="591"/>
      <c r="AT13" s="591"/>
      <c r="AU13" s="591"/>
    </row>
    <row r="14" spans="1:54" ht="14.1" customHeight="1">
      <c r="A14" s="282"/>
      <c r="B14" s="2441"/>
      <c r="C14" s="2441"/>
      <c r="D14" s="2441"/>
      <c r="E14" s="2441"/>
      <c r="F14" s="2441"/>
      <c r="G14" s="2380" t="s">
        <v>1054</v>
      </c>
      <c r="H14" s="2380"/>
      <c r="I14" s="2380"/>
      <c r="J14" s="2380"/>
      <c r="K14" s="1064"/>
      <c r="L14" s="1054"/>
      <c r="M14" s="1054"/>
      <c r="N14" s="1054"/>
      <c r="O14" s="1054"/>
      <c r="P14" s="1054"/>
      <c r="Q14" s="1054"/>
      <c r="R14" s="1054"/>
      <c r="S14" s="1054"/>
      <c r="T14" s="1054"/>
      <c r="U14" s="1054"/>
      <c r="V14" s="1054"/>
      <c r="W14" s="1054"/>
      <c r="X14" s="1054"/>
      <c r="Y14" s="1063"/>
      <c r="Z14" s="1054"/>
      <c r="AA14" s="1054"/>
      <c r="AB14" s="1054"/>
      <c r="AC14" s="1054"/>
      <c r="AD14" s="1054"/>
      <c r="AE14" s="1054"/>
      <c r="AF14" s="1054"/>
      <c r="AG14" s="1054"/>
      <c r="AH14" s="1054"/>
      <c r="AI14" s="1054"/>
      <c r="AJ14" s="1054"/>
      <c r="AK14" s="1054"/>
      <c r="AL14" s="1061"/>
      <c r="AM14" s="1054"/>
      <c r="AN14" s="1054"/>
      <c r="AO14" s="1054"/>
      <c r="AP14" s="1054"/>
      <c r="AQ14" s="2442"/>
      <c r="AR14" s="2442"/>
      <c r="AS14" s="591"/>
      <c r="AT14" s="591"/>
      <c r="AU14" s="591"/>
    </row>
    <row r="15" spans="1:54" ht="14.1" customHeight="1">
      <c r="A15" s="282"/>
      <c r="B15" s="2441"/>
      <c r="C15" s="2441"/>
      <c r="D15" s="2441"/>
      <c r="E15" s="2441"/>
      <c r="F15" s="2441"/>
      <c r="G15" s="2380"/>
      <c r="H15" s="2380"/>
      <c r="I15" s="2380"/>
      <c r="J15" s="2380"/>
      <c r="K15" s="1060"/>
      <c r="L15" s="1054"/>
      <c r="M15" s="1054"/>
      <c r="N15" s="1054"/>
      <c r="O15" s="1054"/>
      <c r="P15" s="1054"/>
      <c r="Q15" s="1061"/>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61"/>
      <c r="AM15" s="1054"/>
      <c r="AN15" s="1054"/>
      <c r="AO15" s="1054"/>
      <c r="AP15" s="1054"/>
      <c r="AQ15" s="2442"/>
      <c r="AR15" s="2442"/>
      <c r="AS15" s="591"/>
      <c r="AT15" s="591"/>
      <c r="AU15" s="591"/>
    </row>
    <row r="16" spans="1:54" ht="14.1" customHeight="1">
      <c r="A16" s="282"/>
      <c r="B16" s="2441"/>
      <c r="C16" s="2441"/>
      <c r="D16" s="2441"/>
      <c r="E16" s="2441"/>
      <c r="F16" s="2441"/>
      <c r="G16" s="2380"/>
      <c r="H16" s="2380"/>
      <c r="I16" s="2380"/>
      <c r="J16" s="2380"/>
      <c r="K16" s="1053"/>
      <c r="L16" s="1054"/>
      <c r="M16" s="1054"/>
      <c r="N16" s="1054"/>
      <c r="O16" s="1054"/>
      <c r="P16" s="1054"/>
      <c r="Q16" s="1054"/>
      <c r="R16" s="1054"/>
      <c r="S16" s="1054"/>
      <c r="T16" s="1054"/>
      <c r="U16" s="1054"/>
      <c r="V16" s="1063"/>
      <c r="W16" s="1054"/>
      <c r="X16" s="1054"/>
      <c r="Y16" s="1063"/>
      <c r="Z16" s="1054"/>
      <c r="AA16" s="1054"/>
      <c r="AB16" s="1054"/>
      <c r="AC16" s="1054"/>
      <c r="AD16" s="1054"/>
      <c r="AE16" s="1054"/>
      <c r="AF16" s="1054"/>
      <c r="AG16" s="1054"/>
      <c r="AH16" s="1054"/>
      <c r="AI16" s="1054"/>
      <c r="AJ16" s="1054"/>
      <c r="AK16" s="1054"/>
      <c r="AL16" s="1061"/>
      <c r="AM16" s="1054"/>
      <c r="AN16" s="1054"/>
      <c r="AO16" s="1054"/>
      <c r="AP16" s="1054"/>
      <c r="AQ16" s="2442"/>
      <c r="AR16" s="2442"/>
      <c r="AS16" s="591"/>
      <c r="AT16" s="591"/>
      <c r="AU16" s="591"/>
    </row>
    <row r="17" spans="1:47" ht="14.1" customHeight="1">
      <c r="A17" s="282"/>
      <c r="B17" s="2441"/>
      <c r="C17" s="2441"/>
      <c r="D17" s="2441"/>
      <c r="E17" s="2441"/>
      <c r="F17" s="2441"/>
      <c r="G17" s="2380"/>
      <c r="H17" s="2380"/>
      <c r="I17" s="2380"/>
      <c r="J17" s="2380"/>
      <c r="K17" s="1064"/>
      <c r="L17" s="1054"/>
      <c r="M17" s="1054"/>
      <c r="N17" s="1054"/>
      <c r="O17" s="1054"/>
      <c r="P17" s="1054"/>
      <c r="Q17" s="1054"/>
      <c r="R17" s="1054"/>
      <c r="S17" s="1054"/>
      <c r="T17" s="1054"/>
      <c r="U17" s="1054"/>
      <c r="V17" s="1054"/>
      <c r="W17" s="1054"/>
      <c r="X17" s="1054"/>
      <c r="Y17" s="1063"/>
      <c r="Z17" s="1054"/>
      <c r="AA17" s="1054"/>
      <c r="AB17" s="1054"/>
      <c r="AC17" s="1054"/>
      <c r="AD17" s="1054"/>
      <c r="AE17" s="1054"/>
      <c r="AF17" s="1054"/>
      <c r="AG17" s="1054"/>
      <c r="AH17" s="1054"/>
      <c r="AI17" s="1054"/>
      <c r="AJ17" s="1054"/>
      <c r="AK17" s="1054"/>
      <c r="AL17" s="1061"/>
      <c r="AM17" s="1054"/>
      <c r="AN17" s="1054"/>
      <c r="AO17" s="1054"/>
      <c r="AP17" s="1054"/>
      <c r="AQ17" s="2442"/>
      <c r="AR17" s="2442"/>
      <c r="AS17" s="591"/>
      <c r="AT17" s="591"/>
      <c r="AU17" s="591"/>
    </row>
    <row r="18" spans="1:47" ht="14.1" customHeight="1">
      <c r="A18" s="282"/>
      <c r="B18" s="2441"/>
      <c r="C18" s="2441"/>
      <c r="D18" s="2441"/>
      <c r="E18" s="2441"/>
      <c r="F18" s="2441"/>
      <c r="G18" s="2451"/>
      <c r="H18" s="2451"/>
      <c r="I18" s="2451"/>
      <c r="J18" s="2451"/>
      <c r="K18" s="1060"/>
      <c r="L18" s="1054"/>
      <c r="M18" s="1054"/>
      <c r="N18" s="1054"/>
      <c r="O18" s="1054"/>
      <c r="P18" s="1054"/>
      <c r="Q18" s="1061"/>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61"/>
      <c r="AM18" s="1054"/>
      <c r="AN18" s="1054"/>
      <c r="AO18" s="1054"/>
      <c r="AP18" s="1054"/>
      <c r="AQ18" s="2442"/>
      <c r="AR18" s="2442"/>
      <c r="AS18" s="591"/>
      <c r="AT18" s="591"/>
      <c r="AU18" s="591"/>
    </row>
    <row r="19" spans="1:47" ht="14.1" customHeight="1">
      <c r="A19" s="282"/>
      <c r="B19" s="2441"/>
      <c r="C19" s="2441"/>
      <c r="D19" s="2441"/>
      <c r="E19" s="2441"/>
      <c r="F19" s="2441"/>
      <c r="G19" s="2451"/>
      <c r="H19" s="2451"/>
      <c r="I19" s="2451"/>
      <c r="J19" s="2451"/>
      <c r="K19" s="1053"/>
      <c r="L19" s="1054"/>
      <c r="M19" s="1054"/>
      <c r="N19" s="1054"/>
      <c r="O19" s="1054"/>
      <c r="P19" s="1054"/>
      <c r="Q19" s="1054"/>
      <c r="R19" s="1054"/>
      <c r="S19" s="1054"/>
      <c r="T19" s="1054"/>
      <c r="U19" s="1054"/>
      <c r="V19" s="1063"/>
      <c r="W19" s="1054"/>
      <c r="X19" s="1054"/>
      <c r="Y19" s="1063"/>
      <c r="Z19" s="1054"/>
      <c r="AA19" s="1054"/>
      <c r="AB19" s="1054"/>
      <c r="AC19" s="1054"/>
      <c r="AD19" s="1054"/>
      <c r="AE19" s="1054"/>
      <c r="AF19" s="1054"/>
      <c r="AG19" s="1054"/>
      <c r="AH19" s="1054"/>
      <c r="AI19" s="1054"/>
      <c r="AJ19" s="1054"/>
      <c r="AK19" s="1054"/>
      <c r="AL19" s="1061"/>
      <c r="AM19" s="1054"/>
      <c r="AN19" s="1054"/>
      <c r="AO19" s="1054"/>
      <c r="AP19" s="1054"/>
      <c r="AQ19" s="2442"/>
      <c r="AR19" s="2442"/>
      <c r="AS19" s="591"/>
      <c r="AT19" s="591"/>
      <c r="AU19" s="591"/>
    </row>
    <row r="20" spans="1:47" ht="14.1" customHeight="1">
      <c r="A20" s="282"/>
      <c r="B20" s="2441"/>
      <c r="C20" s="2441"/>
      <c r="D20" s="2441"/>
      <c r="E20" s="2441"/>
      <c r="F20" s="2441"/>
      <c r="G20" s="2451"/>
      <c r="H20" s="2451"/>
      <c r="I20" s="2451"/>
      <c r="J20" s="2451"/>
      <c r="K20" s="1064"/>
      <c r="L20" s="1054"/>
      <c r="M20" s="1054"/>
      <c r="N20" s="1054"/>
      <c r="O20" s="1054"/>
      <c r="P20" s="1054"/>
      <c r="Q20" s="1054"/>
      <c r="R20" s="1054"/>
      <c r="S20" s="1054"/>
      <c r="T20" s="1054"/>
      <c r="U20" s="1054"/>
      <c r="V20" s="1054"/>
      <c r="W20" s="1054"/>
      <c r="X20" s="1054"/>
      <c r="Y20" s="1063"/>
      <c r="Z20" s="1054"/>
      <c r="AA20" s="1054"/>
      <c r="AB20" s="1054"/>
      <c r="AC20" s="1054"/>
      <c r="AD20" s="1054"/>
      <c r="AE20" s="1054"/>
      <c r="AF20" s="1054"/>
      <c r="AG20" s="1054"/>
      <c r="AH20" s="1054"/>
      <c r="AI20" s="1054"/>
      <c r="AJ20" s="1054"/>
      <c r="AK20" s="1054"/>
      <c r="AL20" s="1061"/>
      <c r="AM20" s="1054"/>
      <c r="AN20" s="1054"/>
      <c r="AO20" s="1054"/>
      <c r="AP20" s="1054"/>
      <c r="AQ20" s="2442"/>
      <c r="AR20" s="2442"/>
      <c r="AS20" s="591"/>
      <c r="AT20" s="591"/>
      <c r="AU20" s="591"/>
    </row>
    <row r="21" spans="1:47" ht="14.1" customHeight="1">
      <c r="A21" s="282"/>
      <c r="B21" s="2441"/>
      <c r="C21" s="2441"/>
      <c r="D21" s="2441"/>
      <c r="E21" s="2441"/>
      <c r="F21" s="2441"/>
      <c r="G21" s="2451"/>
      <c r="H21" s="2451"/>
      <c r="I21" s="2451"/>
      <c r="J21" s="2451"/>
      <c r="K21" s="1060"/>
      <c r="L21" s="1054"/>
      <c r="M21" s="1054"/>
      <c r="N21" s="1054"/>
      <c r="O21" s="1054"/>
      <c r="P21" s="1054"/>
      <c r="Q21" s="1061"/>
      <c r="R21" s="1054"/>
      <c r="S21" s="1054"/>
      <c r="T21" s="1054"/>
      <c r="U21" s="1054"/>
      <c r="V21" s="1054"/>
      <c r="W21" s="1054"/>
      <c r="X21" s="1054"/>
      <c r="Y21" s="1054"/>
      <c r="Z21" s="1054"/>
      <c r="AA21" s="1054"/>
      <c r="AB21" s="1054"/>
      <c r="AC21" s="1054"/>
      <c r="AD21" s="1054"/>
      <c r="AE21" s="1054"/>
      <c r="AF21" s="1054"/>
      <c r="AG21" s="1054"/>
      <c r="AH21" s="1054"/>
      <c r="AI21" s="1054"/>
      <c r="AJ21" s="1054"/>
      <c r="AK21" s="1054"/>
      <c r="AL21" s="1061"/>
      <c r="AM21" s="1054"/>
      <c r="AN21" s="1054"/>
      <c r="AO21" s="1054"/>
      <c r="AP21" s="1054"/>
      <c r="AQ21" s="2442"/>
      <c r="AR21" s="2442"/>
      <c r="AS21" s="591"/>
      <c r="AT21" s="591"/>
      <c r="AU21" s="591"/>
    </row>
    <row r="22" spans="1:47" ht="14.1" customHeight="1">
      <c r="A22" s="282"/>
      <c r="B22" s="2441"/>
      <c r="C22" s="2441"/>
      <c r="D22" s="2441"/>
      <c r="E22" s="2441"/>
      <c r="F22" s="2441"/>
      <c r="G22" s="2451"/>
      <c r="H22" s="2451"/>
      <c r="I22" s="2451"/>
      <c r="J22" s="2451"/>
      <c r="K22" s="1053"/>
      <c r="L22" s="1054"/>
      <c r="M22" s="1054"/>
      <c r="N22" s="1054"/>
      <c r="O22" s="1054"/>
      <c r="P22" s="1054"/>
      <c r="Q22" s="1054"/>
      <c r="R22" s="1054"/>
      <c r="S22" s="1054"/>
      <c r="T22" s="1054"/>
      <c r="U22" s="1054"/>
      <c r="V22" s="1063"/>
      <c r="W22" s="1054"/>
      <c r="X22" s="1054"/>
      <c r="Y22" s="1063"/>
      <c r="Z22" s="1054"/>
      <c r="AA22" s="1054"/>
      <c r="AB22" s="1054"/>
      <c r="AC22" s="1054"/>
      <c r="AD22" s="1054"/>
      <c r="AE22" s="1054"/>
      <c r="AF22" s="1054"/>
      <c r="AG22" s="1054"/>
      <c r="AH22" s="1054"/>
      <c r="AI22" s="1054"/>
      <c r="AJ22" s="1054"/>
      <c r="AK22" s="1054"/>
      <c r="AL22" s="1061"/>
      <c r="AM22" s="1054"/>
      <c r="AN22" s="1054"/>
      <c r="AO22" s="1054"/>
      <c r="AP22" s="1054"/>
      <c r="AQ22" s="2442"/>
      <c r="AR22" s="2442"/>
      <c r="AS22" s="591"/>
      <c r="AT22" s="591"/>
      <c r="AU22" s="591"/>
    </row>
    <row r="23" spans="1:47" ht="14.1" customHeight="1">
      <c r="A23" s="282"/>
      <c r="B23" s="2441"/>
      <c r="C23" s="2441"/>
      <c r="D23" s="2441"/>
      <c r="E23" s="2441"/>
      <c r="F23" s="2441"/>
      <c r="G23" s="2451"/>
      <c r="H23" s="2451"/>
      <c r="I23" s="2451"/>
      <c r="J23" s="2451"/>
      <c r="K23" s="1064"/>
      <c r="L23" s="1054"/>
      <c r="M23" s="1054"/>
      <c r="N23" s="1054"/>
      <c r="O23" s="1054"/>
      <c r="P23" s="1054"/>
      <c r="Q23" s="1054"/>
      <c r="R23" s="1054"/>
      <c r="S23" s="1054"/>
      <c r="T23" s="1054"/>
      <c r="U23" s="1054"/>
      <c r="V23" s="1054"/>
      <c r="W23" s="1054"/>
      <c r="X23" s="1054"/>
      <c r="Y23" s="1063"/>
      <c r="Z23" s="1054"/>
      <c r="AA23" s="1054"/>
      <c r="AB23" s="1054"/>
      <c r="AC23" s="1054"/>
      <c r="AD23" s="1054"/>
      <c r="AE23" s="1054"/>
      <c r="AF23" s="1054"/>
      <c r="AG23" s="1054"/>
      <c r="AH23" s="1054"/>
      <c r="AI23" s="1054"/>
      <c r="AJ23" s="1054"/>
      <c r="AK23" s="1054"/>
      <c r="AL23" s="1061"/>
      <c r="AM23" s="1054"/>
      <c r="AN23" s="1054"/>
      <c r="AO23" s="1054"/>
      <c r="AP23" s="1054"/>
      <c r="AQ23" s="2442"/>
      <c r="AR23" s="2442"/>
      <c r="AS23" s="591"/>
      <c r="AT23" s="591"/>
      <c r="AU23" s="591"/>
    </row>
    <row r="24" spans="1:47" ht="14.1" customHeight="1">
      <c r="A24" s="282"/>
      <c r="B24" s="2441"/>
      <c r="C24" s="2441"/>
      <c r="D24" s="2441"/>
      <c r="E24" s="2441"/>
      <c r="F24" s="2441"/>
      <c r="G24" s="2451"/>
      <c r="H24" s="2451"/>
      <c r="I24" s="2451"/>
      <c r="J24" s="2451"/>
      <c r="K24" s="1060"/>
      <c r="L24" s="1054"/>
      <c r="M24" s="1054"/>
      <c r="N24" s="1054"/>
      <c r="O24" s="1054"/>
      <c r="P24" s="1054"/>
      <c r="Q24" s="1061"/>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61"/>
      <c r="AM24" s="1054"/>
      <c r="AN24" s="1054"/>
      <c r="AO24" s="1054"/>
      <c r="AP24" s="1054"/>
      <c r="AQ24" s="2442"/>
      <c r="AR24" s="2442"/>
      <c r="AS24" s="591"/>
      <c r="AT24" s="591"/>
      <c r="AU24" s="591"/>
    </row>
    <row r="25" spans="1:47" ht="14.1" customHeight="1">
      <c r="A25" s="282"/>
      <c r="B25" s="2441"/>
      <c r="C25" s="2441"/>
      <c r="D25" s="2441"/>
      <c r="E25" s="2441"/>
      <c r="F25" s="2441"/>
      <c r="G25" s="2451" t="s">
        <v>1055</v>
      </c>
      <c r="H25" s="2451"/>
      <c r="I25" s="2451"/>
      <c r="J25" s="2451"/>
      <c r="K25" s="1053"/>
      <c r="L25" s="1054"/>
      <c r="M25" s="1054"/>
      <c r="N25" s="1054"/>
      <c r="O25" s="1054"/>
      <c r="P25" s="1054"/>
      <c r="Q25" s="1054"/>
      <c r="R25" s="1054"/>
      <c r="S25" s="1054"/>
      <c r="T25" s="1054"/>
      <c r="U25" s="1054"/>
      <c r="V25" s="1063"/>
      <c r="W25" s="1054"/>
      <c r="X25" s="1054"/>
      <c r="Y25" s="1063"/>
      <c r="Z25" s="1054"/>
      <c r="AA25" s="1054"/>
      <c r="AB25" s="1054"/>
      <c r="AC25" s="1054"/>
      <c r="AD25" s="1054"/>
      <c r="AE25" s="1054"/>
      <c r="AF25" s="1054"/>
      <c r="AG25" s="1054"/>
      <c r="AH25" s="1054"/>
      <c r="AI25" s="1054"/>
      <c r="AJ25" s="1054"/>
      <c r="AK25" s="1054"/>
      <c r="AL25" s="1061"/>
      <c r="AM25" s="1054"/>
      <c r="AN25" s="1054"/>
      <c r="AO25" s="1054"/>
      <c r="AP25" s="1054"/>
      <c r="AQ25" s="2442"/>
      <c r="AR25" s="2442"/>
      <c r="AS25" s="591"/>
      <c r="AT25" s="591"/>
      <c r="AU25" s="591"/>
    </row>
    <row r="26" spans="1:47" ht="14.1" customHeight="1">
      <c r="A26" s="282"/>
      <c r="B26" s="2441"/>
      <c r="C26" s="2441"/>
      <c r="D26" s="2441"/>
      <c r="E26" s="2441"/>
      <c r="F26" s="2441"/>
      <c r="G26" s="2451" t="s">
        <v>1055</v>
      </c>
      <c r="H26" s="2451"/>
      <c r="I26" s="2451"/>
      <c r="J26" s="2451"/>
      <c r="K26" s="1064"/>
      <c r="L26" s="1054"/>
      <c r="M26" s="1054"/>
      <c r="N26" s="1054"/>
      <c r="O26" s="1054"/>
      <c r="P26" s="1054"/>
      <c r="Q26" s="1054"/>
      <c r="R26" s="1054"/>
      <c r="S26" s="1054"/>
      <c r="T26" s="1054"/>
      <c r="U26" s="1054"/>
      <c r="V26" s="1054"/>
      <c r="W26" s="1054"/>
      <c r="X26" s="1054"/>
      <c r="Y26" s="1063"/>
      <c r="Z26" s="1054"/>
      <c r="AA26" s="1054"/>
      <c r="AB26" s="1054"/>
      <c r="AC26" s="1054"/>
      <c r="AD26" s="1054"/>
      <c r="AE26" s="1054"/>
      <c r="AF26" s="1054"/>
      <c r="AG26" s="1054"/>
      <c r="AH26" s="1054"/>
      <c r="AI26" s="1054"/>
      <c r="AJ26" s="1054"/>
      <c r="AK26" s="1054"/>
      <c r="AL26" s="1061"/>
      <c r="AM26" s="1054"/>
      <c r="AN26" s="1054"/>
      <c r="AO26" s="1054"/>
      <c r="AP26" s="1054"/>
      <c r="AQ26" s="2442"/>
      <c r="AR26" s="2442"/>
      <c r="AS26" s="591"/>
      <c r="AT26" s="591"/>
      <c r="AU26" s="591"/>
    </row>
    <row r="27" spans="1:47" ht="14.1" customHeight="1">
      <c r="A27" s="282"/>
      <c r="B27" s="2441"/>
      <c r="C27" s="2441"/>
      <c r="D27" s="2441"/>
      <c r="E27" s="2441"/>
      <c r="F27" s="2441"/>
      <c r="G27" s="2451"/>
      <c r="H27" s="2451"/>
      <c r="I27" s="2451"/>
      <c r="J27" s="2451"/>
      <c r="K27" s="1060"/>
      <c r="L27" s="1054"/>
      <c r="M27" s="1054"/>
      <c r="N27" s="1054"/>
      <c r="O27" s="1054"/>
      <c r="P27" s="1054"/>
      <c r="Q27" s="1061"/>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061"/>
      <c r="AM27" s="1054"/>
      <c r="AN27" s="1054"/>
      <c r="AO27" s="1054"/>
      <c r="AP27" s="1054"/>
      <c r="AQ27" s="2442"/>
      <c r="AR27" s="2442"/>
      <c r="AS27" s="591"/>
      <c r="AT27" s="591"/>
      <c r="AU27" s="591"/>
    </row>
    <row r="28" spans="1:47" ht="14.1" customHeight="1">
      <c r="A28" s="282"/>
      <c r="B28" s="2441"/>
      <c r="C28" s="2441"/>
      <c r="D28" s="2441"/>
      <c r="E28" s="2441"/>
      <c r="F28" s="2441"/>
      <c r="G28" s="2380"/>
      <c r="H28" s="2380"/>
      <c r="I28" s="2380"/>
      <c r="J28" s="2380"/>
      <c r="K28" s="1053"/>
      <c r="L28" s="1054"/>
      <c r="M28" s="1054"/>
      <c r="N28" s="1054"/>
      <c r="O28" s="1054"/>
      <c r="P28" s="1054"/>
      <c r="Q28" s="1054"/>
      <c r="R28" s="1054"/>
      <c r="S28" s="1054"/>
      <c r="T28" s="1054"/>
      <c r="U28" s="1054"/>
      <c r="V28" s="1063"/>
      <c r="W28" s="1054"/>
      <c r="X28" s="1054"/>
      <c r="Y28" s="1063"/>
      <c r="Z28" s="1054"/>
      <c r="AA28" s="1054"/>
      <c r="AB28" s="1054"/>
      <c r="AC28" s="1054"/>
      <c r="AD28" s="1054"/>
      <c r="AE28" s="1054"/>
      <c r="AF28" s="1054"/>
      <c r="AG28" s="1054"/>
      <c r="AH28" s="1054"/>
      <c r="AI28" s="1054"/>
      <c r="AJ28" s="1054"/>
      <c r="AK28" s="1054"/>
      <c r="AL28" s="1061"/>
      <c r="AM28" s="1054"/>
      <c r="AN28" s="1054"/>
      <c r="AO28" s="1054"/>
      <c r="AP28" s="1054"/>
      <c r="AQ28" s="2442"/>
      <c r="AR28" s="2442"/>
      <c r="AS28" s="591"/>
      <c r="AT28" s="591"/>
      <c r="AU28" s="591"/>
    </row>
    <row r="29" spans="1:47" ht="14.1" customHeight="1">
      <c r="A29" s="282"/>
      <c r="B29" s="2441"/>
      <c r="C29" s="2441"/>
      <c r="D29" s="2441"/>
      <c r="E29" s="2441"/>
      <c r="F29" s="2441"/>
      <c r="G29" s="2380" t="s">
        <v>500</v>
      </c>
      <c r="H29" s="2380"/>
      <c r="I29" s="2380"/>
      <c r="J29" s="2380"/>
      <c r="K29" s="1064"/>
      <c r="L29" s="1054"/>
      <c r="M29" s="1054"/>
      <c r="N29" s="1054"/>
      <c r="O29" s="1054"/>
      <c r="P29" s="1054"/>
      <c r="Q29" s="1054"/>
      <c r="R29" s="1054"/>
      <c r="S29" s="1054"/>
      <c r="T29" s="1054"/>
      <c r="U29" s="1054"/>
      <c r="V29" s="1054"/>
      <c r="W29" s="1054"/>
      <c r="X29" s="1054"/>
      <c r="Y29" s="1063"/>
      <c r="Z29" s="1054"/>
      <c r="AA29" s="1054"/>
      <c r="AB29" s="1054"/>
      <c r="AC29" s="1054"/>
      <c r="AD29" s="1054"/>
      <c r="AE29" s="1054"/>
      <c r="AF29" s="1054"/>
      <c r="AG29" s="1054"/>
      <c r="AH29" s="1054"/>
      <c r="AI29" s="1054"/>
      <c r="AJ29" s="1054"/>
      <c r="AK29" s="1054"/>
      <c r="AL29" s="1061"/>
      <c r="AM29" s="1054"/>
      <c r="AN29" s="1054"/>
      <c r="AO29" s="1054"/>
      <c r="AP29" s="1054"/>
      <c r="AQ29" s="2442"/>
      <c r="AR29" s="2442"/>
      <c r="AS29" s="591"/>
      <c r="AT29" s="591"/>
      <c r="AU29" s="591"/>
    </row>
    <row r="30" spans="1:47" ht="14.1" customHeight="1">
      <c r="A30" s="282"/>
      <c r="B30" s="2441"/>
      <c r="C30" s="2441"/>
      <c r="D30" s="2441"/>
      <c r="E30" s="2441"/>
      <c r="F30" s="2441"/>
      <c r="G30" s="2380" t="s">
        <v>1054</v>
      </c>
      <c r="H30" s="2380"/>
      <c r="I30" s="2380"/>
      <c r="J30" s="2380"/>
      <c r="K30" s="1060"/>
      <c r="L30" s="1054"/>
      <c r="M30" s="1054"/>
      <c r="N30" s="1054"/>
      <c r="O30" s="1054"/>
      <c r="P30" s="1054"/>
      <c r="Q30" s="1061"/>
      <c r="R30" s="1054"/>
      <c r="S30" s="1054"/>
      <c r="T30" s="1054"/>
      <c r="U30" s="1054"/>
      <c r="V30" s="1054"/>
      <c r="W30" s="1054"/>
      <c r="X30" s="1054"/>
      <c r="Y30" s="1054"/>
      <c r="Z30" s="1054"/>
      <c r="AA30" s="1054"/>
      <c r="AB30" s="1054"/>
      <c r="AC30" s="1054"/>
      <c r="AD30" s="1054"/>
      <c r="AE30" s="1054"/>
      <c r="AF30" s="1054"/>
      <c r="AG30" s="1054"/>
      <c r="AH30" s="1054"/>
      <c r="AI30" s="1054"/>
      <c r="AJ30" s="1054"/>
      <c r="AK30" s="1054"/>
      <c r="AL30" s="1061"/>
      <c r="AM30" s="1054"/>
      <c r="AN30" s="1054"/>
      <c r="AO30" s="1054"/>
      <c r="AP30" s="1054"/>
      <c r="AQ30" s="2442"/>
      <c r="AR30" s="2442"/>
      <c r="AS30" s="591"/>
      <c r="AT30" s="591"/>
      <c r="AU30" s="591"/>
    </row>
    <row r="31" spans="1:47" ht="14.1" customHeight="1">
      <c r="A31" s="282"/>
      <c r="B31" s="2441"/>
      <c r="C31" s="2441"/>
      <c r="D31" s="2441"/>
      <c r="E31" s="2441"/>
      <c r="F31" s="2441"/>
      <c r="G31" s="2380" t="s">
        <v>1056</v>
      </c>
      <c r="H31" s="2380"/>
      <c r="I31" s="2380"/>
      <c r="J31" s="2380"/>
      <c r="K31" s="1053"/>
      <c r="L31" s="1054"/>
      <c r="M31" s="1054"/>
      <c r="N31" s="1054"/>
      <c r="O31" s="1054"/>
      <c r="P31" s="1054"/>
      <c r="Q31" s="1054"/>
      <c r="R31" s="1054"/>
      <c r="S31" s="1054"/>
      <c r="T31" s="1054"/>
      <c r="U31" s="1054"/>
      <c r="V31" s="1063"/>
      <c r="W31" s="1054"/>
      <c r="X31" s="1054"/>
      <c r="Y31" s="1063"/>
      <c r="Z31" s="1054"/>
      <c r="AA31" s="1054"/>
      <c r="AB31" s="1054"/>
      <c r="AC31" s="1054"/>
      <c r="AD31" s="1054"/>
      <c r="AE31" s="1054"/>
      <c r="AF31" s="1054"/>
      <c r="AG31" s="1054"/>
      <c r="AH31" s="1054"/>
      <c r="AI31" s="1054"/>
      <c r="AJ31" s="1054"/>
      <c r="AK31" s="1054"/>
      <c r="AL31" s="1061"/>
      <c r="AM31" s="1054"/>
      <c r="AN31" s="1054"/>
      <c r="AO31" s="1054"/>
      <c r="AP31" s="1054"/>
      <c r="AQ31" s="2442"/>
      <c r="AR31" s="2442"/>
      <c r="AS31" s="591"/>
      <c r="AT31" s="591"/>
      <c r="AU31" s="591"/>
    </row>
    <row r="32" spans="1:47" ht="14.1" customHeight="1">
      <c r="A32" s="282"/>
      <c r="B32" s="2443"/>
      <c r="C32" s="2443"/>
      <c r="D32" s="2443"/>
      <c r="E32" s="2443"/>
      <c r="F32" s="2443"/>
      <c r="G32" s="2444"/>
      <c r="H32" s="2444"/>
      <c r="I32" s="2444"/>
      <c r="J32" s="2444"/>
      <c r="K32" s="1065"/>
      <c r="L32" s="1066"/>
      <c r="M32" s="1066"/>
      <c r="N32" s="1066"/>
      <c r="O32" s="1066"/>
      <c r="P32" s="1066"/>
      <c r="Q32" s="1066"/>
      <c r="R32" s="1066"/>
      <c r="S32" s="1066"/>
      <c r="T32" s="1066"/>
      <c r="U32" s="1066"/>
      <c r="V32" s="1066"/>
      <c r="W32" s="1066"/>
      <c r="X32" s="1066"/>
      <c r="Y32" s="1067"/>
      <c r="Z32" s="1066"/>
      <c r="AA32" s="1066"/>
      <c r="AB32" s="1066"/>
      <c r="AC32" s="1066"/>
      <c r="AD32" s="1066"/>
      <c r="AE32" s="1066"/>
      <c r="AF32" s="1066"/>
      <c r="AG32" s="1066"/>
      <c r="AH32" s="1066"/>
      <c r="AI32" s="1066"/>
      <c r="AJ32" s="1066"/>
      <c r="AK32" s="1066"/>
      <c r="AL32" s="1068"/>
      <c r="AM32" s="1066"/>
      <c r="AN32" s="1066"/>
      <c r="AO32" s="1066"/>
      <c r="AP32" s="1066"/>
      <c r="AQ32" s="2445"/>
      <c r="AR32" s="2445"/>
      <c r="AS32" s="591"/>
      <c r="AT32" s="591"/>
      <c r="AU32" s="591"/>
    </row>
    <row r="33" spans="1:49" ht="12" customHeight="1">
      <c r="A33" s="282"/>
      <c r="B33" s="660"/>
      <c r="C33" s="660"/>
      <c r="D33" s="660"/>
      <c r="E33" s="660"/>
      <c r="F33" s="660"/>
      <c r="G33" s="660"/>
      <c r="H33" s="660"/>
      <c r="I33" s="660"/>
      <c r="J33" s="660"/>
      <c r="K33" s="660"/>
      <c r="L33" s="660"/>
      <c r="M33" s="660"/>
      <c r="N33" s="660"/>
      <c r="O33" s="660"/>
      <c r="P33" s="660"/>
      <c r="Q33" s="1048"/>
      <c r="R33" s="660"/>
      <c r="S33" s="660"/>
      <c r="T33" s="660"/>
      <c r="U33" s="660"/>
      <c r="V33" s="660"/>
      <c r="W33" s="660"/>
      <c r="X33" s="660"/>
      <c r="Y33" s="660"/>
      <c r="Z33" s="660"/>
      <c r="AA33" s="660"/>
      <c r="AB33" s="660"/>
      <c r="AC33" s="660"/>
      <c r="AD33" s="660"/>
      <c r="AE33" s="660"/>
      <c r="AF33" s="660"/>
      <c r="AG33" s="660"/>
      <c r="AH33" s="660"/>
      <c r="AI33" s="660"/>
      <c r="AJ33" s="660"/>
      <c r="AK33" s="660"/>
      <c r="AL33" s="1048"/>
      <c r="AM33" s="660"/>
      <c r="AN33" s="660"/>
      <c r="AO33" s="660"/>
      <c r="AP33" s="660"/>
      <c r="AQ33" s="660"/>
      <c r="AR33" s="660"/>
      <c r="AS33" s="591"/>
      <c r="AT33" s="591"/>
      <c r="AU33" s="591"/>
    </row>
    <row r="34" spans="1:49" ht="14.1" customHeight="1">
      <c r="A34" s="282"/>
      <c r="B34" s="282"/>
      <c r="C34" s="2236" t="s">
        <v>1057</v>
      </c>
      <c r="D34" s="2236"/>
      <c r="E34" s="2236"/>
      <c r="F34" s="2235" t="s">
        <v>1058</v>
      </c>
      <c r="G34" s="2235"/>
      <c r="H34" s="2235"/>
      <c r="I34" s="2235"/>
      <c r="J34" s="2235"/>
      <c r="K34" s="2235"/>
      <c r="L34" s="2235"/>
      <c r="M34" s="2236" t="s">
        <v>1059</v>
      </c>
      <c r="N34" s="2236"/>
      <c r="O34" s="2236"/>
      <c r="P34" s="2236"/>
      <c r="Q34" s="2236"/>
      <c r="R34" s="2236"/>
      <c r="S34" s="2236"/>
      <c r="T34" s="2236"/>
      <c r="U34" s="2236"/>
      <c r="V34" s="2236"/>
      <c r="W34" s="2236"/>
      <c r="X34" s="2236"/>
      <c r="Y34" s="2236"/>
      <c r="Z34" s="2235" t="s">
        <v>1052</v>
      </c>
      <c r="AA34" s="2235"/>
      <c r="AB34" s="2235"/>
      <c r="AC34" s="2235"/>
      <c r="AD34" s="2235"/>
      <c r="AE34" s="2235"/>
      <c r="AF34" s="2235"/>
      <c r="AG34" s="2235"/>
      <c r="AH34" s="282"/>
      <c r="AI34" s="2446" t="s">
        <v>1060</v>
      </c>
      <c r="AJ34" s="2446"/>
      <c r="AK34" s="2446"/>
      <c r="AL34" s="2446"/>
      <c r="AM34" s="2446"/>
      <c r="AN34" s="2446"/>
      <c r="AO34" s="2446"/>
      <c r="AP34" s="2446"/>
      <c r="AQ34" s="2446"/>
      <c r="AR34" s="2446"/>
      <c r="AS34" s="2446"/>
      <c r="AT34" s="2446"/>
      <c r="AU34" s="2446"/>
      <c r="AV34" s="2446"/>
      <c r="AW34" s="2446"/>
    </row>
    <row r="35" spans="1:49" ht="12" customHeight="1">
      <c r="A35" s="282"/>
      <c r="B35" s="282"/>
      <c r="C35" s="1069" t="s">
        <v>278</v>
      </c>
      <c r="D35" s="1070" t="s">
        <v>1061</v>
      </c>
      <c r="E35" s="1071"/>
      <c r="F35" s="1069" t="s">
        <v>31</v>
      </c>
      <c r="G35" s="2447" t="s">
        <v>1062</v>
      </c>
      <c r="H35" s="2447"/>
      <c r="I35" s="2447"/>
      <c r="J35" s="1070" t="s">
        <v>32</v>
      </c>
      <c r="K35" s="1070" t="s">
        <v>1063</v>
      </c>
      <c r="L35" s="1071"/>
      <c r="M35" s="2448" t="s">
        <v>1064</v>
      </c>
      <c r="N35" s="2448"/>
      <c r="O35" s="1070"/>
      <c r="P35" s="1070" t="s">
        <v>1065</v>
      </c>
      <c r="Q35" s="1070"/>
      <c r="R35" s="1070" t="s">
        <v>1066</v>
      </c>
      <c r="S35" s="1070" t="s">
        <v>766</v>
      </c>
      <c r="T35" s="2447" t="s">
        <v>1067</v>
      </c>
      <c r="U35" s="2447"/>
      <c r="V35" s="1070"/>
      <c r="W35" s="1070" t="s">
        <v>1065</v>
      </c>
      <c r="X35" s="1070"/>
      <c r="Y35" s="1071" t="s">
        <v>1066</v>
      </c>
      <c r="Z35" s="2449" t="s">
        <v>1068</v>
      </c>
      <c r="AA35" s="2449"/>
      <c r="AB35" s="1072" t="s">
        <v>31</v>
      </c>
      <c r="AC35" s="2447"/>
      <c r="AD35" s="2447"/>
      <c r="AE35" s="1070" t="s">
        <v>32</v>
      </c>
      <c r="AF35" s="2450" t="s">
        <v>533</v>
      </c>
      <c r="AG35" s="2450"/>
      <c r="AH35" s="282"/>
      <c r="AI35" s="2446"/>
      <c r="AJ35" s="2446"/>
      <c r="AK35" s="2446"/>
      <c r="AL35" s="2446"/>
      <c r="AM35" s="2446"/>
      <c r="AN35" s="2446"/>
      <c r="AO35" s="2446"/>
      <c r="AP35" s="2446"/>
      <c r="AQ35" s="2446"/>
      <c r="AR35" s="2446"/>
      <c r="AS35" s="2446"/>
      <c r="AT35" s="2446"/>
      <c r="AU35" s="2446"/>
      <c r="AV35" s="2446"/>
      <c r="AW35" s="2446"/>
    </row>
    <row r="36" spans="1:49" ht="12" customHeight="1">
      <c r="A36" s="282"/>
      <c r="B36" s="282"/>
      <c r="C36" s="1073" t="s">
        <v>278</v>
      </c>
      <c r="D36" s="1074" t="s">
        <v>1069</v>
      </c>
      <c r="E36" s="1075"/>
      <c r="F36" s="1073" t="s">
        <v>31</v>
      </c>
      <c r="G36" s="2437"/>
      <c r="H36" s="2437"/>
      <c r="I36" s="2437"/>
      <c r="J36" s="1074" t="s">
        <v>32</v>
      </c>
      <c r="K36" s="1074" t="s">
        <v>1063</v>
      </c>
      <c r="L36" s="1075"/>
      <c r="M36" s="2438" t="s">
        <v>1064</v>
      </c>
      <c r="N36" s="2438"/>
      <c r="O36" s="1074"/>
      <c r="P36" s="1074" t="s">
        <v>1065</v>
      </c>
      <c r="Q36" s="1074"/>
      <c r="R36" s="1074" t="s">
        <v>1066</v>
      </c>
      <c r="S36" s="1074" t="s">
        <v>766</v>
      </c>
      <c r="T36" s="2437" t="s">
        <v>1067</v>
      </c>
      <c r="U36" s="2437"/>
      <c r="V36" s="1074"/>
      <c r="W36" s="1074" t="s">
        <v>1065</v>
      </c>
      <c r="X36" s="1074"/>
      <c r="Y36" s="1075" t="s">
        <v>1066</v>
      </c>
      <c r="Z36" s="2439" t="s">
        <v>1068</v>
      </c>
      <c r="AA36" s="2439"/>
      <c r="AB36" s="1076" t="s">
        <v>31</v>
      </c>
      <c r="AC36" s="2437"/>
      <c r="AD36" s="2437"/>
      <c r="AE36" s="1074" t="s">
        <v>32</v>
      </c>
      <c r="AF36" s="2440" t="s">
        <v>533</v>
      </c>
      <c r="AG36" s="2440"/>
      <c r="AH36" s="282"/>
      <c r="AI36" s="2446"/>
      <c r="AJ36" s="2446"/>
      <c r="AK36" s="2446"/>
      <c r="AL36" s="2446"/>
      <c r="AM36" s="2446"/>
      <c r="AN36" s="2446"/>
      <c r="AO36" s="2446"/>
      <c r="AP36" s="2446"/>
      <c r="AQ36" s="2446"/>
      <c r="AR36" s="2446"/>
      <c r="AS36" s="2446"/>
      <c r="AT36" s="2446"/>
      <c r="AU36" s="2446"/>
      <c r="AV36" s="2446"/>
      <c r="AW36" s="2446"/>
    </row>
    <row r="37" spans="1:49" ht="12" customHeight="1">
      <c r="A37" s="282"/>
      <c r="B37" s="282"/>
      <c r="C37" s="1073" t="s">
        <v>278</v>
      </c>
      <c r="D37" s="1074" t="s">
        <v>1070</v>
      </c>
      <c r="E37" s="1075"/>
      <c r="F37" s="1073" t="s">
        <v>31</v>
      </c>
      <c r="G37" s="2437"/>
      <c r="H37" s="2437"/>
      <c r="I37" s="2437"/>
      <c r="J37" s="1074" t="s">
        <v>32</v>
      </c>
      <c r="K37" s="1074" t="s">
        <v>1063</v>
      </c>
      <c r="L37" s="1075"/>
      <c r="M37" s="2438" t="s">
        <v>1064</v>
      </c>
      <c r="N37" s="2438"/>
      <c r="O37" s="1074"/>
      <c r="P37" s="1074" t="s">
        <v>1065</v>
      </c>
      <c r="Q37" s="1074"/>
      <c r="R37" s="1074" t="s">
        <v>1066</v>
      </c>
      <c r="S37" s="1074" t="s">
        <v>766</v>
      </c>
      <c r="T37" s="2437" t="s">
        <v>1067</v>
      </c>
      <c r="U37" s="2437"/>
      <c r="V37" s="1074"/>
      <c r="W37" s="1074" t="s">
        <v>1065</v>
      </c>
      <c r="X37" s="1074"/>
      <c r="Y37" s="1075" t="s">
        <v>1066</v>
      </c>
      <c r="Z37" s="2439" t="s">
        <v>1068</v>
      </c>
      <c r="AA37" s="2439"/>
      <c r="AB37" s="1076" t="s">
        <v>31</v>
      </c>
      <c r="AC37" s="2437"/>
      <c r="AD37" s="2437"/>
      <c r="AE37" s="1074" t="s">
        <v>32</v>
      </c>
      <c r="AF37" s="2440" t="s">
        <v>533</v>
      </c>
      <c r="AG37" s="2440"/>
      <c r="AH37" s="282"/>
      <c r="AI37" s="2446"/>
      <c r="AJ37" s="2446"/>
      <c r="AK37" s="2446"/>
      <c r="AL37" s="2446"/>
      <c r="AM37" s="2446"/>
      <c r="AN37" s="2446"/>
      <c r="AO37" s="2446"/>
      <c r="AP37" s="2446"/>
      <c r="AQ37" s="2446"/>
      <c r="AR37" s="2446"/>
      <c r="AS37" s="2446"/>
      <c r="AT37" s="2446"/>
      <c r="AU37" s="2446"/>
      <c r="AV37" s="2446"/>
      <c r="AW37" s="2446"/>
    </row>
    <row r="38" spans="1:49" ht="12" customHeight="1">
      <c r="A38" s="282"/>
      <c r="B38" s="282"/>
      <c r="C38" s="1073" t="s">
        <v>278</v>
      </c>
      <c r="D38" s="1074" t="s">
        <v>1071</v>
      </c>
      <c r="E38" s="1075"/>
      <c r="F38" s="1073" t="s">
        <v>31</v>
      </c>
      <c r="G38" s="2437"/>
      <c r="H38" s="2437"/>
      <c r="I38" s="2437"/>
      <c r="J38" s="1074" t="s">
        <v>32</v>
      </c>
      <c r="K38" s="1074" t="s">
        <v>1063</v>
      </c>
      <c r="L38" s="1075"/>
      <c r="M38" s="2438" t="s">
        <v>1064</v>
      </c>
      <c r="N38" s="2438"/>
      <c r="O38" s="1074"/>
      <c r="P38" s="1074" t="s">
        <v>1065</v>
      </c>
      <c r="Q38" s="1074"/>
      <c r="R38" s="1074" t="s">
        <v>1066</v>
      </c>
      <c r="S38" s="1074" t="s">
        <v>766</v>
      </c>
      <c r="T38" s="2437" t="s">
        <v>1067</v>
      </c>
      <c r="U38" s="2437"/>
      <c r="V38" s="1074"/>
      <c r="W38" s="1074" t="s">
        <v>1065</v>
      </c>
      <c r="X38" s="1074"/>
      <c r="Y38" s="1075" t="s">
        <v>1066</v>
      </c>
      <c r="Z38" s="2439" t="s">
        <v>1068</v>
      </c>
      <c r="AA38" s="2439"/>
      <c r="AB38" s="1076" t="s">
        <v>31</v>
      </c>
      <c r="AC38" s="2437"/>
      <c r="AD38" s="2437"/>
      <c r="AE38" s="1074" t="s">
        <v>32</v>
      </c>
      <c r="AF38" s="2440" t="s">
        <v>533</v>
      </c>
      <c r="AG38" s="2440"/>
      <c r="AH38" s="282"/>
      <c r="AI38" s="2446"/>
      <c r="AJ38" s="2446"/>
      <c r="AK38" s="2446"/>
      <c r="AL38" s="2446"/>
      <c r="AM38" s="2446"/>
      <c r="AN38" s="2446"/>
      <c r="AO38" s="2446"/>
      <c r="AP38" s="2446"/>
      <c r="AQ38" s="2446"/>
      <c r="AR38" s="2446"/>
      <c r="AS38" s="2446"/>
      <c r="AT38" s="2446"/>
      <c r="AU38" s="2446"/>
      <c r="AV38" s="2446"/>
      <c r="AW38" s="2446"/>
    </row>
    <row r="39" spans="1:49" ht="12" customHeight="1">
      <c r="A39" s="282"/>
      <c r="B39" s="282"/>
      <c r="C39" s="1073" t="s">
        <v>278</v>
      </c>
      <c r="D39" s="1074" t="s">
        <v>1072</v>
      </c>
      <c r="E39" s="1075"/>
      <c r="F39" s="1073" t="s">
        <v>31</v>
      </c>
      <c r="G39" s="2437"/>
      <c r="H39" s="2437"/>
      <c r="I39" s="2437"/>
      <c r="J39" s="1074" t="s">
        <v>32</v>
      </c>
      <c r="K39" s="1074" t="s">
        <v>1063</v>
      </c>
      <c r="L39" s="1075"/>
      <c r="M39" s="2438" t="s">
        <v>1064</v>
      </c>
      <c r="N39" s="2438"/>
      <c r="O39" s="1074"/>
      <c r="P39" s="1074" t="s">
        <v>1065</v>
      </c>
      <c r="Q39" s="1074"/>
      <c r="R39" s="1074" t="s">
        <v>1066</v>
      </c>
      <c r="S39" s="1074" t="s">
        <v>766</v>
      </c>
      <c r="T39" s="2437" t="s">
        <v>1067</v>
      </c>
      <c r="U39" s="2437"/>
      <c r="V39" s="1074"/>
      <c r="W39" s="1074" t="s">
        <v>1065</v>
      </c>
      <c r="X39" s="1074"/>
      <c r="Y39" s="1075" t="s">
        <v>1066</v>
      </c>
      <c r="Z39" s="2439" t="s">
        <v>1068</v>
      </c>
      <c r="AA39" s="2439"/>
      <c r="AB39" s="1076" t="s">
        <v>31</v>
      </c>
      <c r="AC39" s="2437"/>
      <c r="AD39" s="2437"/>
      <c r="AE39" s="1074" t="s">
        <v>32</v>
      </c>
      <c r="AF39" s="2440" t="s">
        <v>533</v>
      </c>
      <c r="AG39" s="2440"/>
      <c r="AH39" s="282"/>
      <c r="AI39" s="2446"/>
      <c r="AJ39" s="2446"/>
      <c r="AK39" s="2446"/>
      <c r="AL39" s="2446"/>
      <c r="AM39" s="2446"/>
      <c r="AN39" s="2446"/>
      <c r="AO39" s="2446"/>
      <c r="AP39" s="2446"/>
      <c r="AQ39" s="2446"/>
      <c r="AR39" s="2446"/>
      <c r="AS39" s="2446"/>
      <c r="AT39" s="2446"/>
      <c r="AU39" s="2446"/>
      <c r="AV39" s="2446"/>
      <c r="AW39" s="2446"/>
    </row>
    <row r="40" spans="1:49" ht="12" customHeight="1">
      <c r="A40" s="282"/>
      <c r="B40" s="282"/>
      <c r="C40" s="1073" t="s">
        <v>278</v>
      </c>
      <c r="D40" s="1074" t="s">
        <v>1073</v>
      </c>
      <c r="E40" s="1075"/>
      <c r="F40" s="1073" t="s">
        <v>31</v>
      </c>
      <c r="G40" s="2437"/>
      <c r="H40" s="2437"/>
      <c r="I40" s="2437"/>
      <c r="J40" s="1074" t="s">
        <v>32</v>
      </c>
      <c r="K40" s="1074" t="s">
        <v>1063</v>
      </c>
      <c r="L40" s="1075"/>
      <c r="M40" s="2438" t="s">
        <v>1064</v>
      </c>
      <c r="N40" s="2438"/>
      <c r="O40" s="1074"/>
      <c r="P40" s="1074" t="s">
        <v>1065</v>
      </c>
      <c r="Q40" s="1074"/>
      <c r="R40" s="1074" t="s">
        <v>1066</v>
      </c>
      <c r="S40" s="1074" t="s">
        <v>766</v>
      </c>
      <c r="T40" s="2437" t="s">
        <v>1067</v>
      </c>
      <c r="U40" s="2437"/>
      <c r="V40" s="1074"/>
      <c r="W40" s="1074" t="s">
        <v>1065</v>
      </c>
      <c r="X40" s="1074"/>
      <c r="Y40" s="1075" t="s">
        <v>1066</v>
      </c>
      <c r="Z40" s="2439" t="s">
        <v>1068</v>
      </c>
      <c r="AA40" s="2439"/>
      <c r="AB40" s="1076" t="s">
        <v>31</v>
      </c>
      <c r="AC40" s="2437"/>
      <c r="AD40" s="2437"/>
      <c r="AE40" s="1074" t="s">
        <v>32</v>
      </c>
      <c r="AF40" s="2440" t="s">
        <v>533</v>
      </c>
      <c r="AG40" s="2440"/>
      <c r="AH40" s="282"/>
      <c r="AI40" s="2446"/>
      <c r="AJ40" s="2446"/>
      <c r="AK40" s="2446"/>
      <c r="AL40" s="2446"/>
      <c r="AM40" s="2446"/>
      <c r="AN40" s="2446"/>
      <c r="AO40" s="2446"/>
      <c r="AP40" s="2446"/>
      <c r="AQ40" s="2446"/>
      <c r="AR40" s="2446"/>
      <c r="AS40" s="2446"/>
      <c r="AT40" s="2446"/>
      <c r="AU40" s="2446"/>
      <c r="AV40" s="2446"/>
      <c r="AW40" s="2446"/>
    </row>
    <row r="41" spans="1:49" ht="12" customHeight="1">
      <c r="A41" s="282"/>
      <c r="B41" s="282"/>
      <c r="C41" s="1077"/>
      <c r="D41" s="1078" t="s">
        <v>766</v>
      </c>
      <c r="E41" s="667"/>
      <c r="F41" s="667"/>
      <c r="G41" s="667"/>
      <c r="H41" s="667"/>
      <c r="I41" s="667"/>
      <c r="J41" s="667"/>
      <c r="K41" s="355"/>
      <c r="L41" s="1079"/>
      <c r="M41" s="355"/>
      <c r="N41" s="355"/>
      <c r="O41" s="355"/>
      <c r="P41" s="355"/>
      <c r="Q41" s="355"/>
      <c r="R41" s="355"/>
      <c r="S41" s="355"/>
      <c r="T41" s="355"/>
      <c r="U41" s="355"/>
      <c r="V41" s="1080"/>
      <c r="W41" s="355"/>
      <c r="X41" s="355"/>
      <c r="Y41" s="1080"/>
      <c r="Z41" s="1081"/>
      <c r="AA41" s="1080"/>
      <c r="AB41" s="1080"/>
      <c r="AC41" s="355"/>
      <c r="AD41" s="355"/>
      <c r="AE41" s="667"/>
      <c r="AF41" s="667"/>
      <c r="AG41" s="1082"/>
      <c r="AH41" s="282"/>
      <c r="AI41" s="2446"/>
      <c r="AJ41" s="2446"/>
      <c r="AK41" s="2446"/>
      <c r="AL41" s="2446"/>
      <c r="AM41" s="2446"/>
      <c r="AN41" s="2446"/>
      <c r="AO41" s="2446"/>
      <c r="AP41" s="2446"/>
      <c r="AQ41" s="2446"/>
      <c r="AR41" s="2446"/>
      <c r="AS41" s="2446"/>
      <c r="AT41" s="2446"/>
      <c r="AU41" s="2446"/>
      <c r="AV41" s="2446"/>
      <c r="AW41" s="2446"/>
    </row>
    <row r="42" spans="1:49" ht="6" customHeight="1">
      <c r="A42" s="282"/>
      <c r="B42" s="282"/>
      <c r="C42" s="282"/>
      <c r="E42" s="282"/>
      <c r="F42" s="282"/>
      <c r="G42" s="282"/>
      <c r="H42" s="282"/>
      <c r="I42" s="282"/>
      <c r="J42" s="282"/>
      <c r="K42" s="1083"/>
      <c r="L42" s="1083"/>
      <c r="M42" s="1083"/>
      <c r="N42" s="646"/>
      <c r="O42" s="646"/>
      <c r="P42" s="646"/>
      <c r="Q42" s="646"/>
      <c r="R42" s="646"/>
      <c r="S42" s="646"/>
      <c r="T42" s="646"/>
      <c r="U42" s="646"/>
      <c r="V42" s="282"/>
      <c r="W42" s="282"/>
      <c r="X42" s="282"/>
      <c r="Y42" s="2436"/>
      <c r="Z42" s="2436"/>
      <c r="AA42" s="2436"/>
      <c r="AB42" s="282"/>
      <c r="AC42" s="282"/>
      <c r="AD42" s="282"/>
      <c r="AE42" s="282"/>
      <c r="AF42" s="282"/>
      <c r="AG42" s="282"/>
      <c r="AH42" s="282"/>
      <c r="AI42" s="313"/>
      <c r="AJ42" s="318"/>
      <c r="AK42" s="318"/>
      <c r="AL42" s="321"/>
      <c r="AM42" s="318"/>
      <c r="AN42" s="282"/>
      <c r="AO42" s="318"/>
      <c r="AP42" s="282"/>
      <c r="AQ42" s="282"/>
      <c r="AR42" s="282"/>
    </row>
    <row r="43" spans="1:49" ht="12" customHeight="1">
      <c r="B43" s="282"/>
      <c r="C43" s="313"/>
      <c r="D43" s="282" t="s">
        <v>1074</v>
      </c>
      <c r="E43" s="313"/>
      <c r="F43" s="282"/>
      <c r="G43" s="282"/>
      <c r="H43" s="282"/>
      <c r="I43" s="282"/>
      <c r="J43" s="282"/>
      <c r="K43" s="313"/>
      <c r="L43" s="313"/>
      <c r="M43" s="313"/>
      <c r="N43" s="313"/>
      <c r="O43" s="313"/>
      <c r="P43" s="313"/>
      <c r="Q43" s="313"/>
      <c r="R43" s="313"/>
      <c r="S43" s="313"/>
      <c r="T43" s="313"/>
      <c r="U43" s="313"/>
      <c r="V43" s="1084"/>
      <c r="W43" s="313"/>
      <c r="X43" s="313"/>
      <c r="Y43" s="1084"/>
      <c r="Z43" s="313"/>
      <c r="AA43" s="313"/>
      <c r="AB43" s="282"/>
      <c r="AC43" s="282"/>
      <c r="AD43" s="282"/>
      <c r="AE43" s="282"/>
      <c r="AF43" s="282"/>
      <c r="AG43" s="282"/>
      <c r="AH43" s="282"/>
      <c r="AI43" s="313"/>
      <c r="AJ43" s="318"/>
      <c r="AK43" s="318"/>
      <c r="AL43" s="321"/>
      <c r="AM43" s="318"/>
      <c r="AN43" s="282"/>
      <c r="AO43" s="318"/>
      <c r="AP43" s="282"/>
      <c r="AQ43" s="282"/>
      <c r="AR43" s="282"/>
    </row>
    <row r="44" spans="1:49" ht="13.05" customHeight="1">
      <c r="A44" s="282"/>
      <c r="B44" s="282"/>
      <c r="C44" s="282"/>
      <c r="D44" s="971"/>
      <c r="E44" s="282"/>
      <c r="F44" s="282"/>
      <c r="G44" s="282"/>
      <c r="H44" s="282"/>
      <c r="I44" s="282"/>
      <c r="J44" s="282"/>
      <c r="K44" s="282"/>
      <c r="L44" s="282"/>
      <c r="M44" s="282"/>
      <c r="N44" s="282"/>
      <c r="O44" s="282"/>
      <c r="P44" s="282"/>
      <c r="Q44" s="321"/>
      <c r="R44" s="282"/>
      <c r="S44" s="282"/>
      <c r="T44" s="282"/>
      <c r="U44" s="282"/>
      <c r="V44" s="282"/>
      <c r="W44" s="282"/>
      <c r="X44" s="282"/>
      <c r="Y44" s="282"/>
      <c r="Z44" s="282"/>
      <c r="AA44" s="282"/>
      <c r="AB44" s="282"/>
      <c r="AC44" s="282"/>
      <c r="AD44" s="282"/>
      <c r="AE44" s="282"/>
      <c r="AF44" s="282"/>
      <c r="AG44" s="282"/>
      <c r="AH44" s="282"/>
      <c r="AI44" s="282"/>
      <c r="AJ44" s="282"/>
      <c r="AK44" s="282"/>
      <c r="AL44" s="321"/>
      <c r="AM44" s="282"/>
      <c r="AN44" s="282"/>
      <c r="AO44" s="282"/>
      <c r="AP44" s="282"/>
      <c r="AQ44" s="282"/>
      <c r="AR44" s="282"/>
    </row>
  </sheetData>
  <mergeCells count="131">
    <mergeCell ref="B1:AU1"/>
    <mergeCell ref="AY1:BB1"/>
    <mergeCell ref="AF2:AK2"/>
    <mergeCell ref="AL2:AM2"/>
    <mergeCell ref="AN2:AQ2"/>
    <mergeCell ref="B4:F5"/>
    <mergeCell ref="G4:J5"/>
    <mergeCell ref="AQ4:AR5"/>
    <mergeCell ref="B6:F6"/>
    <mergeCell ref="G6:J6"/>
    <mergeCell ref="AQ6:AR6"/>
    <mergeCell ref="B7:F7"/>
    <mergeCell ref="G7:J7"/>
    <mergeCell ref="AQ7:AR7"/>
    <mergeCell ref="B8:F8"/>
    <mergeCell ref="G8:J8"/>
    <mergeCell ref="AQ8:AR8"/>
    <mergeCell ref="B9:F9"/>
    <mergeCell ref="G9:J9"/>
    <mergeCell ref="AQ9:AR9"/>
    <mergeCell ref="B10:F10"/>
    <mergeCell ref="G10:J10"/>
    <mergeCell ref="AQ10:AR10"/>
    <mergeCell ref="B11:F11"/>
    <mergeCell ref="G11:J11"/>
    <mergeCell ref="AQ11:AR11"/>
    <mergeCell ref="B12:F12"/>
    <mergeCell ref="G12:J12"/>
    <mergeCell ref="AQ12:AR12"/>
    <mergeCell ref="B13:F13"/>
    <mergeCell ref="G13:J13"/>
    <mergeCell ref="AQ13:AR13"/>
    <mergeCell ref="B14:F14"/>
    <mergeCell ref="G14:J14"/>
    <mergeCell ref="AQ14:AR14"/>
    <mergeCell ref="B15:F15"/>
    <mergeCell ref="G15:J15"/>
    <mergeCell ref="AQ15:AR15"/>
    <mergeCell ref="B16:F16"/>
    <mergeCell ref="G16:J16"/>
    <mergeCell ref="AQ16:AR16"/>
    <mergeCell ref="B17:F17"/>
    <mergeCell ref="G17:J17"/>
    <mergeCell ref="AQ17:AR17"/>
    <mergeCell ref="B18:F18"/>
    <mergeCell ref="G18:J18"/>
    <mergeCell ref="AQ18:AR18"/>
    <mergeCell ref="B19:F19"/>
    <mergeCell ref="G19:J19"/>
    <mergeCell ref="AQ19:AR19"/>
    <mergeCell ref="B20:F20"/>
    <mergeCell ref="G20:J20"/>
    <mergeCell ref="AQ20:AR20"/>
    <mergeCell ref="B21:F21"/>
    <mergeCell ref="G21:J21"/>
    <mergeCell ref="AQ21:AR21"/>
    <mergeCell ref="B22:F22"/>
    <mergeCell ref="G22:J22"/>
    <mergeCell ref="AQ22:AR22"/>
    <mergeCell ref="B23:F23"/>
    <mergeCell ref="G23:J23"/>
    <mergeCell ref="AQ23:AR23"/>
    <mergeCell ref="B24:F24"/>
    <mergeCell ref="G24:J24"/>
    <mergeCell ref="AQ24:AR24"/>
    <mergeCell ref="B25:F25"/>
    <mergeCell ref="G25:J25"/>
    <mergeCell ref="AQ25:AR25"/>
    <mergeCell ref="B26:F26"/>
    <mergeCell ref="G26:J26"/>
    <mergeCell ref="AQ26:AR26"/>
    <mergeCell ref="B27:F27"/>
    <mergeCell ref="G27:J27"/>
    <mergeCell ref="AQ27:AR27"/>
    <mergeCell ref="B28:F28"/>
    <mergeCell ref="G28:J28"/>
    <mergeCell ref="AQ28:AR28"/>
    <mergeCell ref="B29:F29"/>
    <mergeCell ref="G29:J29"/>
    <mergeCell ref="AQ29:AR29"/>
    <mergeCell ref="B30:F30"/>
    <mergeCell ref="G30:J30"/>
    <mergeCell ref="AQ30:AR30"/>
    <mergeCell ref="B31:F31"/>
    <mergeCell ref="G31:J31"/>
    <mergeCell ref="AQ31:AR31"/>
    <mergeCell ref="B32:F32"/>
    <mergeCell ref="G32:J32"/>
    <mergeCell ref="AQ32:AR32"/>
    <mergeCell ref="C34:E34"/>
    <mergeCell ref="F34:L34"/>
    <mergeCell ref="M34:Y34"/>
    <mergeCell ref="Z34:AG34"/>
    <mergeCell ref="AI34:AW41"/>
    <mergeCell ref="G35:I35"/>
    <mergeCell ref="M35:N35"/>
    <mergeCell ref="T35:U35"/>
    <mergeCell ref="Z35:AA35"/>
    <mergeCell ref="AC35:AD35"/>
    <mergeCell ref="AF35:AG35"/>
    <mergeCell ref="G36:I36"/>
    <mergeCell ref="M36:N36"/>
    <mergeCell ref="T36:U36"/>
    <mergeCell ref="Z36:AA36"/>
    <mergeCell ref="AC36:AD36"/>
    <mergeCell ref="AF36:AG36"/>
    <mergeCell ref="G37:I37"/>
    <mergeCell ref="M37:N37"/>
    <mergeCell ref="T37:U37"/>
    <mergeCell ref="Z37:AA37"/>
    <mergeCell ref="AC37:AD37"/>
    <mergeCell ref="AF37:AG37"/>
    <mergeCell ref="G38:I38"/>
    <mergeCell ref="M38:N38"/>
    <mergeCell ref="T38:U38"/>
    <mergeCell ref="Z38:AA38"/>
    <mergeCell ref="AC38:AD38"/>
    <mergeCell ref="AF38:AG38"/>
    <mergeCell ref="Y42:AA42"/>
    <mergeCell ref="G39:I39"/>
    <mergeCell ref="M39:N39"/>
    <mergeCell ref="T39:U39"/>
    <mergeCell ref="Z39:AA39"/>
    <mergeCell ref="AC39:AD39"/>
    <mergeCell ref="AF39:AG39"/>
    <mergeCell ref="G40:I40"/>
    <mergeCell ref="M40:N40"/>
    <mergeCell ref="T40:U40"/>
    <mergeCell ref="Z40:AA40"/>
    <mergeCell ref="AC40:AD40"/>
    <mergeCell ref="AF40:AG40"/>
  </mergeCells>
  <phoneticPr fontId="109"/>
  <dataValidations count="1">
    <dataValidation type="list" allowBlank="1" showInputMessage="1" showErrorMessage="1" sqref="AL2:AM2" xr:uid="{00000000-0002-0000-1300-000000000000}">
      <formula1>"6,7,8,9,10,11,12,1,2,3"</formula1>
      <formula2>0</formula2>
    </dataValidation>
  </dataValidations>
  <hyperlinks>
    <hyperlink ref="AY1" location="'目次（保）'!A1" display="目次に戻る" xr:uid="{00000000-0004-0000-1300-000000000000}"/>
  </hyperlinks>
  <printOptions horizontalCentered="1"/>
  <pageMargins left="0.40972222222222199" right="0.37986111111111098" top="0.62986111111111098" bottom="0.27569444444444402" header="0.51180555555555496" footer="0.51180555555555496"/>
  <pageSetup paperSize="9" scale="94" firstPageNumber="0" orientation="landscape" horizontalDpi="300" verticalDpi="3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FF"/>
  </sheetPr>
  <dimension ref="A1:AMK89"/>
  <sheetViews>
    <sheetView showGridLines="0" view="pageBreakPreview" topLeftCell="A39" zoomScaleNormal="100" workbookViewId="0">
      <selection activeCell="BE15" sqref="BE15"/>
    </sheetView>
  </sheetViews>
  <sheetFormatPr defaultRowHeight="13.2"/>
  <cols>
    <col min="1" max="1" width="1.44140625" style="276" customWidth="1"/>
    <col min="2" max="12" width="2.33203125" style="276" customWidth="1"/>
    <col min="13" max="13" width="2.33203125" style="919" customWidth="1"/>
    <col min="14" max="26" width="2.33203125" style="276" customWidth="1"/>
    <col min="27" max="27" width="5.77734375" style="276" customWidth="1"/>
    <col min="28" max="97" width="2.33203125" style="276" customWidth="1"/>
    <col min="98" max="1025" width="8" style="276" customWidth="1"/>
  </cols>
  <sheetData>
    <row r="1" spans="1:61" ht="14.1" customHeight="1">
      <c r="B1" s="1794" t="s">
        <v>1075</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330"/>
      <c r="AO1" s="1795" t="s">
        <v>241</v>
      </c>
      <c r="AP1" s="1795"/>
      <c r="AQ1" s="1795"/>
    </row>
    <row r="2" spans="1:61" ht="5.0999999999999996" customHeight="1">
      <c r="B2" s="327"/>
      <c r="C2" s="327"/>
      <c r="D2" s="327"/>
      <c r="E2" s="327"/>
      <c r="F2" s="327"/>
      <c r="G2" s="327"/>
      <c r="H2" s="327"/>
      <c r="I2" s="327"/>
      <c r="J2" s="327"/>
      <c r="K2" s="327"/>
      <c r="L2" s="327"/>
      <c r="M2" s="1018"/>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row>
    <row r="3" spans="1:61" ht="14.1" customHeight="1">
      <c r="B3" s="2384" t="s">
        <v>850</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2480" t="s">
        <v>243</v>
      </c>
      <c r="AC3" s="2480"/>
      <c r="AD3" s="2480"/>
      <c r="AE3" s="2480"/>
      <c r="AF3" s="2480"/>
      <c r="AG3" s="2480"/>
      <c r="AH3" s="2480"/>
      <c r="AI3" s="2480"/>
      <c r="AJ3" s="2480"/>
      <c r="AK3" s="2480"/>
      <c r="AL3" s="2480"/>
      <c r="AM3" s="2480"/>
      <c r="AN3" s="294"/>
      <c r="AO3" s="295"/>
    </row>
    <row r="4" spans="1:61" ht="14.1" customHeight="1">
      <c r="B4" s="2481" t="s">
        <v>1076</v>
      </c>
      <c r="C4" s="2481"/>
      <c r="D4" s="2481"/>
      <c r="E4" s="2481"/>
      <c r="F4" s="2481"/>
      <c r="G4" s="2481"/>
      <c r="H4" s="2481"/>
      <c r="I4" s="2481"/>
      <c r="J4" s="2481"/>
      <c r="K4" s="2481"/>
      <c r="L4" s="2481"/>
      <c r="M4" s="2481"/>
      <c r="N4" s="2481"/>
      <c r="O4" s="2481"/>
      <c r="P4" s="2481"/>
      <c r="Q4" s="2481"/>
      <c r="R4" s="2481"/>
      <c r="S4" s="2481"/>
      <c r="T4" s="2481"/>
      <c r="U4" s="2481"/>
      <c r="V4" s="2481"/>
      <c r="W4" s="2481"/>
      <c r="X4" s="2481"/>
      <c r="Y4" s="2481"/>
      <c r="Z4" s="2481"/>
      <c r="AA4" s="2481"/>
      <c r="AB4" s="2481"/>
      <c r="AC4" s="2481"/>
      <c r="AD4" s="2481"/>
      <c r="AE4" s="2481"/>
      <c r="AF4" s="2481"/>
      <c r="AG4" s="2481"/>
      <c r="AH4" s="2481"/>
      <c r="AI4" s="2481"/>
      <c r="AJ4" s="2481"/>
      <c r="AK4" s="2481"/>
      <c r="AL4" s="2481"/>
      <c r="AM4" s="2481"/>
      <c r="AN4" s="296"/>
      <c r="AO4" s="295"/>
    </row>
    <row r="5" spans="1:61" ht="14.1" customHeight="1">
      <c r="B5" s="296"/>
      <c r="C5" s="285" t="s">
        <v>1077</v>
      </c>
      <c r="D5" s="282"/>
      <c r="E5" s="282"/>
      <c r="F5" s="282"/>
      <c r="G5" s="282"/>
      <c r="H5" s="282"/>
      <c r="I5" s="282"/>
      <c r="J5" s="282"/>
      <c r="K5" s="282"/>
      <c r="L5" s="282"/>
      <c r="M5" s="1086"/>
      <c r="N5" s="282"/>
      <c r="O5" s="282"/>
      <c r="P5" s="282"/>
      <c r="Q5" s="282"/>
      <c r="R5" s="282"/>
      <c r="S5" s="282"/>
      <c r="T5" s="282"/>
      <c r="U5" s="282"/>
      <c r="V5" s="282"/>
      <c r="W5" s="282"/>
      <c r="X5" s="282"/>
      <c r="Y5" s="282"/>
      <c r="Z5" s="282"/>
      <c r="AA5" s="640"/>
      <c r="AD5" s="295"/>
      <c r="AE5" s="295"/>
      <c r="AF5" s="295"/>
      <c r="AG5" s="295"/>
      <c r="AH5" s="295"/>
      <c r="AI5" s="295"/>
      <c r="AJ5" s="295"/>
      <c r="AK5" s="295"/>
      <c r="AL5" s="295"/>
      <c r="AM5" s="295"/>
      <c r="AN5" s="294"/>
      <c r="AO5" s="295"/>
    </row>
    <row r="6" spans="1:61" s="276" customFormat="1" ht="14.1" customHeight="1">
      <c r="B6" s="294"/>
      <c r="C6" s="286" t="s">
        <v>1078</v>
      </c>
      <c r="S6" s="290"/>
      <c r="T6" s="290"/>
      <c r="U6" s="290"/>
      <c r="V6" s="290"/>
      <c r="W6" s="295"/>
      <c r="X6" s="295"/>
      <c r="Y6" s="295"/>
      <c r="Z6" s="295"/>
      <c r="AA6" s="1028"/>
      <c r="AB6" s="295"/>
      <c r="AC6" s="295"/>
      <c r="AD6" s="295"/>
      <c r="AE6" s="295"/>
      <c r="AF6" s="295"/>
      <c r="AG6" s="295"/>
      <c r="AH6" s="295"/>
      <c r="AI6" s="295"/>
      <c r="AJ6" s="295"/>
      <c r="AK6" s="295"/>
      <c r="AL6" s="295"/>
      <c r="AM6" s="295"/>
      <c r="AN6" s="294"/>
      <c r="AO6" s="295"/>
    </row>
    <row r="7" spans="1:61" ht="14.1" customHeight="1">
      <c r="A7" s="282"/>
      <c r="B7" s="296" t="s">
        <v>1079</v>
      </c>
      <c r="D7" s="282"/>
      <c r="E7" s="282"/>
      <c r="F7" s="282"/>
      <c r="G7" s="282"/>
      <c r="H7" s="282"/>
      <c r="I7" s="282"/>
      <c r="J7" s="282"/>
      <c r="K7" s="282"/>
      <c r="L7" s="282"/>
      <c r="M7" s="1086"/>
      <c r="N7" s="282"/>
      <c r="O7" s="282"/>
      <c r="P7" s="282"/>
      <c r="Q7" s="282"/>
      <c r="R7" s="282"/>
      <c r="S7" s="282"/>
      <c r="T7" s="282"/>
      <c r="U7" s="282"/>
      <c r="V7" s="282"/>
      <c r="W7" s="282"/>
      <c r="X7" s="282"/>
      <c r="Y7" s="282"/>
      <c r="Z7" s="282"/>
      <c r="AA7" s="704"/>
      <c r="AB7" s="316"/>
      <c r="AC7" s="282"/>
      <c r="AD7" s="282"/>
      <c r="AE7" s="282"/>
      <c r="AF7" s="282"/>
      <c r="AG7" s="282"/>
      <c r="AH7" s="282"/>
      <c r="AI7" s="282"/>
      <c r="AJ7" s="282"/>
      <c r="AK7" s="282"/>
      <c r="AL7" s="282"/>
      <c r="AM7" s="282"/>
      <c r="AN7" s="296"/>
      <c r="AO7" s="282"/>
    </row>
    <row r="8" spans="1:61" ht="14.1" customHeight="1">
      <c r="A8" s="282"/>
      <c r="B8" s="296"/>
      <c r="C8" s="282" t="s">
        <v>1080</v>
      </c>
      <c r="D8" s="282"/>
      <c r="E8" s="282"/>
      <c r="F8" s="282"/>
      <c r="G8" s="282"/>
      <c r="H8" s="282"/>
      <c r="I8" s="282"/>
      <c r="J8" s="282"/>
      <c r="K8" s="282"/>
      <c r="L8" s="282"/>
      <c r="M8" s="1086"/>
      <c r="N8" s="282"/>
      <c r="O8" s="282"/>
      <c r="P8" s="282"/>
      <c r="Q8" s="282"/>
      <c r="R8" s="282"/>
      <c r="S8" s="282"/>
      <c r="T8" s="282"/>
      <c r="U8" s="282"/>
      <c r="V8" s="282"/>
      <c r="Y8" s="282"/>
      <c r="AB8" s="1016"/>
      <c r="AC8" s="667"/>
      <c r="AD8" s="667"/>
      <c r="AE8" s="667"/>
      <c r="AF8" s="282"/>
      <c r="AG8" s="282"/>
      <c r="AH8" s="282"/>
      <c r="AI8" s="282"/>
      <c r="AJ8" s="282"/>
      <c r="AK8" s="282"/>
      <c r="AL8" s="282"/>
      <c r="AM8" s="282"/>
      <c r="AN8" s="296"/>
    </row>
    <row r="9" spans="1:61" ht="14.1" customHeight="1">
      <c r="A9" s="282"/>
      <c r="B9" s="296"/>
      <c r="C9" s="2469" t="s">
        <v>556</v>
      </c>
      <c r="D9" s="2469"/>
      <c r="E9" s="2469"/>
      <c r="F9" s="2482" t="s">
        <v>1081</v>
      </c>
      <c r="G9" s="2482"/>
      <c r="H9" s="2482"/>
      <c r="I9" s="2482"/>
      <c r="J9" s="2482"/>
      <c r="K9" s="2471" t="s">
        <v>1030</v>
      </c>
      <c r="L9" s="2471"/>
      <c r="M9" s="2471"/>
      <c r="N9" s="2474" t="s">
        <v>1082</v>
      </c>
      <c r="O9" s="2474"/>
      <c r="P9" s="2474"/>
      <c r="Q9" s="2474"/>
      <c r="R9" s="2471" t="s">
        <v>1083</v>
      </c>
      <c r="S9" s="2471"/>
      <c r="T9" s="2471"/>
      <c r="U9" s="2471"/>
      <c r="V9" s="2471"/>
      <c r="W9" s="2471"/>
      <c r="X9" s="2471"/>
      <c r="Y9" s="2471"/>
      <c r="Z9" s="2471"/>
      <c r="AA9" s="2483" t="s">
        <v>1084</v>
      </c>
      <c r="AB9" s="2483"/>
      <c r="AC9" s="2483"/>
      <c r="AD9" s="2483"/>
      <c r="AE9" s="2483"/>
      <c r="AF9" s="2483"/>
      <c r="AG9" s="2483"/>
      <c r="AH9" s="2469" t="s">
        <v>1085</v>
      </c>
      <c r="AI9" s="2469"/>
      <c r="AJ9" s="2469"/>
      <c r="AK9" s="2469"/>
      <c r="AL9" s="2469"/>
      <c r="AN9" s="277"/>
    </row>
    <row r="10" spans="1:61" ht="14.1" customHeight="1">
      <c r="A10" s="282"/>
      <c r="B10" s="296"/>
      <c r="C10" s="2469"/>
      <c r="D10" s="2469"/>
      <c r="E10" s="2469"/>
      <c r="F10" s="2482"/>
      <c r="G10" s="2482"/>
      <c r="H10" s="2482"/>
      <c r="I10" s="2482"/>
      <c r="J10" s="2482"/>
      <c r="K10" s="2471"/>
      <c r="L10" s="2471"/>
      <c r="M10" s="2471"/>
      <c r="N10" s="2474"/>
      <c r="O10" s="2474"/>
      <c r="P10" s="2474"/>
      <c r="Q10" s="2474"/>
      <c r="R10" s="2471"/>
      <c r="S10" s="2471"/>
      <c r="T10" s="2471"/>
      <c r="U10" s="2471"/>
      <c r="V10" s="2471"/>
      <c r="W10" s="2471"/>
      <c r="X10" s="2471"/>
      <c r="Y10" s="2471"/>
      <c r="Z10" s="2471"/>
      <c r="AA10" s="2484" t="s">
        <v>895</v>
      </c>
      <c r="AB10" s="2484"/>
      <c r="AC10" s="2485" t="s">
        <v>1081</v>
      </c>
      <c r="AD10" s="2485"/>
      <c r="AE10" s="2485"/>
      <c r="AF10" s="2485"/>
      <c r="AG10" s="2485"/>
      <c r="AH10" s="2469"/>
      <c r="AI10" s="2469"/>
      <c r="AJ10" s="2469"/>
      <c r="AK10" s="2469"/>
      <c r="AL10" s="2469"/>
      <c r="AN10" s="277"/>
    </row>
    <row r="11" spans="1:61" ht="14.1" customHeight="1">
      <c r="A11" s="282"/>
      <c r="B11" s="296"/>
      <c r="C11" s="2475"/>
      <c r="D11" s="2475"/>
      <c r="E11" s="2475"/>
      <c r="F11" s="2471"/>
      <c r="G11" s="2471"/>
      <c r="H11" s="2471"/>
      <c r="I11" s="2471"/>
      <c r="J11" s="2471"/>
      <c r="K11" s="2468"/>
      <c r="L11" s="2468"/>
      <c r="M11" s="2468"/>
      <c r="N11" s="2468"/>
      <c r="O11" s="2468"/>
      <c r="P11" s="2468"/>
      <c r="Q11" s="2468"/>
      <c r="R11" s="2476"/>
      <c r="S11" s="2476"/>
      <c r="T11" s="2476"/>
      <c r="U11" s="2476"/>
      <c r="V11" s="1087" t="s">
        <v>766</v>
      </c>
      <c r="W11" s="2477"/>
      <c r="X11" s="2477"/>
      <c r="Y11" s="2477"/>
      <c r="Z11" s="2477"/>
      <c r="AA11" s="2478"/>
      <c r="AB11" s="2478"/>
      <c r="AC11" s="2228"/>
      <c r="AD11" s="2228"/>
      <c r="AE11" s="2228"/>
      <c r="AF11" s="2228"/>
      <c r="AG11" s="2228"/>
      <c r="AH11" s="2479"/>
      <c r="AI11" s="2479"/>
      <c r="AJ11" s="2479"/>
      <c r="AK11" s="2479"/>
      <c r="AL11" s="2479"/>
      <c r="AN11" s="277"/>
    </row>
    <row r="12" spans="1:61" ht="14.1" customHeight="1">
      <c r="A12" s="282"/>
      <c r="B12" s="296"/>
      <c r="C12" s="2475"/>
      <c r="D12" s="2475"/>
      <c r="E12" s="2475"/>
      <c r="F12" s="2471"/>
      <c r="G12" s="2471"/>
      <c r="H12" s="2471"/>
      <c r="I12" s="2471"/>
      <c r="J12" s="2471"/>
      <c r="K12" s="2468"/>
      <c r="L12" s="2468"/>
      <c r="M12" s="2468"/>
      <c r="N12" s="2468"/>
      <c r="O12" s="2468"/>
      <c r="P12" s="2468"/>
      <c r="Q12" s="2468"/>
      <c r="R12" s="2476"/>
      <c r="S12" s="2476"/>
      <c r="T12" s="2476"/>
      <c r="U12" s="2476"/>
      <c r="V12" s="1087" t="s">
        <v>766</v>
      </c>
      <c r="W12" s="2477"/>
      <c r="X12" s="2477"/>
      <c r="Y12" s="2477"/>
      <c r="Z12" s="2477"/>
      <c r="AA12" s="2478"/>
      <c r="AB12" s="2478"/>
      <c r="AC12" s="2228"/>
      <c r="AD12" s="2228"/>
      <c r="AE12" s="2228"/>
      <c r="AF12" s="2228"/>
      <c r="AG12" s="2228"/>
      <c r="AH12" s="2479" t="s">
        <v>19</v>
      </c>
      <c r="AI12" s="2479"/>
      <c r="AJ12" s="2479"/>
      <c r="AK12" s="2479"/>
      <c r="AL12" s="2479"/>
      <c r="AN12" s="277"/>
      <c r="AO12" s="979"/>
      <c r="AP12" s="979"/>
      <c r="AQ12" s="979"/>
      <c r="AR12" s="979"/>
      <c r="AS12" s="979"/>
      <c r="AT12" s="979"/>
      <c r="AU12" s="979"/>
      <c r="AV12" s="979"/>
      <c r="AW12" s="979"/>
      <c r="AX12" s="979"/>
      <c r="AY12" s="979"/>
      <c r="AZ12" s="979"/>
      <c r="BA12" s="979"/>
      <c r="BB12" s="979"/>
      <c r="BC12" s="979"/>
      <c r="BD12" s="979"/>
      <c r="BE12" s="979"/>
      <c r="BF12" s="979"/>
      <c r="BG12" s="979"/>
      <c r="BH12" s="979"/>
      <c r="BI12" s="979"/>
    </row>
    <row r="13" spans="1:61" ht="14.1" customHeight="1">
      <c r="A13" s="282"/>
      <c r="B13" s="296"/>
      <c r="C13" s="2475"/>
      <c r="D13" s="2475"/>
      <c r="E13" s="2475"/>
      <c r="F13" s="2471"/>
      <c r="G13" s="2471"/>
      <c r="H13" s="2471"/>
      <c r="I13" s="2471"/>
      <c r="J13" s="2471"/>
      <c r="K13" s="2468"/>
      <c r="L13" s="2468"/>
      <c r="M13" s="2468"/>
      <c r="N13" s="2468"/>
      <c r="O13" s="2468"/>
      <c r="P13" s="2468"/>
      <c r="Q13" s="2468"/>
      <c r="R13" s="2476"/>
      <c r="S13" s="2476"/>
      <c r="T13" s="2476"/>
      <c r="U13" s="2476"/>
      <c r="V13" s="1087" t="s">
        <v>766</v>
      </c>
      <c r="W13" s="2477"/>
      <c r="X13" s="2477"/>
      <c r="Y13" s="2477"/>
      <c r="Z13" s="2477"/>
      <c r="AA13" s="2478"/>
      <c r="AB13" s="2478"/>
      <c r="AC13" s="2228"/>
      <c r="AD13" s="2228"/>
      <c r="AE13" s="2228"/>
      <c r="AF13" s="2228"/>
      <c r="AG13" s="2228"/>
      <c r="AH13" s="2479"/>
      <c r="AI13" s="2479"/>
      <c r="AJ13" s="2479"/>
      <c r="AK13" s="2479"/>
      <c r="AL13" s="2479"/>
      <c r="AN13" s="277"/>
      <c r="AO13" s="979"/>
      <c r="AP13" s="1088"/>
      <c r="AQ13" s="979"/>
      <c r="AR13" s="979"/>
      <c r="AS13" s="979"/>
      <c r="AT13" s="979"/>
      <c r="AU13" s="979"/>
      <c r="AV13" s="979"/>
      <c r="AW13" s="979"/>
      <c r="AX13" s="979"/>
      <c r="AY13" s="979"/>
      <c r="AZ13" s="979"/>
      <c r="BA13" s="979"/>
      <c r="BB13" s="979"/>
      <c r="BC13" s="979"/>
      <c r="BD13" s="979"/>
      <c r="BE13" s="979"/>
      <c r="BF13" s="979"/>
      <c r="BG13" s="979"/>
      <c r="BH13" s="979"/>
      <c r="BI13" s="979"/>
    </row>
    <row r="14" spans="1:61" ht="14.1" customHeight="1">
      <c r="A14" s="282"/>
      <c r="B14" s="296"/>
      <c r="C14" s="2475"/>
      <c r="D14" s="2475"/>
      <c r="E14" s="2475"/>
      <c r="F14" s="2471"/>
      <c r="G14" s="2471"/>
      <c r="H14" s="2471"/>
      <c r="I14" s="2471"/>
      <c r="J14" s="2471"/>
      <c r="K14" s="2468"/>
      <c r="L14" s="2468"/>
      <c r="M14" s="2468"/>
      <c r="N14" s="2468"/>
      <c r="O14" s="2468"/>
      <c r="P14" s="2468"/>
      <c r="Q14" s="2468"/>
      <c r="R14" s="2476"/>
      <c r="S14" s="2476"/>
      <c r="T14" s="2476"/>
      <c r="U14" s="2476"/>
      <c r="V14" s="1087" t="s">
        <v>766</v>
      </c>
      <c r="W14" s="2477"/>
      <c r="X14" s="2477"/>
      <c r="Y14" s="2477"/>
      <c r="Z14" s="2477"/>
      <c r="AA14" s="2478"/>
      <c r="AB14" s="2478"/>
      <c r="AC14" s="2228"/>
      <c r="AD14" s="2228"/>
      <c r="AE14" s="2228"/>
      <c r="AF14" s="2228"/>
      <c r="AG14" s="2228"/>
      <c r="AH14" s="2479"/>
      <c r="AI14" s="2479"/>
      <c r="AJ14" s="2479"/>
      <c r="AK14" s="2479"/>
      <c r="AL14" s="2479"/>
      <c r="AN14" s="277"/>
      <c r="AP14" s="1089"/>
    </row>
    <row r="15" spans="1:61" ht="14.1" customHeight="1">
      <c r="A15" s="282"/>
      <c r="B15" s="296"/>
      <c r="C15" s="2475"/>
      <c r="D15" s="2475"/>
      <c r="E15" s="2475"/>
      <c r="F15" s="2471"/>
      <c r="G15" s="2471"/>
      <c r="H15" s="2471"/>
      <c r="I15" s="2471"/>
      <c r="J15" s="2471"/>
      <c r="K15" s="2468"/>
      <c r="L15" s="2468"/>
      <c r="M15" s="2468"/>
      <c r="N15" s="2468"/>
      <c r="O15" s="2468"/>
      <c r="P15" s="2468"/>
      <c r="Q15" s="2468"/>
      <c r="R15" s="2476"/>
      <c r="S15" s="2476"/>
      <c r="T15" s="2476"/>
      <c r="U15" s="2476"/>
      <c r="V15" s="1087" t="s">
        <v>766</v>
      </c>
      <c r="W15" s="2477"/>
      <c r="X15" s="2477"/>
      <c r="Y15" s="2477"/>
      <c r="Z15" s="2477"/>
      <c r="AA15" s="2478"/>
      <c r="AB15" s="2478"/>
      <c r="AC15" s="2228"/>
      <c r="AD15" s="2228"/>
      <c r="AE15" s="2228"/>
      <c r="AF15" s="2228"/>
      <c r="AG15" s="2228"/>
      <c r="AH15" s="2479"/>
      <c r="AI15" s="2479"/>
      <c r="AJ15" s="2479"/>
      <c r="AK15" s="2479"/>
      <c r="AL15" s="2479"/>
      <c r="AN15" s="277"/>
      <c r="AP15" s="1089"/>
    </row>
    <row r="16" spans="1:61" ht="14.1" customHeight="1">
      <c r="A16" s="282"/>
      <c r="B16" s="296"/>
      <c r="C16" s="2475"/>
      <c r="D16" s="2475"/>
      <c r="E16" s="2475"/>
      <c r="F16" s="2471"/>
      <c r="G16" s="2471"/>
      <c r="H16" s="2471"/>
      <c r="I16" s="2471"/>
      <c r="J16" s="2471"/>
      <c r="K16" s="2468"/>
      <c r="L16" s="2468"/>
      <c r="M16" s="2468"/>
      <c r="N16" s="2468"/>
      <c r="O16" s="2468"/>
      <c r="P16" s="2468"/>
      <c r="Q16" s="2468"/>
      <c r="R16" s="2476"/>
      <c r="S16" s="2476"/>
      <c r="T16" s="2476"/>
      <c r="U16" s="2476"/>
      <c r="V16" s="1087" t="s">
        <v>766</v>
      </c>
      <c r="W16" s="2477"/>
      <c r="X16" s="2477"/>
      <c r="Y16" s="2477"/>
      <c r="Z16" s="2477"/>
      <c r="AA16" s="2478"/>
      <c r="AB16" s="2478"/>
      <c r="AC16" s="2228"/>
      <c r="AD16" s="2228"/>
      <c r="AE16" s="2228"/>
      <c r="AF16" s="2228"/>
      <c r="AG16" s="2228"/>
      <c r="AH16" s="2479"/>
      <c r="AI16" s="2479"/>
      <c r="AJ16" s="2479"/>
      <c r="AK16" s="2479"/>
      <c r="AL16" s="2479"/>
      <c r="AN16" s="277"/>
      <c r="AP16" s="1089"/>
    </row>
    <row r="17" spans="1:61" ht="14.1" customHeight="1">
      <c r="A17" s="282"/>
      <c r="B17" s="296"/>
      <c r="C17" s="2475"/>
      <c r="D17" s="2475"/>
      <c r="E17" s="2475"/>
      <c r="F17" s="2471"/>
      <c r="G17" s="2471"/>
      <c r="H17" s="2471"/>
      <c r="I17" s="2471"/>
      <c r="J17" s="2471"/>
      <c r="K17" s="2468"/>
      <c r="L17" s="2468"/>
      <c r="M17" s="2468"/>
      <c r="N17" s="2468"/>
      <c r="O17" s="2468"/>
      <c r="P17" s="2468"/>
      <c r="Q17" s="2468"/>
      <c r="R17" s="2476"/>
      <c r="S17" s="2476"/>
      <c r="T17" s="2476"/>
      <c r="U17" s="2476"/>
      <c r="V17" s="1087" t="s">
        <v>766</v>
      </c>
      <c r="W17" s="2477"/>
      <c r="X17" s="2477"/>
      <c r="Y17" s="2477"/>
      <c r="Z17" s="2477"/>
      <c r="AA17" s="2478"/>
      <c r="AB17" s="2478"/>
      <c r="AC17" s="2228"/>
      <c r="AD17" s="2228"/>
      <c r="AE17" s="2228"/>
      <c r="AF17" s="2228"/>
      <c r="AG17" s="2228"/>
      <c r="AH17" s="2479"/>
      <c r="AI17" s="2479"/>
      <c r="AJ17" s="2479"/>
      <c r="AK17" s="2479"/>
      <c r="AL17" s="2479"/>
      <c r="AN17" s="277"/>
      <c r="AP17" s="1089"/>
    </row>
    <row r="18" spans="1:61" ht="14.1" customHeight="1">
      <c r="A18" s="282"/>
      <c r="B18" s="296"/>
      <c r="C18" s="2475"/>
      <c r="D18" s="2475"/>
      <c r="E18" s="2475"/>
      <c r="F18" s="2471"/>
      <c r="G18" s="2471"/>
      <c r="H18" s="2471"/>
      <c r="I18" s="2471"/>
      <c r="J18" s="2471"/>
      <c r="K18" s="2468"/>
      <c r="L18" s="2468"/>
      <c r="M18" s="2468"/>
      <c r="N18" s="2468"/>
      <c r="O18" s="2468"/>
      <c r="P18" s="2468"/>
      <c r="Q18" s="2468"/>
      <c r="R18" s="2476"/>
      <c r="S18" s="2476"/>
      <c r="T18" s="2476"/>
      <c r="U18" s="2476"/>
      <c r="V18" s="1087" t="s">
        <v>766</v>
      </c>
      <c r="W18" s="2477"/>
      <c r="X18" s="2477"/>
      <c r="Y18" s="2477"/>
      <c r="Z18" s="2477"/>
      <c r="AA18" s="2478"/>
      <c r="AB18" s="2478"/>
      <c r="AC18" s="2228"/>
      <c r="AD18" s="2228"/>
      <c r="AE18" s="2228"/>
      <c r="AF18" s="2228"/>
      <c r="AG18" s="2228"/>
      <c r="AH18" s="2479"/>
      <c r="AI18" s="2479"/>
      <c r="AJ18" s="2479"/>
      <c r="AK18" s="2479"/>
      <c r="AL18" s="2479"/>
      <c r="AN18" s="277"/>
      <c r="AP18" s="1089"/>
    </row>
    <row r="19" spans="1:61" ht="14.1" customHeight="1">
      <c r="A19" s="282"/>
      <c r="B19" s="296"/>
      <c r="C19" s="2475"/>
      <c r="D19" s="2475"/>
      <c r="E19" s="2475"/>
      <c r="F19" s="2471"/>
      <c r="G19" s="2471"/>
      <c r="H19" s="2471"/>
      <c r="I19" s="2471"/>
      <c r="J19" s="2471"/>
      <c r="K19" s="2468"/>
      <c r="L19" s="2468"/>
      <c r="M19" s="2468"/>
      <c r="N19" s="2468"/>
      <c r="O19" s="2468"/>
      <c r="P19" s="2468"/>
      <c r="Q19" s="2468"/>
      <c r="R19" s="2476"/>
      <c r="S19" s="2476"/>
      <c r="T19" s="2476"/>
      <c r="U19" s="2476"/>
      <c r="V19" s="1087" t="s">
        <v>766</v>
      </c>
      <c r="W19" s="2477"/>
      <c r="X19" s="2477"/>
      <c r="Y19" s="2477"/>
      <c r="Z19" s="2477"/>
      <c r="AA19" s="2478"/>
      <c r="AB19" s="2478"/>
      <c r="AC19" s="2228"/>
      <c r="AD19" s="2228"/>
      <c r="AE19" s="2228"/>
      <c r="AF19" s="2228"/>
      <c r="AG19" s="2228"/>
      <c r="AH19" s="2479"/>
      <c r="AI19" s="2479"/>
      <c r="AJ19" s="2479"/>
      <c r="AK19" s="2479"/>
      <c r="AL19" s="2479"/>
      <c r="AN19" s="277"/>
    </row>
    <row r="20" spans="1:61" ht="14.1" customHeight="1">
      <c r="A20" s="282"/>
      <c r="B20" s="296"/>
      <c r="C20" s="2475"/>
      <c r="D20" s="2475"/>
      <c r="E20" s="2475"/>
      <c r="F20" s="2471"/>
      <c r="G20" s="2471"/>
      <c r="H20" s="2471"/>
      <c r="I20" s="2471"/>
      <c r="J20" s="2471"/>
      <c r="K20" s="2468"/>
      <c r="L20" s="2468"/>
      <c r="M20" s="2468"/>
      <c r="N20" s="2468"/>
      <c r="O20" s="2468"/>
      <c r="P20" s="2468"/>
      <c r="Q20" s="2468"/>
      <c r="R20" s="2476"/>
      <c r="S20" s="2476"/>
      <c r="T20" s="2476"/>
      <c r="U20" s="2476"/>
      <c r="V20" s="1087" t="s">
        <v>766</v>
      </c>
      <c r="W20" s="2477"/>
      <c r="X20" s="2477"/>
      <c r="Y20" s="2477"/>
      <c r="Z20" s="2477"/>
      <c r="AA20" s="2478"/>
      <c r="AB20" s="2478"/>
      <c r="AC20" s="2228"/>
      <c r="AD20" s="2228"/>
      <c r="AE20" s="2228"/>
      <c r="AF20" s="2228"/>
      <c r="AG20" s="2228"/>
      <c r="AH20" s="2479"/>
      <c r="AI20" s="2479"/>
      <c r="AJ20" s="2479"/>
      <c r="AK20" s="2479"/>
      <c r="AL20" s="2479"/>
      <c r="AN20" s="277"/>
    </row>
    <row r="21" spans="1:61" ht="14.1" customHeight="1">
      <c r="A21" s="282"/>
      <c r="B21" s="296"/>
      <c r="C21" s="647"/>
      <c r="D21" s="647"/>
      <c r="E21" s="647"/>
      <c r="F21" s="647"/>
      <c r="G21" s="647"/>
      <c r="H21" s="647"/>
      <c r="I21" s="647"/>
      <c r="J21" s="646"/>
      <c r="K21" s="646"/>
      <c r="L21" s="646"/>
      <c r="M21" s="1090"/>
      <c r="N21" s="646"/>
      <c r="O21" s="646"/>
      <c r="P21" s="646"/>
      <c r="Q21" s="646"/>
      <c r="R21" s="646"/>
      <c r="S21" s="646"/>
      <c r="T21" s="646"/>
      <c r="U21" s="646"/>
      <c r="V21" s="646"/>
      <c r="W21" s="1091"/>
      <c r="X21" s="1091"/>
      <c r="Y21" s="1091"/>
      <c r="Z21" s="1091"/>
      <c r="AA21" s="1091"/>
      <c r="AB21" s="1091"/>
      <c r="AC21" s="1091"/>
      <c r="AD21" s="1091"/>
      <c r="AE21" s="1091"/>
      <c r="AF21" s="1091"/>
      <c r="AG21" s="1089"/>
      <c r="AH21" s="1089"/>
      <c r="AI21" s="1092"/>
      <c r="AJ21" s="313"/>
      <c r="AK21" s="313"/>
      <c r="AL21" s="313"/>
      <c r="AM21" s="313"/>
      <c r="AN21" s="711"/>
      <c r="AO21" s="313"/>
    </row>
    <row r="22" spans="1:61" ht="14.1" customHeight="1">
      <c r="A22" s="282"/>
      <c r="B22" s="277"/>
      <c r="C22" s="282" t="s">
        <v>1086</v>
      </c>
      <c r="D22" s="282"/>
      <c r="E22" s="282"/>
      <c r="F22" s="282"/>
      <c r="G22" s="282"/>
      <c r="H22" s="282"/>
      <c r="I22" s="282"/>
      <c r="J22" s="282"/>
      <c r="K22" s="282"/>
      <c r="L22" s="282"/>
      <c r="M22" s="1086"/>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96"/>
      <c r="AO22" s="282"/>
      <c r="AP22" s="297"/>
      <c r="AQ22" s="297"/>
      <c r="AR22" s="297"/>
      <c r="AS22" s="297"/>
      <c r="AT22" s="297"/>
      <c r="AU22" s="297"/>
      <c r="AV22" s="297"/>
      <c r="AW22" s="297"/>
      <c r="AX22" s="297"/>
      <c r="AY22" s="297"/>
      <c r="AZ22" s="297"/>
      <c r="BA22" s="297"/>
      <c r="BB22" s="297"/>
      <c r="BC22" s="297"/>
      <c r="BD22" s="297"/>
      <c r="BE22" s="297"/>
      <c r="BF22" s="297"/>
      <c r="BG22" s="297"/>
      <c r="BH22" s="297"/>
      <c r="BI22" s="297"/>
    </row>
    <row r="23" spans="1:61" ht="14.1" customHeight="1">
      <c r="A23" s="282"/>
      <c r="B23" s="296"/>
      <c r="C23" s="2469" t="s">
        <v>556</v>
      </c>
      <c r="D23" s="2469"/>
      <c r="E23" s="2469"/>
      <c r="F23" s="2470" t="s">
        <v>1087</v>
      </c>
      <c r="G23" s="2470"/>
      <c r="H23" s="2470"/>
      <c r="I23" s="2470"/>
      <c r="J23" s="2471" t="s">
        <v>1088</v>
      </c>
      <c r="K23" s="2471"/>
      <c r="L23" s="2471"/>
      <c r="M23" s="2471"/>
      <c r="N23" s="2471"/>
      <c r="O23" s="2471"/>
      <c r="P23" s="2471"/>
      <c r="Q23" s="2472" t="s">
        <v>1030</v>
      </c>
      <c r="R23" s="2472"/>
      <c r="S23" s="2472"/>
      <c r="T23" s="2472"/>
      <c r="U23" s="2473" t="s">
        <v>1089</v>
      </c>
      <c r="V23" s="2473"/>
      <c r="W23" s="2474" t="s">
        <v>1082</v>
      </c>
      <c r="X23" s="2474"/>
      <c r="Y23" s="2474"/>
      <c r="Z23" s="2474"/>
      <c r="AA23" s="2471" t="s">
        <v>1090</v>
      </c>
      <c r="AB23" s="2471"/>
      <c r="AC23" s="2471"/>
      <c r="AD23" s="2471"/>
      <c r="AE23" s="2471"/>
      <c r="AF23" s="2471"/>
      <c r="AG23" s="2471"/>
      <c r="AH23" s="2471"/>
      <c r="AI23" s="2471"/>
      <c r="AJ23" s="2471"/>
      <c r="AK23" s="2471"/>
      <c r="AL23" s="2471"/>
      <c r="AN23" s="277"/>
      <c r="AO23" s="640"/>
      <c r="AP23" s="297"/>
      <c r="AQ23" s="297"/>
      <c r="AR23" s="297"/>
      <c r="AS23" s="297"/>
      <c r="AT23" s="297"/>
      <c r="AU23" s="1093"/>
      <c r="AV23" s="297"/>
      <c r="AW23" s="297"/>
      <c r="AX23" s="297"/>
      <c r="AY23" s="297"/>
      <c r="AZ23" s="297"/>
      <c r="BA23" s="297"/>
      <c r="BB23" s="297"/>
      <c r="BC23" s="297"/>
      <c r="BD23" s="297"/>
      <c r="BE23" s="297"/>
      <c r="BF23" s="297"/>
      <c r="BG23" s="297"/>
      <c r="BH23" s="297"/>
      <c r="BI23" s="297"/>
    </row>
    <row r="24" spans="1:61" ht="14.1" customHeight="1">
      <c r="A24" s="282"/>
      <c r="B24" s="296"/>
      <c r="C24" s="2469"/>
      <c r="D24" s="2469"/>
      <c r="E24" s="2469"/>
      <c r="F24" s="2470"/>
      <c r="G24" s="2470"/>
      <c r="H24" s="2470"/>
      <c r="I24" s="2470"/>
      <c r="J24" s="2471"/>
      <c r="K24" s="2471"/>
      <c r="L24" s="2471"/>
      <c r="M24" s="2471"/>
      <c r="N24" s="2471"/>
      <c r="O24" s="2471"/>
      <c r="P24" s="2471"/>
      <c r="Q24" s="2472"/>
      <c r="R24" s="2472"/>
      <c r="S24" s="2472"/>
      <c r="T24" s="2472"/>
      <c r="U24" s="2473"/>
      <c r="V24" s="2473"/>
      <c r="W24" s="2474"/>
      <c r="X24" s="2474"/>
      <c r="Y24" s="2474"/>
      <c r="Z24" s="2474"/>
      <c r="AA24" s="2471"/>
      <c r="AB24" s="2471"/>
      <c r="AC24" s="2471"/>
      <c r="AD24" s="2471"/>
      <c r="AE24" s="2471"/>
      <c r="AF24" s="2471"/>
      <c r="AG24" s="2471"/>
      <c r="AH24" s="2471"/>
      <c r="AI24" s="2471"/>
      <c r="AJ24" s="2471"/>
      <c r="AK24" s="2471"/>
      <c r="AL24" s="2471"/>
      <c r="AN24" s="277"/>
      <c r="AO24" s="640"/>
      <c r="AP24" s="297"/>
      <c r="AQ24" s="297"/>
      <c r="AR24" s="297"/>
      <c r="AS24" s="297"/>
      <c r="AT24" s="297"/>
      <c r="AU24" s="1093"/>
      <c r="AV24" s="297"/>
      <c r="AW24" s="297"/>
      <c r="AX24" s="297"/>
      <c r="AY24" s="297"/>
      <c r="AZ24" s="297"/>
      <c r="BA24" s="297"/>
      <c r="BB24" s="297"/>
      <c r="BC24" s="297"/>
      <c r="BD24" s="297"/>
      <c r="BE24" s="297"/>
      <c r="BF24" s="297"/>
      <c r="BG24" s="297"/>
      <c r="BH24" s="297"/>
      <c r="BI24" s="297"/>
    </row>
    <row r="25" spans="1:61" ht="14.1" customHeight="1">
      <c r="A25" s="282"/>
      <c r="B25" s="296"/>
      <c r="C25" s="2463"/>
      <c r="D25" s="2463"/>
      <c r="E25" s="2463"/>
      <c r="F25" s="2464"/>
      <c r="G25" s="2464"/>
      <c r="H25" s="2464"/>
      <c r="I25" s="2464"/>
      <c r="J25" s="2465"/>
      <c r="K25" s="2465"/>
      <c r="L25" s="2465"/>
      <c r="M25" s="2465"/>
      <c r="N25" s="2465"/>
      <c r="O25" s="2465"/>
      <c r="P25" s="2465"/>
      <c r="Q25" s="2466"/>
      <c r="R25" s="2466"/>
      <c r="S25" s="2466"/>
      <c r="T25" s="2466"/>
      <c r="U25" s="2467"/>
      <c r="V25" s="2467"/>
      <c r="W25" s="2468"/>
      <c r="X25" s="2468"/>
      <c r="Y25" s="2468"/>
      <c r="Z25" s="2468"/>
      <c r="AA25" s="2465"/>
      <c r="AB25" s="2465"/>
      <c r="AC25" s="2465"/>
      <c r="AD25" s="2465"/>
      <c r="AE25" s="2465"/>
      <c r="AF25" s="2465"/>
      <c r="AG25" s="2465"/>
      <c r="AH25" s="2465"/>
      <c r="AI25" s="2465"/>
      <c r="AJ25" s="2465"/>
      <c r="AK25" s="2465"/>
      <c r="AL25" s="2465"/>
      <c r="AN25" s="277"/>
      <c r="AP25" s="297"/>
      <c r="AQ25" s="297"/>
      <c r="AR25" s="297"/>
      <c r="AS25" s="297"/>
      <c r="AT25" s="297"/>
      <c r="AU25" s="1093"/>
      <c r="AV25" s="297"/>
      <c r="AW25" s="297"/>
      <c r="AX25" s="297"/>
      <c r="AY25" s="297"/>
      <c r="AZ25" s="297"/>
      <c r="BA25" s="297"/>
      <c r="BB25" s="297"/>
      <c r="BC25" s="297"/>
      <c r="BD25" s="297"/>
      <c r="BE25" s="297"/>
      <c r="BF25" s="297"/>
      <c r="BG25" s="297"/>
      <c r="BH25" s="297"/>
      <c r="BI25" s="297"/>
    </row>
    <row r="26" spans="1:61" ht="14.1" customHeight="1">
      <c r="A26" s="282"/>
      <c r="B26" s="296"/>
      <c r="C26" s="2463"/>
      <c r="D26" s="2463"/>
      <c r="E26" s="2463"/>
      <c r="F26" s="2464"/>
      <c r="G26" s="2464"/>
      <c r="H26" s="2464"/>
      <c r="I26" s="2464"/>
      <c r="J26" s="2465"/>
      <c r="K26" s="2465"/>
      <c r="L26" s="2465"/>
      <c r="M26" s="2465"/>
      <c r="N26" s="2465"/>
      <c r="O26" s="2465"/>
      <c r="P26" s="2465"/>
      <c r="Q26" s="2466"/>
      <c r="R26" s="2466"/>
      <c r="S26" s="2466"/>
      <c r="T26" s="2466"/>
      <c r="U26" s="2467"/>
      <c r="V26" s="2467"/>
      <c r="W26" s="2468"/>
      <c r="X26" s="2468"/>
      <c r="Y26" s="2468"/>
      <c r="Z26" s="2468"/>
      <c r="AA26" s="2465"/>
      <c r="AB26" s="2465"/>
      <c r="AC26" s="2465"/>
      <c r="AD26" s="2465"/>
      <c r="AE26" s="2465"/>
      <c r="AF26" s="2465"/>
      <c r="AG26" s="2465"/>
      <c r="AH26" s="2465"/>
      <c r="AI26" s="2465"/>
      <c r="AJ26" s="2465"/>
      <c r="AK26" s="2465"/>
      <c r="AL26" s="2465"/>
      <c r="AN26" s="277"/>
    </row>
    <row r="27" spans="1:61" ht="14.1" customHeight="1">
      <c r="A27" s="282"/>
      <c r="B27" s="296"/>
      <c r="C27" s="2463"/>
      <c r="D27" s="2463"/>
      <c r="E27" s="2463"/>
      <c r="F27" s="2464"/>
      <c r="G27" s="2464"/>
      <c r="H27" s="2464"/>
      <c r="I27" s="2464"/>
      <c r="J27" s="2465"/>
      <c r="K27" s="2465"/>
      <c r="L27" s="2465"/>
      <c r="M27" s="2465"/>
      <c r="N27" s="2465"/>
      <c r="O27" s="2465"/>
      <c r="P27" s="2465"/>
      <c r="Q27" s="2466"/>
      <c r="R27" s="2466"/>
      <c r="S27" s="2466"/>
      <c r="T27" s="2466"/>
      <c r="U27" s="2467"/>
      <c r="V27" s="2467"/>
      <c r="W27" s="2468"/>
      <c r="X27" s="2468"/>
      <c r="Y27" s="2468"/>
      <c r="Z27" s="2468"/>
      <c r="AA27" s="2465"/>
      <c r="AB27" s="2465"/>
      <c r="AC27" s="2465"/>
      <c r="AD27" s="2465"/>
      <c r="AE27" s="2465"/>
      <c r="AF27" s="2465"/>
      <c r="AG27" s="2465"/>
      <c r="AH27" s="2465"/>
      <c r="AI27" s="2465"/>
      <c r="AJ27" s="2465"/>
      <c r="AK27" s="2465"/>
      <c r="AL27" s="2465"/>
      <c r="AN27" s="277"/>
    </row>
    <row r="28" spans="1:61" ht="14.1" customHeight="1">
      <c r="A28" s="282"/>
      <c r="B28" s="296"/>
      <c r="C28" s="2463"/>
      <c r="D28" s="2463"/>
      <c r="E28" s="2463"/>
      <c r="F28" s="2464"/>
      <c r="G28" s="2464"/>
      <c r="H28" s="2464"/>
      <c r="I28" s="2464"/>
      <c r="J28" s="2465"/>
      <c r="K28" s="2465"/>
      <c r="L28" s="2465"/>
      <c r="M28" s="2465"/>
      <c r="N28" s="2465"/>
      <c r="O28" s="2465"/>
      <c r="P28" s="2465"/>
      <c r="Q28" s="2466"/>
      <c r="R28" s="2466"/>
      <c r="S28" s="2466"/>
      <c r="T28" s="2466"/>
      <c r="U28" s="2467"/>
      <c r="V28" s="2467"/>
      <c r="W28" s="2468"/>
      <c r="X28" s="2468"/>
      <c r="Y28" s="2468"/>
      <c r="Z28" s="2468"/>
      <c r="AA28" s="2465"/>
      <c r="AB28" s="2465"/>
      <c r="AC28" s="2465"/>
      <c r="AD28" s="2465"/>
      <c r="AE28" s="2465"/>
      <c r="AF28" s="2465"/>
      <c r="AG28" s="2465"/>
      <c r="AH28" s="2465"/>
      <c r="AI28" s="2465"/>
      <c r="AJ28" s="2465"/>
      <c r="AK28" s="2465"/>
      <c r="AL28" s="2465"/>
      <c r="AN28" s="277"/>
    </row>
    <row r="29" spans="1:61" ht="14.1" customHeight="1">
      <c r="A29" s="282"/>
      <c r="B29" s="296"/>
      <c r="C29" s="2463"/>
      <c r="D29" s="2463"/>
      <c r="E29" s="2463"/>
      <c r="F29" s="2464"/>
      <c r="G29" s="2464"/>
      <c r="H29" s="2464"/>
      <c r="I29" s="2464"/>
      <c r="J29" s="2465"/>
      <c r="K29" s="2465"/>
      <c r="L29" s="2465"/>
      <c r="M29" s="2465"/>
      <c r="N29" s="2465"/>
      <c r="O29" s="2465"/>
      <c r="P29" s="2465"/>
      <c r="Q29" s="2466"/>
      <c r="R29" s="2466"/>
      <c r="S29" s="2466"/>
      <c r="T29" s="2466"/>
      <c r="U29" s="2467"/>
      <c r="V29" s="2467"/>
      <c r="W29" s="2468"/>
      <c r="X29" s="2468"/>
      <c r="Y29" s="2468"/>
      <c r="Z29" s="2468"/>
      <c r="AA29" s="2465"/>
      <c r="AB29" s="2465"/>
      <c r="AC29" s="2465"/>
      <c r="AD29" s="2465"/>
      <c r="AE29" s="2465"/>
      <c r="AF29" s="2465"/>
      <c r="AG29" s="2465"/>
      <c r="AH29" s="2465"/>
      <c r="AI29" s="2465"/>
      <c r="AJ29" s="2465"/>
      <c r="AK29" s="2465"/>
      <c r="AL29" s="2465"/>
      <c r="AN29" s="277"/>
    </row>
    <row r="30" spans="1:61" ht="14.1" customHeight="1">
      <c r="A30" s="282"/>
      <c r="B30" s="296"/>
      <c r="C30" s="2463"/>
      <c r="D30" s="2463"/>
      <c r="E30" s="2463"/>
      <c r="F30" s="2464"/>
      <c r="G30" s="2464"/>
      <c r="H30" s="2464"/>
      <c r="I30" s="2464"/>
      <c r="J30" s="2465"/>
      <c r="K30" s="2465"/>
      <c r="L30" s="2465"/>
      <c r="M30" s="2465"/>
      <c r="N30" s="2465"/>
      <c r="O30" s="2465"/>
      <c r="P30" s="2465"/>
      <c r="Q30" s="2466"/>
      <c r="R30" s="2466"/>
      <c r="S30" s="2466"/>
      <c r="T30" s="2466"/>
      <c r="U30" s="2467"/>
      <c r="V30" s="2467"/>
      <c r="W30" s="2468"/>
      <c r="X30" s="2468"/>
      <c r="Y30" s="2468"/>
      <c r="Z30" s="2468"/>
      <c r="AA30" s="2465"/>
      <c r="AB30" s="2465"/>
      <c r="AC30" s="2465"/>
      <c r="AD30" s="2465"/>
      <c r="AE30" s="2465"/>
      <c r="AF30" s="2465"/>
      <c r="AG30" s="2465"/>
      <c r="AH30" s="2465"/>
      <c r="AI30" s="2465"/>
      <c r="AJ30" s="2465"/>
      <c r="AK30" s="2465"/>
      <c r="AL30" s="2465"/>
      <c r="AN30" s="277"/>
    </row>
    <row r="31" spans="1:61" ht="14.1" customHeight="1">
      <c r="A31" s="282"/>
      <c r="B31" s="296"/>
      <c r="C31" s="2463"/>
      <c r="D31" s="2463"/>
      <c r="E31" s="2463"/>
      <c r="F31" s="2464"/>
      <c r="G31" s="2464"/>
      <c r="H31" s="2464"/>
      <c r="I31" s="2464"/>
      <c r="J31" s="2465"/>
      <c r="K31" s="2465"/>
      <c r="L31" s="2465"/>
      <c r="M31" s="2465"/>
      <c r="N31" s="2465"/>
      <c r="O31" s="2465"/>
      <c r="P31" s="2465"/>
      <c r="Q31" s="2466"/>
      <c r="R31" s="2466"/>
      <c r="S31" s="2466"/>
      <c r="T31" s="2466"/>
      <c r="U31" s="2467"/>
      <c r="V31" s="2467"/>
      <c r="W31" s="2468"/>
      <c r="X31" s="2468"/>
      <c r="Y31" s="2468"/>
      <c r="Z31" s="2468"/>
      <c r="AA31" s="2465"/>
      <c r="AB31" s="2465"/>
      <c r="AC31" s="2465"/>
      <c r="AD31" s="2465"/>
      <c r="AE31" s="2465"/>
      <c r="AF31" s="2465"/>
      <c r="AG31" s="2465"/>
      <c r="AH31" s="2465"/>
      <c r="AI31" s="2465"/>
      <c r="AJ31" s="2465"/>
      <c r="AK31" s="2465"/>
      <c r="AL31" s="2465"/>
      <c r="AN31" s="277"/>
    </row>
    <row r="32" spans="1:61" ht="14.1" customHeight="1">
      <c r="A32" s="282"/>
      <c r="B32" s="296"/>
      <c r="C32" s="2463"/>
      <c r="D32" s="2463"/>
      <c r="E32" s="2463"/>
      <c r="F32" s="2464"/>
      <c r="G32" s="2464"/>
      <c r="H32" s="2464"/>
      <c r="I32" s="2464"/>
      <c r="J32" s="2465"/>
      <c r="K32" s="2465"/>
      <c r="L32" s="2465"/>
      <c r="M32" s="2465"/>
      <c r="N32" s="2465"/>
      <c r="O32" s="2465"/>
      <c r="P32" s="2465"/>
      <c r="Q32" s="2466"/>
      <c r="R32" s="2466"/>
      <c r="S32" s="2466"/>
      <c r="T32" s="2466"/>
      <c r="U32" s="2467"/>
      <c r="V32" s="2467"/>
      <c r="W32" s="2468"/>
      <c r="X32" s="2468"/>
      <c r="Y32" s="2468"/>
      <c r="Z32" s="2468"/>
      <c r="AA32" s="2465"/>
      <c r="AB32" s="2465"/>
      <c r="AC32" s="2465"/>
      <c r="AD32" s="2465"/>
      <c r="AE32" s="2465"/>
      <c r="AF32" s="2465"/>
      <c r="AG32" s="2465"/>
      <c r="AH32" s="2465"/>
      <c r="AI32" s="2465"/>
      <c r="AJ32" s="2465"/>
      <c r="AK32" s="2465"/>
      <c r="AL32" s="2465"/>
      <c r="AN32" s="277"/>
    </row>
    <row r="33" spans="1:66" ht="14.1" customHeight="1">
      <c r="A33" s="282"/>
      <c r="B33" s="296"/>
      <c r="C33" s="2463"/>
      <c r="D33" s="2463"/>
      <c r="E33" s="2463"/>
      <c r="F33" s="2464"/>
      <c r="G33" s="2464"/>
      <c r="H33" s="2464"/>
      <c r="I33" s="2464"/>
      <c r="J33" s="2465"/>
      <c r="K33" s="2465"/>
      <c r="L33" s="2465"/>
      <c r="M33" s="2465"/>
      <c r="N33" s="2465"/>
      <c r="O33" s="2465"/>
      <c r="P33" s="2465"/>
      <c r="Q33" s="2466"/>
      <c r="R33" s="2466"/>
      <c r="S33" s="2466"/>
      <c r="T33" s="2466"/>
      <c r="U33" s="2467"/>
      <c r="V33" s="2467"/>
      <c r="W33" s="2468"/>
      <c r="X33" s="2468"/>
      <c r="Y33" s="2468"/>
      <c r="Z33" s="2468"/>
      <c r="AA33" s="2465"/>
      <c r="AB33" s="2465"/>
      <c r="AC33" s="2465"/>
      <c r="AD33" s="2465"/>
      <c r="AE33" s="2465"/>
      <c r="AF33" s="2465"/>
      <c r="AG33" s="2465"/>
      <c r="AH33" s="2465"/>
      <c r="AI33" s="2465"/>
      <c r="AJ33" s="2465"/>
      <c r="AK33" s="2465"/>
      <c r="AL33" s="2465"/>
      <c r="AN33" s="277"/>
    </row>
    <row r="34" spans="1:66" ht="14.1" customHeight="1">
      <c r="A34" s="282"/>
      <c r="B34" s="296"/>
      <c r="C34" s="2463"/>
      <c r="D34" s="2463"/>
      <c r="E34" s="2463"/>
      <c r="F34" s="2464"/>
      <c r="G34" s="2464"/>
      <c r="H34" s="2464"/>
      <c r="I34" s="2464"/>
      <c r="J34" s="2465"/>
      <c r="K34" s="2465"/>
      <c r="L34" s="2465"/>
      <c r="M34" s="2465"/>
      <c r="N34" s="2465"/>
      <c r="O34" s="2465"/>
      <c r="P34" s="2465"/>
      <c r="Q34" s="2466"/>
      <c r="R34" s="2466"/>
      <c r="S34" s="2466"/>
      <c r="T34" s="2466"/>
      <c r="U34" s="2467"/>
      <c r="V34" s="2467"/>
      <c r="W34" s="2468"/>
      <c r="X34" s="2468"/>
      <c r="Y34" s="2468"/>
      <c r="Z34" s="2468"/>
      <c r="AA34" s="2465"/>
      <c r="AB34" s="2465"/>
      <c r="AC34" s="2465"/>
      <c r="AD34" s="2465"/>
      <c r="AE34" s="2465"/>
      <c r="AF34" s="2465"/>
      <c r="AG34" s="2465"/>
      <c r="AH34" s="2465"/>
      <c r="AI34" s="2465"/>
      <c r="AJ34" s="2465"/>
      <c r="AK34" s="2465"/>
      <c r="AL34" s="2465"/>
      <c r="AN34" s="277"/>
    </row>
    <row r="35" spans="1:66" ht="14.1" customHeight="1">
      <c r="A35" s="282"/>
      <c r="B35" s="296"/>
      <c r="C35" s="2463"/>
      <c r="D35" s="2463"/>
      <c r="E35" s="2463"/>
      <c r="F35" s="2464"/>
      <c r="G35" s="2464"/>
      <c r="H35" s="2464"/>
      <c r="I35" s="2464"/>
      <c r="J35" s="2465"/>
      <c r="K35" s="2465"/>
      <c r="L35" s="2465"/>
      <c r="M35" s="2465"/>
      <c r="N35" s="2465"/>
      <c r="O35" s="2465"/>
      <c r="P35" s="2465"/>
      <c r="Q35" s="2466"/>
      <c r="R35" s="2466"/>
      <c r="S35" s="2466"/>
      <c r="T35" s="2466"/>
      <c r="U35" s="2467"/>
      <c r="V35" s="2467"/>
      <c r="W35" s="2468"/>
      <c r="X35" s="2468"/>
      <c r="Y35" s="2468"/>
      <c r="Z35" s="2468"/>
      <c r="AA35" s="2465"/>
      <c r="AB35" s="2465"/>
      <c r="AC35" s="2465"/>
      <c r="AD35" s="2465"/>
      <c r="AE35" s="2465"/>
      <c r="AF35" s="2465"/>
      <c r="AG35" s="2465"/>
      <c r="AH35" s="2465"/>
      <c r="AI35" s="2465"/>
      <c r="AJ35" s="2465"/>
      <c r="AK35" s="2465"/>
      <c r="AL35" s="2465"/>
      <c r="AN35" s="277"/>
    </row>
    <row r="36" spans="1:66" ht="14.1" customHeight="1">
      <c r="A36" s="282"/>
      <c r="B36" s="296"/>
      <c r="C36" s="2463"/>
      <c r="D36" s="2463"/>
      <c r="E36" s="2463"/>
      <c r="F36" s="2464"/>
      <c r="G36" s="2464"/>
      <c r="H36" s="2464"/>
      <c r="I36" s="2464"/>
      <c r="J36" s="2465"/>
      <c r="K36" s="2465"/>
      <c r="L36" s="2465"/>
      <c r="M36" s="2465"/>
      <c r="N36" s="2465"/>
      <c r="O36" s="2465"/>
      <c r="P36" s="2465"/>
      <c r="Q36" s="2466"/>
      <c r="R36" s="2466"/>
      <c r="S36" s="2466"/>
      <c r="T36" s="2466"/>
      <c r="U36" s="2467"/>
      <c r="V36" s="2467"/>
      <c r="W36" s="2468"/>
      <c r="X36" s="2468"/>
      <c r="Y36" s="2468"/>
      <c r="Z36" s="2468"/>
      <c r="AA36" s="2465"/>
      <c r="AB36" s="2465"/>
      <c r="AC36" s="2465"/>
      <c r="AD36" s="2465"/>
      <c r="AE36" s="2465"/>
      <c r="AF36" s="2465"/>
      <c r="AG36" s="2465"/>
      <c r="AH36" s="2465"/>
      <c r="AI36" s="2465"/>
      <c r="AJ36" s="2465"/>
      <c r="AK36" s="2465"/>
      <c r="AL36" s="2465"/>
      <c r="AN36" s="277"/>
    </row>
    <row r="37" spans="1:66" ht="14.1" customHeight="1">
      <c r="A37" s="282"/>
      <c r="B37" s="296"/>
      <c r="C37" s="2463"/>
      <c r="D37" s="2463"/>
      <c r="E37" s="2463"/>
      <c r="F37" s="2464"/>
      <c r="G37" s="2464"/>
      <c r="H37" s="2464"/>
      <c r="I37" s="2464"/>
      <c r="J37" s="2465"/>
      <c r="K37" s="2465"/>
      <c r="L37" s="2465"/>
      <c r="M37" s="2465"/>
      <c r="N37" s="2465"/>
      <c r="O37" s="2465"/>
      <c r="P37" s="2465"/>
      <c r="Q37" s="2466"/>
      <c r="R37" s="2466"/>
      <c r="S37" s="2466"/>
      <c r="T37" s="2466"/>
      <c r="U37" s="2467"/>
      <c r="V37" s="2467"/>
      <c r="W37" s="2468"/>
      <c r="X37" s="2468"/>
      <c r="Y37" s="2468"/>
      <c r="Z37" s="2468"/>
      <c r="AA37" s="2465"/>
      <c r="AB37" s="2465"/>
      <c r="AC37" s="2465"/>
      <c r="AD37" s="2465"/>
      <c r="AE37" s="2465"/>
      <c r="AF37" s="2465"/>
      <c r="AG37" s="2465"/>
      <c r="AH37" s="2465"/>
      <c r="AI37" s="2465"/>
      <c r="AJ37" s="2465"/>
      <c r="AK37" s="2465"/>
      <c r="AL37" s="2465"/>
      <c r="AN37" s="277"/>
    </row>
    <row r="38" spans="1:66" ht="14.1" customHeight="1">
      <c r="A38" s="282"/>
      <c r="B38" s="296"/>
      <c r="C38" s="356"/>
      <c r="D38" s="356"/>
      <c r="E38" s="356"/>
      <c r="F38" s="1094"/>
      <c r="G38" s="1094"/>
      <c r="H38" s="1094"/>
      <c r="I38" s="1094"/>
      <c r="J38" s="1094"/>
      <c r="K38" s="1086"/>
      <c r="L38" s="1086"/>
      <c r="M38" s="1086"/>
      <c r="N38" s="1086"/>
      <c r="O38" s="1086"/>
      <c r="P38" s="1086"/>
      <c r="Q38" s="356"/>
      <c r="R38" s="356"/>
      <c r="S38" s="356"/>
      <c r="T38" s="356"/>
      <c r="U38" s="356"/>
      <c r="V38" s="356"/>
      <c r="W38" s="356"/>
      <c r="X38" s="1095"/>
      <c r="Y38" s="1095"/>
      <c r="Z38" s="1096"/>
      <c r="AA38" s="1096"/>
      <c r="AB38" s="1090"/>
      <c r="AC38" s="1090"/>
      <c r="AD38" s="1090"/>
      <c r="AE38" s="1097"/>
      <c r="AF38" s="1098"/>
      <c r="AG38" s="1098"/>
      <c r="AH38" s="1098"/>
      <c r="AI38" s="1098"/>
      <c r="AJ38" s="1098"/>
      <c r="AK38" s="1098"/>
      <c r="AL38" s="1098"/>
      <c r="AN38" s="277"/>
    </row>
    <row r="39" spans="1:66" s="276" customFormat="1" ht="14.1" customHeight="1">
      <c r="A39" s="282"/>
      <c r="B39" s="711" t="s">
        <v>1091</v>
      </c>
      <c r="C39" s="313"/>
      <c r="D39" s="318"/>
      <c r="E39" s="318"/>
      <c r="F39" s="313"/>
      <c r="G39" s="313"/>
      <c r="H39" s="313"/>
      <c r="I39" s="313"/>
      <c r="J39" s="313"/>
      <c r="N39" s="290"/>
      <c r="O39" s="290"/>
      <c r="T39" s="313"/>
      <c r="X39" s="282"/>
      <c r="AB39" s="311"/>
      <c r="AC39" s="1099" t="s">
        <v>1092</v>
      </c>
      <c r="AN39" s="728"/>
      <c r="AP39" s="286"/>
      <c r="BI39" s="658"/>
      <c r="BJ39" s="658"/>
      <c r="BK39" s="658"/>
      <c r="BL39" s="658"/>
      <c r="BM39" s="658"/>
      <c r="BN39" s="658"/>
    </row>
    <row r="40" spans="1:66" ht="14.1" customHeight="1">
      <c r="A40" s="282"/>
      <c r="B40" s="296"/>
      <c r="C40" s="2412" t="s">
        <v>1093</v>
      </c>
      <c r="D40" s="2412"/>
      <c r="E40" s="2412"/>
      <c r="F40" s="2412"/>
      <c r="G40" s="2412"/>
      <c r="H40" s="2412"/>
      <c r="I40" s="2412"/>
      <c r="J40" s="2412"/>
      <c r="K40" s="2412"/>
      <c r="L40" s="2412"/>
      <c r="M40" s="2412"/>
      <c r="N40" s="2412"/>
      <c r="O40" s="2412"/>
      <c r="P40" s="2412"/>
      <c r="Q40" s="2412"/>
      <c r="R40" s="2412"/>
      <c r="S40" s="2412"/>
      <c r="T40" s="2412"/>
      <c r="U40" s="2412"/>
      <c r="V40" s="2412"/>
      <c r="W40" s="2412"/>
      <c r="X40" s="2412"/>
      <c r="Y40" s="2412"/>
      <c r="Z40" s="2412"/>
      <c r="AA40" s="2412"/>
      <c r="AB40" s="315" t="s">
        <v>1094</v>
      </c>
      <c r="AC40" s="306" t="s">
        <v>1095</v>
      </c>
      <c r="AD40" s="286"/>
      <c r="AE40" s="286"/>
      <c r="AF40" s="286"/>
      <c r="AG40" s="286"/>
      <c r="AH40" s="286"/>
      <c r="AI40" s="286"/>
      <c r="AJ40" s="286"/>
      <c r="AK40" s="286"/>
      <c r="AL40" s="286"/>
      <c r="AM40" s="286"/>
      <c r="AN40" s="867"/>
      <c r="AP40" s="1100"/>
      <c r="AQ40" s="279"/>
      <c r="AR40" s="279"/>
      <c r="AS40" s="279"/>
      <c r="AT40" s="279"/>
      <c r="AU40" s="279"/>
      <c r="AV40" s="279" t="s">
        <v>1096</v>
      </c>
      <c r="AW40" s="279"/>
      <c r="AX40" s="279"/>
      <c r="AY40" s="279"/>
      <c r="AZ40" s="279"/>
      <c r="BA40" s="279"/>
      <c r="BB40" s="279"/>
      <c r="BC40" s="279"/>
      <c r="BD40" s="279"/>
      <c r="BE40" s="279"/>
      <c r="BF40" s="279"/>
      <c r="BG40" s="279"/>
      <c r="BH40" s="279"/>
      <c r="BI40" s="1101"/>
      <c r="BJ40" s="1101"/>
      <c r="BK40" s="1101"/>
      <c r="BL40" s="1101"/>
      <c r="BM40" s="1102"/>
      <c r="BN40" s="658"/>
    </row>
    <row r="41" spans="1:66" ht="14.1" customHeight="1">
      <c r="A41" s="282"/>
      <c r="B41" s="296"/>
      <c r="D41" s="276" t="s">
        <v>930</v>
      </c>
      <c r="E41" s="318"/>
      <c r="F41" s="318"/>
      <c r="G41" s="318"/>
      <c r="H41" s="318"/>
      <c r="I41" s="318"/>
      <c r="J41" s="318"/>
      <c r="K41" s="318"/>
      <c r="L41" s="318"/>
      <c r="M41" s="318"/>
      <c r="N41" s="318"/>
      <c r="O41" s="313"/>
      <c r="P41" s="313"/>
      <c r="Q41" s="313"/>
      <c r="T41" s="313"/>
      <c r="X41" s="282"/>
      <c r="AA41" s="705"/>
      <c r="AB41" s="284"/>
      <c r="AC41" s="306"/>
      <c r="AD41" s="306"/>
      <c r="AE41" s="306"/>
      <c r="AF41" s="306"/>
      <c r="AG41" s="306"/>
      <c r="AH41" s="306"/>
      <c r="AI41" s="306"/>
      <c r="AJ41" s="306"/>
      <c r="AK41" s="306"/>
      <c r="AL41" s="306"/>
      <c r="AM41" s="306"/>
      <c r="AN41" s="1103"/>
      <c r="AP41" s="1104" t="s">
        <v>1095</v>
      </c>
      <c r="AQ41" s="286"/>
      <c r="AR41" s="286"/>
      <c r="AS41" s="286"/>
      <c r="AT41" s="286"/>
      <c r="AU41" s="286"/>
      <c r="AV41" s="286"/>
      <c r="AW41" s="286"/>
      <c r="AX41" s="286"/>
      <c r="AY41" s="286"/>
      <c r="AZ41" s="286"/>
      <c r="BA41" s="286"/>
      <c r="BB41" s="286"/>
      <c r="BC41" s="286"/>
      <c r="BD41" s="286"/>
      <c r="BE41" s="286"/>
      <c r="BF41" s="286"/>
      <c r="BG41" s="286"/>
      <c r="BH41" s="286"/>
      <c r="BI41" s="658"/>
      <c r="BJ41" s="658"/>
      <c r="BK41" s="658"/>
      <c r="BL41" s="658"/>
      <c r="BM41" s="1105"/>
      <c r="BN41" s="658"/>
    </row>
    <row r="42" spans="1:66" ht="14.1" customHeight="1">
      <c r="A42" s="282"/>
      <c r="B42" s="296"/>
      <c r="E42" s="318"/>
      <c r="F42" s="318"/>
      <c r="G42" s="318"/>
      <c r="H42" s="318"/>
      <c r="I42" s="318"/>
      <c r="J42" s="318"/>
      <c r="K42" s="318"/>
      <c r="L42" s="318"/>
      <c r="M42" s="318"/>
      <c r="N42" s="318"/>
      <c r="O42" s="313"/>
      <c r="P42" s="313"/>
      <c r="Q42" s="313"/>
      <c r="T42" s="313"/>
      <c r="X42" s="282"/>
      <c r="AA42" s="705"/>
      <c r="AB42" s="284"/>
      <c r="AC42" s="306"/>
      <c r="AD42" s="306"/>
      <c r="AE42" s="306"/>
      <c r="AF42" s="306"/>
      <c r="AG42" s="306"/>
      <c r="AH42" s="306"/>
      <c r="AI42" s="306"/>
      <c r="AJ42" s="306"/>
      <c r="AK42" s="306"/>
      <c r="AL42" s="306"/>
      <c r="AM42" s="306"/>
      <c r="AN42" s="1103"/>
      <c r="AP42" s="2460" t="s">
        <v>1097</v>
      </c>
      <c r="AQ42" s="2460"/>
      <c r="AR42" s="2460"/>
      <c r="AS42" s="2460"/>
      <c r="AT42" s="2460"/>
      <c r="AU42" s="2460"/>
      <c r="AV42" s="2460"/>
      <c r="AW42" s="2460"/>
      <c r="AX42" s="2460"/>
      <c r="AY42" s="2460"/>
      <c r="AZ42" s="2460"/>
      <c r="BA42" s="2460"/>
      <c r="BB42" s="2460"/>
      <c r="BC42" s="2460"/>
      <c r="BD42" s="2460"/>
      <c r="BE42" s="2460"/>
      <c r="BF42" s="2460"/>
      <c r="BG42" s="2460"/>
      <c r="BH42" s="2460"/>
      <c r="BI42" s="2460"/>
      <c r="BJ42" s="2460"/>
      <c r="BK42" s="2460"/>
      <c r="BL42" s="2460"/>
      <c r="BM42" s="2460"/>
      <c r="BN42" s="658"/>
    </row>
    <row r="43" spans="1:66" ht="14.1" customHeight="1">
      <c r="A43" s="282"/>
      <c r="B43" s="296"/>
      <c r="E43" s="318"/>
      <c r="F43" s="318"/>
      <c r="G43" s="318"/>
      <c r="H43" s="318"/>
      <c r="I43" s="318"/>
      <c r="J43" s="318"/>
      <c r="K43" s="318"/>
      <c r="L43" s="318"/>
      <c r="M43" s="318"/>
      <c r="N43" s="318"/>
      <c r="O43" s="313"/>
      <c r="P43" s="313"/>
      <c r="Q43" s="313"/>
      <c r="T43" s="313"/>
      <c r="X43" s="282"/>
      <c r="AA43" s="705"/>
      <c r="AB43" s="284"/>
      <c r="AC43" s="306"/>
      <c r="AD43" s="306"/>
      <c r="AE43" s="306"/>
      <c r="AF43" s="306"/>
      <c r="AG43" s="306"/>
      <c r="AH43" s="306"/>
      <c r="AI43" s="306"/>
      <c r="AJ43" s="306"/>
      <c r="AK43" s="306"/>
      <c r="AL43" s="306"/>
      <c r="AM43" s="306"/>
      <c r="AN43" s="1103"/>
      <c r="AP43" s="2460"/>
      <c r="AQ43" s="2460"/>
      <c r="AR43" s="2460"/>
      <c r="AS43" s="2460"/>
      <c r="AT43" s="2460"/>
      <c r="AU43" s="2460"/>
      <c r="AV43" s="2460"/>
      <c r="AW43" s="2460"/>
      <c r="AX43" s="2460"/>
      <c r="AY43" s="2460"/>
      <c r="AZ43" s="2460"/>
      <c r="BA43" s="2460"/>
      <c r="BB43" s="2460"/>
      <c r="BC43" s="2460"/>
      <c r="BD43" s="2460"/>
      <c r="BE43" s="2460"/>
      <c r="BF43" s="2460"/>
      <c r="BG43" s="2460"/>
      <c r="BH43" s="2460"/>
      <c r="BI43" s="2460"/>
      <c r="BJ43" s="2460"/>
      <c r="BK43" s="2460"/>
      <c r="BL43" s="2460"/>
      <c r="BM43" s="2460"/>
      <c r="BN43" s="658"/>
    </row>
    <row r="44" spans="1:66" ht="14.1" customHeight="1">
      <c r="A44" s="282"/>
      <c r="B44" s="277"/>
      <c r="C44" s="1106" t="s">
        <v>1098</v>
      </c>
      <c r="D44" s="360"/>
      <c r="E44" s="318"/>
      <c r="F44" s="318"/>
      <c r="G44" s="318"/>
      <c r="H44" s="318"/>
      <c r="I44" s="318"/>
      <c r="J44" s="318"/>
      <c r="K44" s="318"/>
      <c r="L44" s="318"/>
      <c r="M44" s="318"/>
      <c r="N44" s="318"/>
      <c r="O44" s="313"/>
      <c r="P44" s="313"/>
      <c r="Q44" s="313"/>
      <c r="T44" s="313"/>
      <c r="X44" s="282"/>
      <c r="AA44" s="705"/>
      <c r="AB44" s="1107" t="s">
        <v>14</v>
      </c>
      <c r="AC44" s="2461" t="s">
        <v>1099</v>
      </c>
      <c r="AD44" s="2461"/>
      <c r="AE44" s="2461"/>
      <c r="AF44" s="2461"/>
      <c r="AG44" s="2461"/>
      <c r="AH44" s="2461"/>
      <c r="AI44" s="2461"/>
      <c r="AJ44" s="2461"/>
      <c r="AK44" s="2461"/>
      <c r="AL44" s="2461"/>
      <c r="AM44" s="2461"/>
      <c r="AN44" s="867"/>
      <c r="AP44" s="2460"/>
      <c r="AQ44" s="2460"/>
      <c r="AR44" s="2460"/>
      <c r="AS44" s="2460"/>
      <c r="AT44" s="2460"/>
      <c r="AU44" s="2460"/>
      <c r="AV44" s="2460"/>
      <c r="AW44" s="2460"/>
      <c r="AX44" s="2460"/>
      <c r="AY44" s="2460"/>
      <c r="AZ44" s="2460"/>
      <c r="BA44" s="2460"/>
      <c r="BB44" s="2460"/>
      <c r="BC44" s="2460"/>
      <c r="BD44" s="2460"/>
      <c r="BE44" s="2460"/>
      <c r="BF44" s="2460"/>
      <c r="BG44" s="2460"/>
      <c r="BH44" s="2460"/>
      <c r="BI44" s="2460"/>
      <c r="BJ44" s="2460"/>
      <c r="BK44" s="2460"/>
      <c r="BL44" s="2460"/>
      <c r="BM44" s="2460"/>
      <c r="BN44" s="658"/>
    </row>
    <row r="45" spans="1:66" ht="14.1" customHeight="1">
      <c r="A45" s="282"/>
      <c r="B45" s="277"/>
      <c r="C45" s="1106" t="s">
        <v>1100</v>
      </c>
      <c r="D45" s="360"/>
      <c r="E45" s="318"/>
      <c r="F45" s="318"/>
      <c r="G45" s="318"/>
      <c r="H45" s="318"/>
      <c r="I45" s="318"/>
      <c r="J45" s="318"/>
      <c r="K45" s="318"/>
      <c r="L45" s="318"/>
      <c r="M45" s="318"/>
      <c r="N45" s="318"/>
      <c r="O45" s="313"/>
      <c r="P45" s="313"/>
      <c r="Q45" s="313"/>
      <c r="T45" s="313"/>
      <c r="X45" s="282"/>
      <c r="AA45" s="705"/>
      <c r="AB45" s="315"/>
      <c r="AC45" s="2461"/>
      <c r="AD45" s="2461"/>
      <c r="AE45" s="2461"/>
      <c r="AF45" s="2461"/>
      <c r="AG45" s="2461"/>
      <c r="AH45" s="2461"/>
      <c r="AI45" s="2461"/>
      <c r="AJ45" s="2461"/>
      <c r="AK45" s="2461"/>
      <c r="AL45" s="2461"/>
      <c r="AM45" s="2461"/>
      <c r="AN45" s="884"/>
      <c r="AP45" s="2460"/>
      <c r="AQ45" s="2460"/>
      <c r="AR45" s="2460"/>
      <c r="AS45" s="2460"/>
      <c r="AT45" s="2460"/>
      <c r="AU45" s="2460"/>
      <c r="AV45" s="2460"/>
      <c r="AW45" s="2460"/>
      <c r="AX45" s="2460"/>
      <c r="AY45" s="2460"/>
      <c r="AZ45" s="2460"/>
      <c r="BA45" s="2460"/>
      <c r="BB45" s="2460"/>
      <c r="BC45" s="2460"/>
      <c r="BD45" s="2460"/>
      <c r="BE45" s="2460"/>
      <c r="BF45" s="2460"/>
      <c r="BG45" s="2460"/>
      <c r="BH45" s="2460"/>
      <c r="BI45" s="2460"/>
      <c r="BJ45" s="2460"/>
      <c r="BK45" s="2460"/>
      <c r="BL45" s="2460"/>
      <c r="BM45" s="2460"/>
      <c r="BN45" s="658"/>
    </row>
    <row r="46" spans="1:66" ht="14.1" customHeight="1">
      <c r="A46" s="282"/>
      <c r="B46" s="277"/>
      <c r="C46" s="282"/>
      <c r="D46" s="282" t="s">
        <v>1101</v>
      </c>
      <c r="E46" s="318"/>
      <c r="F46" s="318"/>
      <c r="G46" s="318"/>
      <c r="H46" s="318"/>
      <c r="I46" s="318"/>
      <c r="J46" s="318"/>
      <c r="K46" s="318"/>
      <c r="L46" s="318"/>
      <c r="M46" s="318"/>
      <c r="N46" s="318"/>
      <c r="O46" s="313"/>
      <c r="P46" s="313"/>
      <c r="Q46" s="313"/>
      <c r="T46" s="313"/>
      <c r="X46" s="282"/>
      <c r="AA46" s="705"/>
      <c r="AB46" s="284"/>
      <c r="AC46" s="364"/>
      <c r="AD46" s="364"/>
      <c r="AE46" s="364"/>
      <c r="AF46" s="364"/>
      <c r="AG46" s="364"/>
      <c r="AH46" s="364"/>
      <c r="AI46" s="364"/>
      <c r="AJ46" s="364"/>
      <c r="AK46" s="364"/>
      <c r="AL46" s="364"/>
      <c r="AM46" s="1108"/>
      <c r="AN46" s="884"/>
      <c r="AP46" s="2460"/>
      <c r="AQ46" s="2460"/>
      <c r="AR46" s="2460"/>
      <c r="AS46" s="2460"/>
      <c r="AT46" s="2460"/>
      <c r="AU46" s="2460"/>
      <c r="AV46" s="2460"/>
      <c r="AW46" s="2460"/>
      <c r="AX46" s="2460"/>
      <c r="AY46" s="2460"/>
      <c r="AZ46" s="2460"/>
      <c r="BA46" s="2460"/>
      <c r="BB46" s="2460"/>
      <c r="BC46" s="2460"/>
      <c r="BD46" s="2460"/>
      <c r="BE46" s="2460"/>
      <c r="BF46" s="2460"/>
      <c r="BG46" s="2460"/>
      <c r="BH46" s="2460"/>
      <c r="BI46" s="2460"/>
      <c r="BJ46" s="2460"/>
      <c r="BK46" s="2460"/>
      <c r="BL46" s="2460"/>
      <c r="BM46" s="2460"/>
      <c r="BN46" s="658"/>
    </row>
    <row r="47" spans="1:66" ht="14.1" customHeight="1">
      <c r="A47" s="282"/>
      <c r="B47" s="296"/>
      <c r="C47" s="282"/>
      <c r="D47" s="318"/>
      <c r="E47" s="318"/>
      <c r="F47" s="318"/>
      <c r="G47" s="318"/>
      <c r="H47" s="318"/>
      <c r="I47" s="318"/>
      <c r="J47" s="318"/>
      <c r="K47" s="318"/>
      <c r="L47" s="318"/>
      <c r="M47" s="318"/>
      <c r="N47" s="318"/>
      <c r="O47" s="313"/>
      <c r="P47" s="313"/>
      <c r="Q47" s="313"/>
      <c r="T47" s="313"/>
      <c r="X47" s="282"/>
      <c r="AA47" s="705"/>
      <c r="AB47" s="284"/>
      <c r="AC47" s="367"/>
      <c r="AD47" s="364"/>
      <c r="AE47" s="364"/>
      <c r="AF47" s="364"/>
      <c r="AG47" s="364"/>
      <c r="AH47" s="364"/>
      <c r="AI47" s="364"/>
      <c r="AJ47" s="364"/>
      <c r="AK47" s="364"/>
      <c r="AL47" s="364"/>
      <c r="AM47" s="364"/>
      <c r="AN47" s="884"/>
      <c r="AP47" s="2460"/>
      <c r="AQ47" s="2460"/>
      <c r="AR47" s="2460"/>
      <c r="AS47" s="2460"/>
      <c r="AT47" s="2460"/>
      <c r="AU47" s="2460"/>
      <c r="AV47" s="2460"/>
      <c r="AW47" s="2460"/>
      <c r="AX47" s="2460"/>
      <c r="AY47" s="2460"/>
      <c r="AZ47" s="2460"/>
      <c r="BA47" s="2460"/>
      <c r="BB47" s="2460"/>
      <c r="BC47" s="2460"/>
      <c r="BD47" s="2460"/>
      <c r="BE47" s="2460"/>
      <c r="BF47" s="2460"/>
      <c r="BG47" s="2460"/>
      <c r="BH47" s="2460"/>
      <c r="BI47" s="2460"/>
      <c r="BJ47" s="2460"/>
      <c r="BK47" s="2460"/>
      <c r="BL47" s="2460"/>
      <c r="BM47" s="2460"/>
      <c r="BN47" s="658"/>
    </row>
    <row r="48" spans="1:66" ht="14.1" customHeight="1">
      <c r="A48" s="282"/>
      <c r="B48" s="277"/>
      <c r="C48" s="2412" t="s">
        <v>1102</v>
      </c>
      <c r="D48" s="2412"/>
      <c r="E48" s="2412"/>
      <c r="F48" s="2412"/>
      <c r="G48" s="2412"/>
      <c r="H48" s="2412"/>
      <c r="I48" s="2412"/>
      <c r="J48" s="2412"/>
      <c r="K48" s="2412"/>
      <c r="L48" s="2412"/>
      <c r="M48" s="2412"/>
      <c r="N48" s="2412"/>
      <c r="O48" s="2412"/>
      <c r="P48" s="2412"/>
      <c r="Q48" s="2412"/>
      <c r="R48" s="2412"/>
      <c r="S48" s="2412"/>
      <c r="T48" s="2412"/>
      <c r="U48" s="2412"/>
      <c r="V48" s="2412"/>
      <c r="W48" s="2412"/>
      <c r="X48" s="2412"/>
      <c r="Y48" s="2412"/>
      <c r="Z48" s="2412"/>
      <c r="AA48" s="2412"/>
      <c r="AB48" s="315"/>
      <c r="AC48" s="306" t="s">
        <v>1103</v>
      </c>
      <c r="AD48" s="306"/>
      <c r="AE48" s="306"/>
      <c r="AF48" s="306"/>
      <c r="AG48" s="306"/>
      <c r="AH48" s="306"/>
      <c r="AI48" s="306"/>
      <c r="AJ48" s="306"/>
      <c r="AK48" s="306"/>
      <c r="AL48" s="306"/>
      <c r="AM48" s="306"/>
      <c r="AN48" s="1103"/>
      <c r="AP48" s="2460"/>
      <c r="AQ48" s="2460"/>
      <c r="AR48" s="2460"/>
      <c r="AS48" s="2460"/>
      <c r="AT48" s="2460"/>
      <c r="AU48" s="2460"/>
      <c r="AV48" s="2460"/>
      <c r="AW48" s="2460"/>
      <c r="AX48" s="2460"/>
      <c r="AY48" s="2460"/>
      <c r="AZ48" s="2460"/>
      <c r="BA48" s="2460"/>
      <c r="BB48" s="2460"/>
      <c r="BC48" s="2460"/>
      <c r="BD48" s="2460"/>
      <c r="BE48" s="2460"/>
      <c r="BF48" s="2460"/>
      <c r="BG48" s="2460"/>
      <c r="BH48" s="2460"/>
      <c r="BI48" s="2460"/>
      <c r="BJ48" s="2460"/>
      <c r="BK48" s="2460"/>
      <c r="BL48" s="2460"/>
      <c r="BM48" s="2460"/>
    </row>
    <row r="49" spans="1:65" ht="14.1" customHeight="1">
      <c r="A49" s="282"/>
      <c r="B49" s="277"/>
      <c r="C49" s="282"/>
      <c r="D49" s="282" t="s">
        <v>1104</v>
      </c>
      <c r="E49" s="318"/>
      <c r="F49" s="318"/>
      <c r="G49" s="318"/>
      <c r="H49" s="318"/>
      <c r="I49" s="318"/>
      <c r="J49" s="318"/>
      <c r="K49" s="318"/>
      <c r="L49" s="318"/>
      <c r="M49" s="318"/>
      <c r="N49" s="318"/>
      <c r="O49" s="313"/>
      <c r="P49" s="318"/>
      <c r="Q49" s="318"/>
      <c r="R49" s="290"/>
      <c r="S49" s="290"/>
      <c r="T49" s="290"/>
      <c r="U49" s="290"/>
      <c r="V49" s="290"/>
      <c r="W49" s="290"/>
      <c r="AA49" s="705"/>
      <c r="AB49" s="315" t="s">
        <v>278</v>
      </c>
      <c r="AC49" s="306" t="s">
        <v>1105</v>
      </c>
      <c r="AD49" s="306"/>
      <c r="AE49" s="306"/>
      <c r="AF49" s="306"/>
      <c r="AG49" s="306"/>
      <c r="AH49" s="306"/>
      <c r="AI49" s="306"/>
      <c r="AJ49" s="306"/>
      <c r="AK49" s="306"/>
      <c r="AL49" s="306"/>
      <c r="AM49" s="306"/>
      <c r="AN49" s="1103"/>
      <c r="AP49" s="2460"/>
      <c r="AQ49" s="2460"/>
      <c r="AR49" s="2460"/>
      <c r="AS49" s="2460"/>
      <c r="AT49" s="2460"/>
      <c r="AU49" s="2460"/>
      <c r="AV49" s="2460"/>
      <c r="AW49" s="2460"/>
      <c r="AX49" s="2460"/>
      <c r="AY49" s="2460"/>
      <c r="AZ49" s="2460"/>
      <c r="BA49" s="2460"/>
      <c r="BB49" s="2460"/>
      <c r="BC49" s="2460"/>
      <c r="BD49" s="2460"/>
      <c r="BE49" s="2460"/>
      <c r="BF49" s="2460"/>
      <c r="BG49" s="2460"/>
      <c r="BH49" s="2460"/>
      <c r="BI49" s="2460"/>
      <c r="BJ49" s="2460"/>
      <c r="BK49" s="2460"/>
      <c r="BL49" s="2460"/>
      <c r="BM49" s="2460"/>
    </row>
    <row r="50" spans="1:65" ht="14.1" customHeight="1">
      <c r="A50" s="282"/>
      <c r="B50" s="277"/>
      <c r="C50" s="282"/>
      <c r="D50" s="282"/>
      <c r="E50" s="318"/>
      <c r="F50" s="318"/>
      <c r="G50" s="318"/>
      <c r="H50" s="318"/>
      <c r="I50" s="318"/>
      <c r="J50" s="318"/>
      <c r="K50" s="318"/>
      <c r="L50" s="318"/>
      <c r="M50" s="318"/>
      <c r="N50" s="318"/>
      <c r="O50" s="313"/>
      <c r="P50" s="282"/>
      <c r="Q50" s="290"/>
      <c r="R50" s="290"/>
      <c r="S50" s="291"/>
      <c r="T50" s="292"/>
      <c r="U50" s="292"/>
      <c r="V50" s="282"/>
      <c r="W50" s="282"/>
      <c r="X50" s="282"/>
      <c r="AA50" s="705"/>
      <c r="AB50" s="284"/>
      <c r="AC50" s="346"/>
      <c r="AD50" s="346"/>
      <c r="AE50" s="346"/>
      <c r="AF50" s="346"/>
      <c r="AG50" s="346"/>
      <c r="AH50" s="346"/>
      <c r="AI50" s="346"/>
      <c r="AJ50" s="346"/>
      <c r="AK50" s="346"/>
      <c r="AL50" s="346"/>
      <c r="AM50" s="346"/>
      <c r="AN50" s="1109"/>
      <c r="AP50" s="2460"/>
      <c r="AQ50" s="2460"/>
      <c r="AR50" s="2460"/>
      <c r="AS50" s="2460"/>
      <c r="AT50" s="2460"/>
      <c r="AU50" s="2460"/>
      <c r="AV50" s="2460"/>
      <c r="AW50" s="2460"/>
      <c r="AX50" s="2460"/>
      <c r="AY50" s="2460"/>
      <c r="AZ50" s="2460"/>
      <c r="BA50" s="2460"/>
      <c r="BB50" s="2460"/>
      <c r="BC50" s="2460"/>
      <c r="BD50" s="2460"/>
      <c r="BE50" s="2460"/>
      <c r="BF50" s="2460"/>
      <c r="BG50" s="2460"/>
      <c r="BH50" s="2460"/>
      <c r="BI50" s="2460"/>
      <c r="BJ50" s="2460"/>
      <c r="BK50" s="2460"/>
      <c r="BL50" s="2460"/>
      <c r="BM50" s="2460"/>
    </row>
    <row r="51" spans="1:65" ht="14.1" customHeight="1">
      <c r="A51" s="282"/>
      <c r="B51" s="277"/>
      <c r="C51" s="313" t="s">
        <v>1106</v>
      </c>
      <c r="D51" s="313"/>
      <c r="E51" s="313"/>
      <c r="F51" s="313"/>
      <c r="G51" s="313"/>
      <c r="H51" s="313"/>
      <c r="I51" s="313"/>
      <c r="J51" s="282"/>
      <c r="K51" s="282"/>
      <c r="L51" s="282"/>
      <c r="M51" s="282"/>
      <c r="N51" s="282"/>
      <c r="O51" s="282"/>
      <c r="P51" s="282"/>
      <c r="Q51" s="282"/>
      <c r="R51" s="282"/>
      <c r="U51" s="282" t="s">
        <v>20</v>
      </c>
      <c r="V51" s="1800"/>
      <c r="W51" s="1800"/>
      <c r="X51" s="282" t="s">
        <v>435</v>
      </c>
      <c r="AA51" s="705"/>
      <c r="AB51" s="315"/>
      <c r="AC51" s="367" t="s">
        <v>1107</v>
      </c>
      <c r="AD51" s="367"/>
      <c r="AE51" s="367"/>
      <c r="AF51" s="367"/>
      <c r="AG51" s="367"/>
      <c r="AH51" s="367"/>
      <c r="AI51" s="367"/>
      <c r="AJ51" s="367"/>
      <c r="AK51" s="367"/>
      <c r="AL51" s="367"/>
      <c r="AM51" s="367"/>
      <c r="AN51" s="884"/>
      <c r="AP51" s="2460"/>
      <c r="AQ51" s="2460"/>
      <c r="AR51" s="2460"/>
      <c r="AS51" s="2460"/>
      <c r="AT51" s="2460"/>
      <c r="AU51" s="2460"/>
      <c r="AV51" s="2460"/>
      <c r="AW51" s="2460"/>
      <c r="AX51" s="2460"/>
      <c r="AY51" s="2460"/>
      <c r="AZ51" s="2460"/>
      <c r="BA51" s="2460"/>
      <c r="BB51" s="2460"/>
      <c r="BC51" s="2460"/>
      <c r="BD51" s="2460"/>
      <c r="BE51" s="2460"/>
      <c r="BF51" s="2460"/>
      <c r="BG51" s="2460"/>
      <c r="BH51" s="2460"/>
      <c r="BI51" s="2460"/>
      <c r="BJ51" s="2460"/>
      <c r="BK51" s="2460"/>
      <c r="BL51" s="2460"/>
      <c r="BM51" s="2460"/>
    </row>
    <row r="52" spans="1:65" ht="14.1" customHeight="1">
      <c r="A52" s="282"/>
      <c r="B52" s="296"/>
      <c r="C52" s="356"/>
      <c r="D52" s="356"/>
      <c r="E52" s="356"/>
      <c r="F52" s="356"/>
      <c r="G52" s="356"/>
      <c r="H52" s="356"/>
      <c r="I52" s="356"/>
      <c r="J52" s="356"/>
      <c r="K52" s="356"/>
      <c r="L52" s="356"/>
      <c r="M52" s="356"/>
      <c r="N52" s="356"/>
      <c r="O52" s="356"/>
      <c r="P52" s="356"/>
      <c r="Q52" s="356"/>
      <c r="R52" s="356"/>
      <c r="S52" s="356"/>
      <c r="T52" s="356"/>
      <c r="U52" s="356"/>
      <c r="V52" s="356"/>
      <c r="W52" s="356"/>
      <c r="X52" s="282"/>
      <c r="AA52" s="705"/>
      <c r="AB52" s="284" t="s">
        <v>278</v>
      </c>
      <c r="AC52" s="2433" t="s">
        <v>1108</v>
      </c>
      <c r="AD52" s="2433"/>
      <c r="AE52" s="2433"/>
      <c r="AF52" s="2433"/>
      <c r="AG52" s="2433"/>
      <c r="AH52" s="2433"/>
      <c r="AI52" s="2433"/>
      <c r="AJ52" s="2433"/>
      <c r="AK52" s="2433"/>
      <c r="AL52" s="2433"/>
      <c r="AM52" s="2433"/>
      <c r="AN52" s="884"/>
      <c r="AP52" s="2460"/>
      <c r="AQ52" s="2460"/>
      <c r="AR52" s="2460"/>
      <c r="AS52" s="2460"/>
      <c r="AT52" s="2460"/>
      <c r="AU52" s="2460"/>
      <c r="AV52" s="2460"/>
      <c r="AW52" s="2460"/>
      <c r="AX52" s="2460"/>
      <c r="AY52" s="2460"/>
      <c r="AZ52" s="2460"/>
      <c r="BA52" s="2460"/>
      <c r="BB52" s="2460"/>
      <c r="BC52" s="2460"/>
      <c r="BD52" s="2460"/>
      <c r="BE52" s="2460"/>
      <c r="BF52" s="2460"/>
      <c r="BG52" s="2460"/>
      <c r="BH52" s="2460"/>
      <c r="BI52" s="2460"/>
      <c r="BJ52" s="2460"/>
      <c r="BK52" s="2460"/>
      <c r="BL52" s="2460"/>
      <c r="BM52" s="2460"/>
    </row>
    <row r="53" spans="1:65" ht="14.1" customHeight="1">
      <c r="A53" s="282"/>
      <c r="B53" s="277"/>
      <c r="C53" s="1110"/>
      <c r="D53" s="979"/>
      <c r="E53" s="1111"/>
      <c r="F53" s="1111"/>
      <c r="G53" s="1111"/>
      <c r="H53" s="1111"/>
      <c r="I53" s="1111"/>
      <c r="J53" s="1110"/>
      <c r="K53" s="1111"/>
      <c r="L53" s="1111"/>
      <c r="M53" s="1110"/>
      <c r="N53" s="282"/>
      <c r="Q53" s="282"/>
      <c r="R53" s="282"/>
      <c r="S53" s="282"/>
      <c r="T53" s="282"/>
      <c r="U53" s="282"/>
      <c r="V53" s="282"/>
      <c r="W53" s="282"/>
      <c r="X53" s="291"/>
      <c r="AB53" s="311"/>
      <c r="AC53" s="2433"/>
      <c r="AD53" s="2433"/>
      <c r="AE53" s="2433"/>
      <c r="AF53" s="2433"/>
      <c r="AG53" s="2433"/>
      <c r="AH53" s="2433"/>
      <c r="AI53" s="2433"/>
      <c r="AJ53" s="2433"/>
      <c r="AK53" s="2433"/>
      <c r="AL53" s="2433"/>
      <c r="AM53" s="2433"/>
      <c r="AN53" s="884"/>
      <c r="AP53" s="2460"/>
      <c r="AQ53" s="2460"/>
      <c r="AR53" s="2460"/>
      <c r="AS53" s="2460"/>
      <c r="AT53" s="2460"/>
      <c r="AU53" s="2460"/>
      <c r="AV53" s="2460"/>
      <c r="AW53" s="2460"/>
      <c r="AX53" s="2460"/>
      <c r="AY53" s="2460"/>
      <c r="AZ53" s="2460"/>
      <c r="BA53" s="2460"/>
      <c r="BB53" s="2460"/>
      <c r="BC53" s="2460"/>
      <c r="BD53" s="2460"/>
      <c r="BE53" s="2460"/>
      <c r="BF53" s="2460"/>
      <c r="BG53" s="2460"/>
      <c r="BH53" s="2460"/>
      <c r="BI53" s="2460"/>
      <c r="BJ53" s="2460"/>
      <c r="BK53" s="2460"/>
      <c r="BL53" s="2460"/>
      <c r="BM53" s="2460"/>
    </row>
    <row r="54" spans="1:65" ht="14.1" customHeight="1">
      <c r="A54" s="282"/>
      <c r="B54" s="277"/>
      <c r="C54" s="282" t="s">
        <v>1109</v>
      </c>
      <c r="D54" s="282"/>
      <c r="E54" s="282"/>
      <c r="F54" s="282"/>
      <c r="G54" s="282"/>
      <c r="H54" s="282"/>
      <c r="I54" s="282"/>
      <c r="J54" s="282"/>
      <c r="K54" s="282"/>
      <c r="L54" s="282"/>
      <c r="M54" s="282"/>
      <c r="N54" s="282"/>
      <c r="O54" s="282"/>
      <c r="P54" s="282"/>
      <c r="Q54" s="282"/>
      <c r="R54" s="282"/>
      <c r="U54" s="282"/>
      <c r="X54" s="282"/>
      <c r="AB54" s="315"/>
      <c r="AC54" s="367" t="s">
        <v>1110</v>
      </c>
      <c r="AD54" s="367"/>
      <c r="AE54" s="367"/>
      <c r="AF54" s="367"/>
      <c r="AG54" s="367"/>
      <c r="AH54" s="367"/>
      <c r="AI54" s="367"/>
      <c r="AJ54" s="367"/>
      <c r="AK54" s="367"/>
      <c r="AL54" s="367"/>
      <c r="AM54" s="367"/>
      <c r="AN54" s="884"/>
      <c r="AP54" s="2460"/>
      <c r="AQ54" s="2460"/>
      <c r="AR54" s="2460"/>
      <c r="AS54" s="2460"/>
      <c r="AT54" s="2460"/>
      <c r="AU54" s="2460"/>
      <c r="AV54" s="2460"/>
      <c r="AW54" s="2460"/>
      <c r="AX54" s="2460"/>
      <c r="AY54" s="2460"/>
      <c r="AZ54" s="2460"/>
      <c r="BA54" s="2460"/>
      <c r="BB54" s="2460"/>
      <c r="BC54" s="2460"/>
      <c r="BD54" s="2460"/>
      <c r="BE54" s="2460"/>
      <c r="BF54" s="2460"/>
      <c r="BG54" s="2460"/>
      <c r="BH54" s="2460"/>
      <c r="BI54" s="2460"/>
      <c r="BJ54" s="2460"/>
      <c r="BK54" s="2460"/>
      <c r="BL54" s="2460"/>
      <c r="BM54" s="2460"/>
    </row>
    <row r="55" spans="1:65" ht="14.1" customHeight="1">
      <c r="A55" s="282"/>
      <c r="B55" s="277"/>
      <c r="C55" s="282"/>
      <c r="D55" s="282" t="s">
        <v>1111</v>
      </c>
      <c r="E55" s="282"/>
      <c r="F55" s="282"/>
      <c r="G55" s="282"/>
      <c r="H55" s="282"/>
      <c r="I55" s="282"/>
      <c r="J55" s="282"/>
      <c r="K55" s="282"/>
      <c r="L55" s="282"/>
      <c r="M55" s="282"/>
      <c r="N55" s="282"/>
      <c r="O55" s="282"/>
      <c r="P55" s="282"/>
      <c r="Q55" s="290"/>
      <c r="R55" s="290"/>
      <c r="S55" s="291"/>
      <c r="T55" s="292"/>
      <c r="U55" s="292"/>
      <c r="V55" s="282"/>
      <c r="W55" s="282"/>
      <c r="X55" s="282"/>
      <c r="AB55" s="311" t="s">
        <v>278</v>
      </c>
      <c r="AC55" s="2461" t="s">
        <v>1112</v>
      </c>
      <c r="AD55" s="2461"/>
      <c r="AE55" s="2461"/>
      <c r="AF55" s="2461"/>
      <c r="AG55" s="2461"/>
      <c r="AH55" s="2461"/>
      <c r="AI55" s="2461"/>
      <c r="AJ55" s="2461"/>
      <c r="AK55" s="2461"/>
      <c r="AL55" s="2461"/>
      <c r="AM55" s="2461"/>
      <c r="AN55" s="884"/>
      <c r="AP55" s="2460"/>
      <c r="AQ55" s="2460"/>
      <c r="AR55" s="2460"/>
      <c r="AS55" s="2460"/>
      <c r="AT55" s="2460"/>
      <c r="AU55" s="2460"/>
      <c r="AV55" s="2460"/>
      <c r="AW55" s="2460"/>
      <c r="AX55" s="2460"/>
      <c r="AY55" s="2460"/>
      <c r="AZ55" s="2460"/>
      <c r="BA55" s="2460"/>
      <c r="BB55" s="2460"/>
      <c r="BC55" s="2460"/>
      <c r="BD55" s="2460"/>
      <c r="BE55" s="2460"/>
      <c r="BF55" s="2460"/>
      <c r="BG55" s="2460"/>
      <c r="BH55" s="2460"/>
      <c r="BI55" s="2460"/>
      <c r="BJ55" s="2460"/>
      <c r="BK55" s="2460"/>
      <c r="BL55" s="2460"/>
      <c r="BM55" s="2460"/>
    </row>
    <row r="56" spans="1:65" ht="14.1" customHeight="1">
      <c r="A56" s="282"/>
      <c r="B56" s="277"/>
      <c r="AB56" s="311"/>
      <c r="AC56" s="2461"/>
      <c r="AD56" s="2461"/>
      <c r="AE56" s="2461"/>
      <c r="AF56" s="2461"/>
      <c r="AG56" s="2461"/>
      <c r="AH56" s="2461"/>
      <c r="AI56" s="2461"/>
      <c r="AJ56" s="2461"/>
      <c r="AK56" s="2461"/>
      <c r="AL56" s="2461"/>
      <c r="AM56" s="2461"/>
      <c r="AN56" s="884"/>
      <c r="AP56" s="2460"/>
      <c r="AQ56" s="2460"/>
      <c r="AR56" s="2460"/>
      <c r="AS56" s="2460"/>
      <c r="AT56" s="2460"/>
      <c r="AU56" s="2460"/>
      <c r="AV56" s="2460"/>
      <c r="AW56" s="2460"/>
      <c r="AX56" s="2460"/>
      <c r="AY56" s="2460"/>
      <c r="AZ56" s="2460"/>
      <c r="BA56" s="2460"/>
      <c r="BB56" s="2460"/>
      <c r="BC56" s="2460"/>
      <c r="BD56" s="2460"/>
      <c r="BE56" s="2460"/>
      <c r="BF56" s="2460"/>
      <c r="BG56" s="2460"/>
      <c r="BH56" s="2460"/>
      <c r="BI56" s="2460"/>
      <c r="BJ56" s="2460"/>
      <c r="BK56" s="2460"/>
      <c r="BL56" s="2460"/>
      <c r="BM56" s="2460"/>
    </row>
    <row r="57" spans="1:65" ht="14.1" customHeight="1">
      <c r="A57" s="282"/>
      <c r="B57" s="277"/>
      <c r="AB57" s="311"/>
      <c r="AC57" s="368"/>
      <c r="AD57" s="368"/>
      <c r="AE57" s="368"/>
      <c r="AF57" s="368"/>
      <c r="AG57" s="368"/>
      <c r="AH57" s="368"/>
      <c r="AI57" s="368"/>
      <c r="AJ57" s="368"/>
      <c r="AK57" s="368"/>
      <c r="AL57" s="368"/>
      <c r="AM57" s="368"/>
      <c r="AN57" s="884"/>
      <c r="AP57" s="1104" t="s">
        <v>1105</v>
      </c>
      <c r="AQ57" s="286"/>
      <c r="AR57" s="286"/>
      <c r="AS57" s="286"/>
      <c r="AT57" s="286"/>
      <c r="AU57" s="286"/>
      <c r="AV57" s="286"/>
      <c r="AW57" s="286"/>
      <c r="AX57" s="286"/>
      <c r="AY57" s="286"/>
      <c r="AZ57" s="286"/>
      <c r="BA57" s="286"/>
      <c r="BB57" s="286"/>
      <c r="BC57" s="286"/>
      <c r="BD57" s="286"/>
      <c r="BE57" s="286"/>
      <c r="BF57" s="286"/>
      <c r="BG57" s="286"/>
      <c r="BH57" s="286"/>
      <c r="BM57" s="865"/>
    </row>
    <row r="58" spans="1:65" ht="14.1" customHeight="1">
      <c r="A58" s="282"/>
      <c r="B58" s="296"/>
      <c r="C58" s="1786" t="s">
        <v>1113</v>
      </c>
      <c r="D58" s="1786"/>
      <c r="E58" s="1786"/>
      <c r="F58" s="1786"/>
      <c r="G58" s="1786"/>
      <c r="H58" s="1786"/>
      <c r="I58" s="1786"/>
      <c r="J58" s="1786"/>
      <c r="K58" s="1786"/>
      <c r="L58" s="1786"/>
      <c r="M58" s="1786"/>
      <c r="N58" s="1786"/>
      <c r="O58" s="1786"/>
      <c r="P58" s="1786"/>
      <c r="Q58" s="1786"/>
      <c r="R58" s="1786"/>
      <c r="S58" s="1786"/>
      <c r="T58" s="1786"/>
      <c r="U58" s="1786"/>
      <c r="V58" s="1786"/>
      <c r="W58" s="1786"/>
      <c r="X58" s="1786"/>
      <c r="Y58" s="1786"/>
      <c r="Z58" s="1786"/>
      <c r="AA58" s="1786"/>
      <c r="AB58" s="315"/>
      <c r="AC58" s="367" t="s">
        <v>1114</v>
      </c>
      <c r="AD58" s="364"/>
      <c r="AE58" s="364"/>
      <c r="AF58" s="364"/>
      <c r="AG58" s="364"/>
      <c r="AH58" s="364"/>
      <c r="AI58" s="364"/>
      <c r="AJ58" s="364"/>
      <c r="AK58" s="364"/>
      <c r="AL58" s="364"/>
      <c r="AM58" s="1108"/>
      <c r="AN58" s="1112"/>
      <c r="AP58" s="2462" t="s">
        <v>1115</v>
      </c>
      <c r="AQ58" s="2462"/>
      <c r="AR58" s="2462"/>
      <c r="AS58" s="2462"/>
      <c r="AT58" s="2462"/>
      <c r="AU58" s="2462"/>
      <c r="AV58" s="2462"/>
      <c r="AW58" s="2462"/>
      <c r="AX58" s="2462"/>
      <c r="AY58" s="2462"/>
      <c r="AZ58" s="2462"/>
      <c r="BA58" s="2462"/>
      <c r="BB58" s="2462"/>
      <c r="BC58" s="2462"/>
      <c r="BD58" s="2462"/>
      <c r="BE58" s="2462"/>
      <c r="BF58" s="2462"/>
      <c r="BG58" s="2462"/>
      <c r="BH58" s="2462"/>
      <c r="BI58" s="2462"/>
      <c r="BJ58" s="2462"/>
      <c r="BK58" s="2462"/>
      <c r="BL58" s="2462"/>
      <c r="BM58" s="865"/>
    </row>
    <row r="59" spans="1:65" ht="14.1" customHeight="1">
      <c r="A59" s="282"/>
      <c r="B59" s="296"/>
      <c r="C59" s="282"/>
      <c r="D59" s="282" t="s">
        <v>1116</v>
      </c>
      <c r="E59" s="282"/>
      <c r="F59" s="282"/>
      <c r="G59" s="282"/>
      <c r="H59" s="282"/>
      <c r="I59" s="282"/>
      <c r="J59" s="282"/>
      <c r="K59" s="282"/>
      <c r="L59" s="282"/>
      <c r="M59" s="282"/>
      <c r="N59" s="282"/>
      <c r="O59" s="282"/>
      <c r="P59" s="282"/>
      <c r="Q59" s="290"/>
      <c r="R59" s="290"/>
      <c r="S59" s="291"/>
      <c r="T59" s="292"/>
      <c r="U59" s="292"/>
      <c r="V59" s="282"/>
      <c r="W59" s="282"/>
      <c r="X59" s="282"/>
      <c r="AB59" s="1113" t="s">
        <v>278</v>
      </c>
      <c r="AC59" s="367" t="s">
        <v>1117</v>
      </c>
      <c r="AD59" s="364"/>
      <c r="AE59" s="364"/>
      <c r="AF59" s="364"/>
      <c r="AG59" s="364"/>
      <c r="AH59" s="364"/>
      <c r="AI59" s="364"/>
      <c r="AJ59" s="364"/>
      <c r="AK59" s="364"/>
      <c r="AL59" s="364"/>
      <c r="AM59" s="1108"/>
      <c r="AN59" s="1112"/>
      <c r="AP59" s="2462"/>
      <c r="AQ59" s="2462"/>
      <c r="AR59" s="2462"/>
      <c r="AS59" s="2462"/>
      <c r="AT59" s="2462"/>
      <c r="AU59" s="2462"/>
      <c r="AV59" s="2462"/>
      <c r="AW59" s="2462"/>
      <c r="AX59" s="2462"/>
      <c r="AY59" s="2462"/>
      <c r="AZ59" s="2462"/>
      <c r="BA59" s="2462"/>
      <c r="BB59" s="2462"/>
      <c r="BC59" s="2462"/>
      <c r="BD59" s="2462"/>
      <c r="BE59" s="2462"/>
      <c r="BF59" s="2462"/>
      <c r="BG59" s="2462"/>
      <c r="BH59" s="2462"/>
      <c r="BI59" s="2462"/>
      <c r="BJ59" s="2462"/>
      <c r="BK59" s="2462"/>
      <c r="BL59" s="2462"/>
      <c r="BM59" s="865"/>
    </row>
    <row r="60" spans="1:65" ht="14.1" customHeight="1">
      <c r="A60" s="282"/>
      <c r="B60" s="277"/>
      <c r="AB60" s="311"/>
      <c r="AC60" s="364"/>
      <c r="AD60" s="364"/>
      <c r="AE60" s="364"/>
      <c r="AF60" s="364"/>
      <c r="AG60" s="364"/>
      <c r="AH60" s="364"/>
      <c r="AI60" s="364"/>
      <c r="AJ60" s="364"/>
      <c r="AK60" s="364"/>
      <c r="AL60" s="364"/>
      <c r="AM60" s="1108"/>
      <c r="AN60" s="1112"/>
      <c r="AP60" s="2462"/>
      <c r="AQ60" s="2462"/>
      <c r="AR60" s="2462"/>
      <c r="AS60" s="2462"/>
      <c r="AT60" s="2462"/>
      <c r="AU60" s="2462"/>
      <c r="AV60" s="2462"/>
      <c r="AW60" s="2462"/>
      <c r="AX60" s="2462"/>
      <c r="AY60" s="2462"/>
      <c r="AZ60" s="2462"/>
      <c r="BA60" s="2462"/>
      <c r="BB60" s="2462"/>
      <c r="BC60" s="2462"/>
      <c r="BD60" s="2462"/>
      <c r="BE60" s="2462"/>
      <c r="BF60" s="2462"/>
      <c r="BG60" s="2462"/>
      <c r="BH60" s="2462"/>
      <c r="BI60" s="2462"/>
      <c r="BJ60" s="2462"/>
      <c r="BK60" s="2462"/>
      <c r="BL60" s="2462"/>
      <c r="BM60" s="1114"/>
    </row>
    <row r="61" spans="1:65" ht="14.1" customHeight="1">
      <c r="A61" s="282"/>
      <c r="B61" s="277"/>
      <c r="AB61" s="311"/>
      <c r="AD61" s="1115"/>
      <c r="AE61" s="1115"/>
      <c r="AF61" s="1115"/>
      <c r="AG61" s="1115"/>
      <c r="AH61" s="1115"/>
      <c r="AI61" s="1115"/>
      <c r="AJ61" s="1115"/>
      <c r="AK61" s="1115"/>
      <c r="AL61" s="1115"/>
      <c r="AM61" s="926"/>
      <c r="AN61" s="1112"/>
    </row>
    <row r="62" spans="1:65" ht="14.1" customHeight="1">
      <c r="A62" s="282"/>
      <c r="B62" s="277"/>
      <c r="AB62" s="311"/>
      <c r="AC62" s="1115"/>
      <c r="AD62" s="1115"/>
      <c r="AE62" s="1115"/>
      <c r="AF62" s="1115"/>
      <c r="AG62" s="1115"/>
      <c r="AH62" s="1115"/>
      <c r="AI62" s="1115"/>
      <c r="AJ62" s="1115"/>
      <c r="AK62" s="1115"/>
      <c r="AL62" s="1115"/>
      <c r="AM62" s="926"/>
      <c r="AN62" s="1112"/>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row>
    <row r="63" spans="1:65" ht="14.1" customHeight="1">
      <c r="A63" s="282"/>
      <c r="B63" s="277"/>
      <c r="AB63" s="311"/>
      <c r="AD63" s="285"/>
      <c r="AE63" s="285"/>
      <c r="AF63" s="285"/>
      <c r="AG63" s="285"/>
      <c r="AH63" s="285"/>
      <c r="AI63" s="285"/>
      <c r="AJ63" s="285"/>
      <c r="AK63" s="285"/>
      <c r="AL63" s="285"/>
      <c r="AM63" s="361"/>
      <c r="AN63" s="1116"/>
      <c r="AO63" s="282"/>
      <c r="AP63" s="976"/>
      <c r="AQ63" s="976"/>
      <c r="AR63" s="976"/>
      <c r="AS63" s="976"/>
      <c r="AT63" s="976"/>
      <c r="AU63" s="976"/>
      <c r="AV63" s="976"/>
      <c r="AW63" s="976"/>
      <c r="AX63" s="976"/>
      <c r="AY63" s="976"/>
      <c r="AZ63" s="976"/>
      <c r="BA63" s="976"/>
      <c r="BB63" s="976"/>
      <c r="BC63" s="976"/>
      <c r="BD63" s="976"/>
      <c r="BE63" s="976"/>
      <c r="BF63" s="976"/>
      <c r="BG63" s="976"/>
      <c r="BH63" s="976"/>
      <c r="BI63" s="976"/>
      <c r="BJ63" s="976"/>
      <c r="BK63" s="976"/>
      <c r="BL63" s="976"/>
      <c r="BM63" s="976"/>
    </row>
    <row r="64" spans="1:65" ht="14.1" customHeight="1">
      <c r="A64" s="282"/>
      <c r="B64" s="1040"/>
      <c r="C64" s="1041"/>
      <c r="D64" s="1041"/>
      <c r="E64" s="1041"/>
      <c r="F64" s="1041"/>
      <c r="G64" s="1041"/>
      <c r="H64" s="1041"/>
      <c r="I64" s="1041"/>
      <c r="J64" s="1041"/>
      <c r="K64" s="1041"/>
      <c r="L64" s="1041"/>
      <c r="M64" s="1117"/>
      <c r="N64" s="327"/>
      <c r="O64" s="1042"/>
      <c r="P64" s="1041"/>
      <c r="Q64" s="1041"/>
      <c r="R64" s="1041"/>
      <c r="S64" s="1041"/>
      <c r="T64" s="1041"/>
      <c r="U64" s="1041"/>
      <c r="V64" s="1041"/>
      <c r="W64" s="1041"/>
      <c r="X64" s="1041"/>
      <c r="Y64" s="1041"/>
      <c r="Z64" s="1041"/>
      <c r="AA64" s="327"/>
      <c r="AB64" s="1118"/>
      <c r="AC64" s="1041"/>
      <c r="AD64" s="1041"/>
      <c r="AE64" s="1041"/>
      <c r="AF64" s="1041"/>
      <c r="AG64" s="1041"/>
      <c r="AH64" s="1041"/>
      <c r="AI64" s="1041"/>
      <c r="AJ64" s="1041"/>
      <c r="AK64" s="1041"/>
      <c r="AL64" s="1041"/>
      <c r="AM64" s="1041"/>
      <c r="AN64" s="296"/>
      <c r="AP64" s="976"/>
      <c r="AQ64" s="976"/>
      <c r="AR64" s="976"/>
      <c r="AS64" s="976"/>
      <c r="AT64" s="976"/>
      <c r="AU64" s="976"/>
      <c r="AV64" s="976"/>
      <c r="AW64" s="976"/>
      <c r="AX64" s="976"/>
      <c r="AY64" s="976"/>
      <c r="AZ64" s="976"/>
      <c r="BA64" s="976"/>
      <c r="BB64" s="976"/>
      <c r="BC64" s="976"/>
      <c r="BD64" s="976"/>
      <c r="BE64" s="976"/>
      <c r="BF64" s="976"/>
      <c r="BG64" s="976"/>
      <c r="BH64" s="976"/>
      <c r="BI64" s="976"/>
      <c r="BJ64" s="976"/>
      <c r="BK64" s="976"/>
      <c r="BL64" s="976"/>
      <c r="BM64" s="976"/>
    </row>
    <row r="65" spans="4:65">
      <c r="AA65" s="708"/>
      <c r="AP65" s="976"/>
      <c r="AQ65" s="976"/>
      <c r="AR65" s="976"/>
      <c r="AS65" s="976"/>
      <c r="AT65" s="976"/>
      <c r="AU65" s="976"/>
      <c r="AV65" s="976"/>
      <c r="AW65" s="976"/>
      <c r="AX65" s="976"/>
      <c r="AY65" s="976"/>
      <c r="AZ65" s="976"/>
      <c r="BA65" s="976"/>
      <c r="BB65" s="976"/>
      <c r="BC65" s="976"/>
      <c r="BD65" s="976"/>
      <c r="BE65" s="976"/>
      <c r="BF65" s="976"/>
      <c r="BG65" s="976"/>
      <c r="BH65" s="976"/>
      <c r="BI65" s="976"/>
      <c r="BJ65" s="976"/>
      <c r="BK65" s="976"/>
      <c r="BL65" s="976"/>
      <c r="BM65" s="976"/>
    </row>
    <row r="66" spans="4:65">
      <c r="AP66" s="975"/>
      <c r="AQ66" s="975"/>
      <c r="AR66" s="975"/>
      <c r="AS66" s="975"/>
      <c r="AT66" s="975"/>
      <c r="AU66" s="975"/>
      <c r="AV66" s="975"/>
      <c r="AW66" s="975"/>
      <c r="AX66" s="975"/>
      <c r="AY66" s="975"/>
      <c r="AZ66" s="975"/>
      <c r="BA66" s="975"/>
      <c r="BB66" s="975"/>
      <c r="BC66" s="975"/>
      <c r="BD66" s="975"/>
      <c r="BE66" s="975"/>
      <c r="BF66" s="975"/>
      <c r="BG66" s="975"/>
      <c r="BH66" s="975"/>
      <c r="BI66" s="975"/>
      <c r="BJ66" s="975"/>
      <c r="BK66" s="975"/>
      <c r="BL66" s="975"/>
      <c r="BM66" s="975"/>
    </row>
    <row r="67" spans="4:65">
      <c r="G67" s="290"/>
      <c r="H67" s="290"/>
      <c r="I67" s="290"/>
      <c r="J67" s="290"/>
      <c r="K67" s="290"/>
      <c r="L67" s="290"/>
      <c r="M67" s="290"/>
      <c r="N67" s="290"/>
      <c r="O67" s="290"/>
      <c r="P67" s="290"/>
      <c r="Q67" s="290"/>
      <c r="R67" s="290"/>
      <c r="S67" s="290"/>
      <c r="T67" s="290"/>
      <c r="U67" s="290"/>
      <c r="AP67" s="975"/>
      <c r="AQ67" s="975"/>
      <c r="AR67" s="975"/>
      <c r="AS67" s="975"/>
      <c r="AT67" s="975"/>
      <c r="AU67" s="975"/>
      <c r="AV67" s="975"/>
      <c r="AW67" s="975"/>
      <c r="AX67" s="975"/>
      <c r="AY67" s="975"/>
      <c r="AZ67" s="975"/>
      <c r="BA67" s="975"/>
      <c r="BB67" s="975"/>
      <c r="BC67" s="975"/>
      <c r="BD67" s="975"/>
      <c r="BE67" s="975"/>
      <c r="BF67" s="975"/>
      <c r="BG67" s="975"/>
      <c r="BH67" s="975"/>
      <c r="BI67" s="975"/>
      <c r="BJ67" s="975"/>
      <c r="BK67" s="975"/>
      <c r="BL67" s="975"/>
      <c r="BM67" s="975"/>
    </row>
    <row r="68" spans="4:65">
      <c r="D68" s="290"/>
      <c r="E68" s="290"/>
      <c r="F68" s="290"/>
      <c r="G68" s="290"/>
      <c r="H68" s="290"/>
      <c r="I68" s="1119"/>
      <c r="J68" s="290"/>
      <c r="K68" s="290"/>
      <c r="L68" s="290"/>
      <c r="M68" s="290"/>
      <c r="N68" s="290"/>
      <c r="O68" s="290"/>
      <c r="P68" s="290"/>
      <c r="Q68" s="290"/>
      <c r="R68" s="290"/>
      <c r="S68" s="290"/>
      <c r="T68" s="290"/>
      <c r="U68" s="290"/>
      <c r="AP68" s="975"/>
      <c r="AQ68" s="975"/>
      <c r="AR68" s="975"/>
      <c r="AS68" s="975"/>
      <c r="AT68" s="975"/>
      <c r="AU68" s="975"/>
      <c r="AV68" s="975"/>
      <c r="AW68" s="975"/>
      <c r="AX68" s="975"/>
      <c r="AY68" s="975"/>
      <c r="AZ68" s="975"/>
      <c r="BA68" s="975"/>
      <c r="BB68" s="975"/>
      <c r="BC68" s="975"/>
      <c r="BD68" s="975"/>
      <c r="BE68" s="975"/>
      <c r="BF68" s="975"/>
      <c r="BG68" s="975"/>
      <c r="BH68" s="975"/>
      <c r="BI68" s="975"/>
      <c r="BJ68" s="975"/>
      <c r="BK68" s="975"/>
      <c r="BL68" s="975"/>
      <c r="BM68" s="975"/>
    </row>
    <row r="69" spans="4:65" s="276" customFormat="1" ht="12">
      <c r="D69" s="290"/>
      <c r="Q69" s="2242"/>
      <c r="R69" s="2242"/>
      <c r="S69" s="2242"/>
      <c r="T69" s="2242"/>
      <c r="U69" s="2242"/>
      <c r="V69" s="2242"/>
      <c r="W69" s="2242"/>
      <c r="X69" s="2242"/>
      <c r="AP69" s="975"/>
      <c r="AQ69" s="975"/>
      <c r="AR69" s="975"/>
      <c r="AS69" s="975"/>
      <c r="AT69" s="975"/>
      <c r="AU69" s="975"/>
      <c r="AV69" s="975"/>
      <c r="AW69" s="975"/>
      <c r="AX69" s="975"/>
      <c r="AY69" s="975"/>
      <c r="AZ69" s="975"/>
      <c r="BA69" s="975"/>
      <c r="BB69" s="975"/>
      <c r="BC69" s="975"/>
      <c r="BD69" s="975"/>
      <c r="BE69" s="975"/>
      <c r="BF69" s="975"/>
      <c r="BG69" s="975"/>
      <c r="BH69" s="975"/>
      <c r="BI69" s="975"/>
      <c r="BJ69" s="975"/>
      <c r="BK69" s="975"/>
      <c r="BL69" s="975"/>
      <c r="BM69" s="975"/>
    </row>
    <row r="70" spans="4:65">
      <c r="D70" s="290"/>
      <c r="E70" s="290"/>
      <c r="F70" s="290"/>
      <c r="G70" s="290"/>
      <c r="H70" s="290"/>
      <c r="M70" s="290"/>
      <c r="AP70" s="975"/>
      <c r="AQ70" s="975"/>
      <c r="AR70" s="975"/>
      <c r="AS70" s="975"/>
      <c r="AT70" s="975"/>
      <c r="AU70" s="975"/>
      <c r="AV70" s="975"/>
      <c r="AW70" s="975"/>
      <c r="AX70" s="975"/>
      <c r="AY70" s="975"/>
      <c r="AZ70" s="975"/>
      <c r="BA70" s="975"/>
      <c r="BB70" s="975"/>
      <c r="BC70" s="975"/>
      <c r="BD70" s="975"/>
      <c r="BE70" s="975"/>
      <c r="BF70" s="975"/>
      <c r="BG70" s="975"/>
      <c r="BH70" s="975"/>
      <c r="BI70" s="975"/>
      <c r="BJ70" s="975"/>
      <c r="BK70" s="975"/>
      <c r="BL70" s="975"/>
      <c r="BM70" s="975"/>
    </row>
    <row r="71" spans="4:65">
      <c r="D71" s="290"/>
      <c r="E71" s="290"/>
      <c r="F71" s="290"/>
      <c r="G71" s="290"/>
      <c r="H71" s="290"/>
      <c r="M71" s="290"/>
      <c r="AP71" s="975"/>
      <c r="AQ71" s="975"/>
      <c r="AR71" s="975"/>
      <c r="AS71" s="975"/>
      <c r="AT71" s="975"/>
      <c r="AU71" s="975"/>
      <c r="AV71" s="975"/>
      <c r="AW71" s="975"/>
      <c r="AX71" s="975"/>
      <c r="AY71" s="975"/>
      <c r="AZ71" s="975"/>
      <c r="BA71" s="975"/>
      <c r="BB71" s="975"/>
      <c r="BC71" s="975"/>
      <c r="BD71" s="975"/>
      <c r="BE71" s="975"/>
      <c r="BF71" s="975"/>
      <c r="BG71" s="975"/>
      <c r="BH71" s="975"/>
      <c r="BI71" s="975"/>
      <c r="BJ71" s="975"/>
      <c r="BK71" s="975"/>
      <c r="BL71" s="975"/>
      <c r="BM71" s="975"/>
    </row>
    <row r="72" spans="4:65">
      <c r="D72" s="290"/>
      <c r="E72" s="290"/>
      <c r="F72" s="290"/>
      <c r="G72" s="290"/>
      <c r="H72" s="290"/>
      <c r="M72" s="290"/>
      <c r="AP72" s="975"/>
      <c r="AQ72" s="975"/>
      <c r="AR72" s="975"/>
      <c r="AS72" s="975"/>
      <c r="AT72" s="975"/>
      <c r="AU72" s="975"/>
      <c r="AV72" s="975"/>
      <c r="AW72" s="975"/>
      <c r="AX72" s="975"/>
      <c r="AY72" s="975"/>
      <c r="AZ72" s="975"/>
      <c r="BA72" s="975"/>
      <c r="BB72" s="975"/>
      <c r="BC72" s="975"/>
      <c r="BD72" s="975"/>
      <c r="BE72" s="975"/>
      <c r="BF72" s="975"/>
      <c r="BG72" s="975"/>
      <c r="BH72" s="975"/>
      <c r="BI72" s="975"/>
      <c r="BJ72" s="975"/>
      <c r="BK72" s="975"/>
      <c r="BL72" s="975"/>
      <c r="BM72" s="975"/>
    </row>
    <row r="73" spans="4:65">
      <c r="M73" s="290"/>
      <c r="AP73" s="975"/>
      <c r="AQ73" s="975"/>
      <c r="AR73" s="975"/>
      <c r="AS73" s="975"/>
      <c r="AT73" s="975"/>
      <c r="AU73" s="975"/>
      <c r="AV73" s="975"/>
      <c r="AW73" s="975"/>
      <c r="AX73" s="975"/>
      <c r="AY73" s="975"/>
      <c r="AZ73" s="975"/>
      <c r="BA73" s="975"/>
      <c r="BB73" s="975"/>
      <c r="BC73" s="975"/>
      <c r="BD73" s="975"/>
      <c r="BE73" s="975"/>
      <c r="BF73" s="975"/>
      <c r="BG73" s="975"/>
      <c r="BH73" s="975"/>
      <c r="BI73" s="975"/>
      <c r="BJ73" s="975"/>
      <c r="BK73" s="975"/>
      <c r="BL73" s="975"/>
      <c r="BM73" s="975"/>
    </row>
    <row r="74" spans="4:65">
      <c r="AP74" s="975"/>
      <c r="AQ74" s="975"/>
      <c r="AR74" s="975"/>
      <c r="AS74" s="975"/>
      <c r="AT74" s="975"/>
      <c r="AU74" s="975"/>
      <c r="AV74" s="975"/>
      <c r="AW74" s="975"/>
      <c r="AX74" s="975"/>
      <c r="AY74" s="975"/>
      <c r="AZ74" s="975"/>
      <c r="BA74" s="975"/>
      <c r="BB74" s="975"/>
      <c r="BC74" s="975"/>
      <c r="BD74" s="975"/>
      <c r="BE74" s="975"/>
      <c r="BF74" s="975"/>
      <c r="BG74" s="975"/>
      <c r="BH74" s="975"/>
      <c r="BI74" s="975"/>
      <c r="BJ74" s="975"/>
      <c r="BK74" s="975"/>
      <c r="BL74" s="975"/>
      <c r="BM74" s="975"/>
    </row>
    <row r="75" spans="4:65">
      <c r="AP75" s="975"/>
      <c r="AQ75" s="975"/>
      <c r="AR75" s="975"/>
      <c r="AS75" s="975"/>
      <c r="AT75" s="975"/>
      <c r="AU75" s="975"/>
      <c r="AV75" s="975"/>
      <c r="AW75" s="975"/>
      <c r="AX75" s="975"/>
      <c r="AY75" s="975"/>
      <c r="AZ75" s="975"/>
      <c r="BA75" s="975"/>
      <c r="BB75" s="975"/>
      <c r="BC75" s="975"/>
      <c r="BD75" s="975"/>
      <c r="BE75" s="975"/>
      <c r="BF75" s="975"/>
      <c r="BG75" s="975"/>
      <c r="BH75" s="975"/>
      <c r="BI75" s="975"/>
      <c r="BJ75" s="975"/>
      <c r="BK75" s="975"/>
      <c r="BL75" s="975"/>
      <c r="BM75" s="975"/>
    </row>
    <row r="76" spans="4:65">
      <c r="AP76" s="975"/>
      <c r="AQ76" s="975"/>
      <c r="AR76" s="975"/>
      <c r="AS76" s="975"/>
      <c r="AT76" s="975"/>
      <c r="AU76" s="975"/>
      <c r="AV76" s="975"/>
      <c r="AW76" s="975"/>
      <c r="AX76" s="975"/>
      <c r="AY76" s="975"/>
      <c r="AZ76" s="975"/>
      <c r="BA76" s="975"/>
      <c r="BB76" s="975"/>
      <c r="BC76" s="975"/>
      <c r="BD76" s="975"/>
      <c r="BE76" s="975"/>
      <c r="BF76" s="975"/>
      <c r="BG76" s="975"/>
      <c r="BH76" s="975"/>
      <c r="BI76" s="975"/>
      <c r="BJ76" s="975"/>
      <c r="BK76" s="975"/>
      <c r="BL76" s="975"/>
      <c r="BM76" s="975"/>
    </row>
    <row r="77" spans="4:65">
      <c r="AP77" s="2458"/>
      <c r="AQ77" s="2458"/>
      <c r="AR77" s="2458"/>
      <c r="AS77" s="2458"/>
      <c r="AT77" s="2458"/>
      <c r="AU77" s="2458"/>
      <c r="AV77" s="2458"/>
      <c r="AW77" s="2458"/>
      <c r="AX77" s="2458"/>
      <c r="AY77" s="2458"/>
      <c r="AZ77" s="2458"/>
      <c r="BA77" s="2458"/>
      <c r="BB77" s="2458"/>
      <c r="BC77" s="2458"/>
      <c r="BD77" s="2458"/>
      <c r="BE77" s="2458"/>
      <c r="BF77" s="2458"/>
      <c r="BG77" s="2458"/>
      <c r="BH77" s="2458"/>
      <c r="BI77" s="2458"/>
      <c r="BJ77" s="2458"/>
      <c r="BK77" s="2458"/>
      <c r="BL77" s="2458"/>
      <c r="BM77" s="2458"/>
    </row>
    <row r="78" spans="4:65">
      <c r="AP78" s="2458"/>
      <c r="AQ78" s="2458"/>
      <c r="AR78" s="2458"/>
      <c r="AS78" s="2458"/>
      <c r="AT78" s="2458"/>
      <c r="AU78" s="2458"/>
      <c r="AV78" s="2458"/>
      <c r="AW78" s="2458"/>
      <c r="AX78" s="2458"/>
      <c r="AY78" s="2458"/>
      <c r="AZ78" s="2458"/>
      <c r="BA78" s="2458"/>
      <c r="BB78" s="2458"/>
      <c r="BC78" s="2458"/>
      <c r="BD78" s="2458"/>
      <c r="BE78" s="2458"/>
      <c r="BF78" s="2458"/>
      <c r="BG78" s="2458"/>
      <c r="BH78" s="2458"/>
      <c r="BI78" s="2458"/>
      <c r="BJ78" s="2458"/>
      <c r="BK78" s="2458"/>
      <c r="BL78" s="2458"/>
      <c r="BM78" s="2458"/>
    </row>
    <row r="79" spans="4:65">
      <c r="AP79" s="2458"/>
      <c r="AQ79" s="2458"/>
      <c r="AR79" s="2458"/>
      <c r="AS79" s="2458"/>
      <c r="AT79" s="2458"/>
      <c r="AU79" s="2458"/>
      <c r="AV79" s="2458"/>
      <c r="AW79" s="2458"/>
      <c r="AX79" s="2458"/>
      <c r="AY79" s="2458"/>
      <c r="AZ79" s="2458"/>
      <c r="BA79" s="2458"/>
      <c r="BB79" s="2458"/>
      <c r="BC79" s="2458"/>
      <c r="BD79" s="2458"/>
      <c r="BE79" s="2458"/>
      <c r="BF79" s="2458"/>
      <c r="BG79" s="2458"/>
      <c r="BH79" s="2458"/>
      <c r="BI79" s="2458"/>
      <c r="BJ79" s="2458"/>
      <c r="BK79" s="2458"/>
      <c r="BL79" s="2458"/>
      <c r="BM79" s="2458"/>
    </row>
    <row r="80" spans="4:65">
      <c r="AP80" s="2459"/>
      <c r="AQ80" s="2459"/>
      <c r="AR80" s="2459"/>
      <c r="AS80" s="2459"/>
      <c r="AT80" s="2459"/>
      <c r="AU80" s="2459"/>
      <c r="AV80" s="2459"/>
      <c r="AW80" s="2459"/>
      <c r="AX80" s="2459"/>
      <c r="AY80" s="2459"/>
      <c r="AZ80" s="2459"/>
      <c r="BA80" s="2459"/>
      <c r="BB80" s="2459"/>
      <c r="BC80" s="2459"/>
      <c r="BD80" s="2459"/>
      <c r="BE80" s="2459"/>
      <c r="BF80" s="2459"/>
      <c r="BG80" s="2459"/>
      <c r="BH80" s="2459"/>
      <c r="BI80" s="2459"/>
      <c r="BJ80" s="2459"/>
      <c r="BK80" s="2459"/>
      <c r="BL80" s="2459"/>
      <c r="BM80" s="2459"/>
    </row>
    <row r="81" spans="42:65">
      <c r="AP81" s="2459"/>
      <c r="AQ81" s="2459"/>
      <c r="AR81" s="2459"/>
      <c r="AS81" s="2459"/>
      <c r="AT81" s="2459"/>
      <c r="AU81" s="2459"/>
      <c r="AV81" s="2459"/>
      <c r="AW81" s="2459"/>
      <c r="AX81" s="2459"/>
      <c r="AY81" s="2459"/>
      <c r="AZ81" s="2459"/>
      <c r="BA81" s="2459"/>
      <c r="BB81" s="2459"/>
      <c r="BC81" s="2459"/>
      <c r="BD81" s="2459"/>
      <c r="BE81" s="2459"/>
      <c r="BF81" s="2459"/>
      <c r="BG81" s="2459"/>
      <c r="BH81" s="2459"/>
      <c r="BI81" s="2459"/>
      <c r="BJ81" s="2459"/>
      <c r="BK81" s="2459"/>
      <c r="BL81" s="2459"/>
      <c r="BM81" s="2459"/>
    </row>
    <row r="82" spans="42:65" ht="12" customHeight="1">
      <c r="AP82" s="2459"/>
      <c r="AQ82" s="2459"/>
      <c r="AR82" s="2459"/>
      <c r="AS82" s="2459"/>
      <c r="AT82" s="2459"/>
      <c r="AU82" s="2459"/>
      <c r="AV82" s="2459"/>
      <c r="AW82" s="2459"/>
      <c r="AX82" s="2459"/>
      <c r="AY82" s="2459"/>
      <c r="AZ82" s="2459"/>
      <c r="BA82" s="2459"/>
      <c r="BB82" s="2459"/>
      <c r="BC82" s="2459"/>
      <c r="BD82" s="2459"/>
      <c r="BE82" s="2459"/>
      <c r="BF82" s="2459"/>
      <c r="BG82" s="2459"/>
      <c r="BH82" s="2459"/>
      <c r="BI82" s="2459"/>
      <c r="BJ82" s="2459"/>
      <c r="BK82" s="2459"/>
      <c r="BL82" s="2459"/>
      <c r="BM82" s="2459"/>
    </row>
    <row r="83" spans="42:65">
      <c r="AP83" s="2459"/>
      <c r="AQ83" s="2459"/>
      <c r="AR83" s="2459"/>
      <c r="AS83" s="2459"/>
      <c r="AT83" s="2459"/>
      <c r="AU83" s="2459"/>
      <c r="AV83" s="2459"/>
      <c r="AW83" s="2459"/>
      <c r="AX83" s="2459"/>
      <c r="AY83" s="2459"/>
      <c r="AZ83" s="2459"/>
      <c r="BA83" s="2459"/>
      <c r="BB83" s="2459"/>
      <c r="BC83" s="2459"/>
      <c r="BD83" s="2459"/>
      <c r="BE83" s="2459"/>
      <c r="BF83" s="2459"/>
      <c r="BG83" s="2459"/>
      <c r="BH83" s="2459"/>
      <c r="BI83" s="2459"/>
      <c r="BJ83" s="2459"/>
      <c r="BK83" s="2459"/>
      <c r="BL83" s="2459"/>
      <c r="BM83" s="2459"/>
    </row>
    <row r="84" spans="42:65">
      <c r="AP84" s="2459"/>
      <c r="AQ84" s="2459"/>
      <c r="AR84" s="2459"/>
      <c r="AS84" s="2459"/>
      <c r="AT84" s="2459"/>
      <c r="AU84" s="2459"/>
      <c r="AV84" s="2459"/>
      <c r="AW84" s="2459"/>
      <c r="AX84" s="2459"/>
      <c r="AY84" s="2459"/>
      <c r="AZ84" s="2459"/>
      <c r="BA84" s="2459"/>
      <c r="BB84" s="2459"/>
      <c r="BC84" s="2459"/>
      <c r="BD84" s="2459"/>
      <c r="BE84" s="2459"/>
      <c r="BF84" s="2459"/>
      <c r="BG84" s="2459"/>
      <c r="BH84" s="2459"/>
      <c r="BI84" s="2459"/>
      <c r="BJ84" s="2459"/>
      <c r="BK84" s="2459"/>
      <c r="BL84" s="2459"/>
      <c r="BM84" s="2459"/>
    </row>
    <row r="85" spans="42:65">
      <c r="AP85" s="2458"/>
      <c r="AQ85" s="2458"/>
      <c r="AR85" s="2458"/>
      <c r="AS85" s="2458"/>
      <c r="AT85" s="2458"/>
      <c r="AU85" s="2458"/>
      <c r="AV85" s="2458"/>
      <c r="AW85" s="2458"/>
      <c r="AX85" s="2458"/>
      <c r="AY85" s="2458"/>
      <c r="AZ85" s="2458"/>
      <c r="BA85" s="2458"/>
      <c r="BB85" s="2458"/>
      <c r="BC85" s="2458"/>
      <c r="BD85" s="2458"/>
      <c r="BE85" s="2458"/>
      <c r="BF85" s="2458"/>
      <c r="BG85" s="2458"/>
      <c r="BH85" s="2458"/>
      <c r="BI85" s="2458"/>
      <c r="BJ85" s="2458"/>
      <c r="BK85" s="2458"/>
      <c r="BL85" s="2458"/>
      <c r="BM85" s="2458"/>
    </row>
    <row r="86" spans="42:65">
      <c r="AP86" s="2458"/>
      <c r="AQ86" s="2458"/>
      <c r="AR86" s="2458"/>
      <c r="AS86" s="2458"/>
      <c r="AT86" s="2458"/>
      <c r="AU86" s="2458"/>
      <c r="AV86" s="2458"/>
      <c r="AW86" s="2458"/>
      <c r="AX86" s="2458"/>
      <c r="AY86" s="2458"/>
      <c r="AZ86" s="2458"/>
      <c r="BA86" s="2458"/>
      <c r="BB86" s="2458"/>
      <c r="BC86" s="2458"/>
      <c r="BD86" s="2458"/>
      <c r="BE86" s="2458"/>
      <c r="BF86" s="2458"/>
      <c r="BG86" s="2458"/>
      <c r="BH86" s="2458"/>
      <c r="BI86" s="2458"/>
      <c r="BJ86" s="2458"/>
      <c r="BK86" s="2458"/>
      <c r="BL86" s="2458"/>
      <c r="BM86" s="2458"/>
    </row>
    <row r="87" spans="42:65">
      <c r="AP87" s="2458"/>
      <c r="AQ87" s="2458"/>
      <c r="AR87" s="2458"/>
      <c r="AS87" s="2458"/>
      <c r="AT87" s="2458"/>
      <c r="AU87" s="2458"/>
      <c r="AV87" s="2458"/>
      <c r="AW87" s="2458"/>
      <c r="AX87" s="2458"/>
      <c r="AY87" s="2458"/>
      <c r="AZ87" s="2458"/>
      <c r="BA87" s="2458"/>
      <c r="BB87" s="2458"/>
      <c r="BC87" s="2458"/>
      <c r="BD87" s="2458"/>
      <c r="BE87" s="2458"/>
      <c r="BF87" s="2458"/>
      <c r="BG87" s="2458"/>
      <c r="BH87" s="2458"/>
      <c r="BI87" s="2458"/>
      <c r="BJ87" s="2458"/>
      <c r="BK87" s="2458"/>
      <c r="BL87" s="2458"/>
      <c r="BM87" s="2458"/>
    </row>
    <row r="88" spans="42:65">
      <c r="AP88" s="2458"/>
      <c r="AQ88" s="2458"/>
      <c r="AR88" s="2458"/>
      <c r="AS88" s="2458"/>
      <c r="AT88" s="2458"/>
      <c r="AU88" s="2458"/>
      <c r="AV88" s="2458"/>
      <c r="AW88" s="2458"/>
      <c r="AX88" s="2458"/>
      <c r="AY88" s="2458"/>
      <c r="AZ88" s="2458"/>
      <c r="BA88" s="2458"/>
      <c r="BB88" s="2458"/>
      <c r="BC88" s="2458"/>
      <c r="BD88" s="2458"/>
      <c r="BE88" s="2458"/>
      <c r="BF88" s="2458"/>
      <c r="BG88" s="2458"/>
      <c r="BH88" s="2458"/>
      <c r="BI88" s="2458"/>
      <c r="BJ88" s="2458"/>
      <c r="BK88" s="2458"/>
      <c r="BL88" s="2458"/>
      <c r="BM88" s="2458"/>
    </row>
    <row r="89" spans="42:65">
      <c r="AP89" s="2458"/>
      <c r="AQ89" s="2458"/>
      <c r="AR89" s="2458"/>
      <c r="AS89" s="2458"/>
      <c r="AT89" s="2458"/>
      <c r="AU89" s="2458"/>
      <c r="AV89" s="2458"/>
      <c r="AW89" s="2458"/>
      <c r="AX89" s="2458"/>
      <c r="AY89" s="2458"/>
      <c r="AZ89" s="2458"/>
      <c r="BA89" s="2458"/>
      <c r="BB89" s="2458"/>
      <c r="BC89" s="2458"/>
      <c r="BD89" s="2458"/>
      <c r="BE89" s="2458"/>
      <c r="BF89" s="2458"/>
      <c r="BG89" s="2458"/>
      <c r="BH89" s="2458"/>
      <c r="BI89" s="2458"/>
      <c r="BJ89" s="2458"/>
      <c r="BK89" s="2458"/>
      <c r="BL89" s="2458"/>
      <c r="BM89" s="2458"/>
    </row>
  </sheetData>
  <mergeCells count="215">
    <mergeCell ref="B1:AM1"/>
    <mergeCell ref="AO1:AQ1"/>
    <mergeCell ref="B3:AA3"/>
    <mergeCell ref="AB3:AM3"/>
    <mergeCell ref="B4:AM4"/>
    <mergeCell ref="C9:E10"/>
    <mergeCell ref="F9:J10"/>
    <mergeCell ref="K9:M10"/>
    <mergeCell ref="N9:Q10"/>
    <mergeCell ref="R9:Z10"/>
    <mergeCell ref="AA9:AG9"/>
    <mergeCell ref="AH9:AL10"/>
    <mergeCell ref="AA10:AB10"/>
    <mergeCell ref="AC10:AG10"/>
    <mergeCell ref="C11:E11"/>
    <mergeCell ref="F11:J11"/>
    <mergeCell ref="K11:M11"/>
    <mergeCell ref="N11:Q11"/>
    <mergeCell ref="R11:U11"/>
    <mergeCell ref="W11:Z11"/>
    <mergeCell ref="AA11:AB11"/>
    <mergeCell ref="AC11:AG11"/>
    <mergeCell ref="AH11:AL11"/>
    <mergeCell ref="C12:E12"/>
    <mergeCell ref="F12:J12"/>
    <mergeCell ref="K12:M12"/>
    <mergeCell ref="N12:Q12"/>
    <mergeCell ref="R12:U12"/>
    <mergeCell ref="W12:Z12"/>
    <mergeCell ref="AA12:AB12"/>
    <mergeCell ref="AC12:AG12"/>
    <mergeCell ref="AH12:AL12"/>
    <mergeCell ref="C13:E13"/>
    <mergeCell ref="F13:J13"/>
    <mergeCell ref="K13:M13"/>
    <mergeCell ref="N13:Q13"/>
    <mergeCell ref="R13:U13"/>
    <mergeCell ref="W13:Z13"/>
    <mergeCell ref="AA13:AB13"/>
    <mergeCell ref="AC13:AG13"/>
    <mergeCell ref="AH13:AL13"/>
    <mergeCell ref="C14:E14"/>
    <mergeCell ref="F14:J14"/>
    <mergeCell ref="K14:M14"/>
    <mergeCell ref="N14:Q14"/>
    <mergeCell ref="R14:U14"/>
    <mergeCell ref="W14:Z14"/>
    <mergeCell ref="AA14:AB14"/>
    <mergeCell ref="AC14:AG14"/>
    <mergeCell ref="AH14:AL14"/>
    <mergeCell ref="C15:E15"/>
    <mergeCell ref="F15:J15"/>
    <mergeCell ref="K15:M15"/>
    <mergeCell ref="N15:Q15"/>
    <mergeCell ref="R15:U15"/>
    <mergeCell ref="W15:Z15"/>
    <mergeCell ref="AA15:AB15"/>
    <mergeCell ref="AC15:AG15"/>
    <mergeCell ref="AH15:AL15"/>
    <mergeCell ref="C16:E16"/>
    <mergeCell ref="F16:J16"/>
    <mergeCell ref="K16:M16"/>
    <mergeCell ref="N16:Q16"/>
    <mergeCell ref="R16:U16"/>
    <mergeCell ref="W16:Z16"/>
    <mergeCell ref="AA16:AB16"/>
    <mergeCell ref="AC16:AG16"/>
    <mergeCell ref="AH16:AL16"/>
    <mergeCell ref="C17:E17"/>
    <mergeCell ref="F17:J17"/>
    <mergeCell ref="K17:M17"/>
    <mergeCell ref="N17:Q17"/>
    <mergeCell ref="R17:U17"/>
    <mergeCell ref="W17:Z17"/>
    <mergeCell ref="AA17:AB17"/>
    <mergeCell ref="AC17:AG17"/>
    <mergeCell ref="AH17:AL17"/>
    <mergeCell ref="C18:E18"/>
    <mergeCell ref="F18:J18"/>
    <mergeCell ref="K18:M18"/>
    <mergeCell ref="N18:Q18"/>
    <mergeCell ref="R18:U18"/>
    <mergeCell ref="W18:Z18"/>
    <mergeCell ref="AA18:AB18"/>
    <mergeCell ref="AC18:AG18"/>
    <mergeCell ref="AH18:AL18"/>
    <mergeCell ref="C19:E19"/>
    <mergeCell ref="F19:J19"/>
    <mergeCell ref="K19:M19"/>
    <mergeCell ref="N19:Q19"/>
    <mergeCell ref="R19:U19"/>
    <mergeCell ref="W19:Z19"/>
    <mergeCell ref="AA19:AB19"/>
    <mergeCell ref="AC19:AG19"/>
    <mergeCell ref="AH19:AL19"/>
    <mergeCell ref="C20:E20"/>
    <mergeCell ref="F20:J20"/>
    <mergeCell ref="K20:M20"/>
    <mergeCell ref="N20:Q20"/>
    <mergeCell ref="R20:U20"/>
    <mergeCell ref="W20:Z20"/>
    <mergeCell ref="AA20:AB20"/>
    <mergeCell ref="AC20:AG20"/>
    <mergeCell ref="AH20:AL20"/>
    <mergeCell ref="C23:E24"/>
    <mergeCell ref="F23:I24"/>
    <mergeCell ref="J23:P24"/>
    <mergeCell ref="Q23:T24"/>
    <mergeCell ref="U23:V24"/>
    <mergeCell ref="W23:Z24"/>
    <mergeCell ref="AA23:AL24"/>
    <mergeCell ref="C25:E25"/>
    <mergeCell ref="F25:I25"/>
    <mergeCell ref="J25:P25"/>
    <mergeCell ref="Q25:T25"/>
    <mergeCell ref="U25:V25"/>
    <mergeCell ref="W25:Z25"/>
    <mergeCell ref="AA25:AL25"/>
    <mergeCell ref="C26:E26"/>
    <mergeCell ref="F26:I26"/>
    <mergeCell ref="J26:P26"/>
    <mergeCell ref="Q26:T26"/>
    <mergeCell ref="U26:V26"/>
    <mergeCell ref="W26:Z26"/>
    <mergeCell ref="AA26:AL26"/>
    <mergeCell ref="C27:E27"/>
    <mergeCell ref="F27:I27"/>
    <mergeCell ref="J27:P27"/>
    <mergeCell ref="Q27:T27"/>
    <mergeCell ref="U27:V27"/>
    <mergeCell ref="W27:Z27"/>
    <mergeCell ref="AA27:AL27"/>
    <mergeCell ref="C28:E28"/>
    <mergeCell ref="F28:I28"/>
    <mergeCell ref="J28:P28"/>
    <mergeCell ref="Q28:T28"/>
    <mergeCell ref="U28:V28"/>
    <mergeCell ref="W28:Z28"/>
    <mergeCell ref="AA28:AL28"/>
    <mergeCell ref="C29:E29"/>
    <mergeCell ref="F29:I29"/>
    <mergeCell ref="J29:P29"/>
    <mergeCell ref="Q29:T29"/>
    <mergeCell ref="U29:V29"/>
    <mergeCell ref="W29:Z29"/>
    <mergeCell ref="AA29:AL29"/>
    <mergeCell ref="C30:E30"/>
    <mergeCell ref="F30:I30"/>
    <mergeCell ref="J30:P30"/>
    <mergeCell ref="Q30:T30"/>
    <mergeCell ref="U30:V30"/>
    <mergeCell ref="W30:Z30"/>
    <mergeCell ref="AA30:AL30"/>
    <mergeCell ref="C31:E31"/>
    <mergeCell ref="F31:I31"/>
    <mergeCell ref="J31:P31"/>
    <mergeCell ref="Q31:T31"/>
    <mergeCell ref="U31:V31"/>
    <mergeCell ref="W31:Z31"/>
    <mergeCell ref="AA31:AL31"/>
    <mergeCell ref="C32:E32"/>
    <mergeCell ref="F32:I32"/>
    <mergeCell ref="J32:P32"/>
    <mergeCell ref="Q32:T32"/>
    <mergeCell ref="U32:V32"/>
    <mergeCell ref="W32:Z32"/>
    <mergeCell ref="AA32:AL32"/>
    <mergeCell ref="C33:E33"/>
    <mergeCell ref="F33:I33"/>
    <mergeCell ref="J33:P33"/>
    <mergeCell ref="Q33:T33"/>
    <mergeCell ref="U33:V33"/>
    <mergeCell ref="W33:Z33"/>
    <mergeCell ref="AA33:AL33"/>
    <mergeCell ref="C34:E34"/>
    <mergeCell ref="F34:I34"/>
    <mergeCell ref="J34:P34"/>
    <mergeCell ref="Q34:T34"/>
    <mergeCell ref="U34:V34"/>
    <mergeCell ref="W34:Z34"/>
    <mergeCell ref="AA34:AL34"/>
    <mergeCell ref="C35:E35"/>
    <mergeCell ref="F35:I35"/>
    <mergeCell ref="J35:P35"/>
    <mergeCell ref="Q35:T35"/>
    <mergeCell ref="U35:V35"/>
    <mergeCell ref="W35:Z35"/>
    <mergeCell ref="AA35:AL35"/>
    <mergeCell ref="C36:E36"/>
    <mergeCell ref="F36:I36"/>
    <mergeCell ref="J36:P36"/>
    <mergeCell ref="Q36:T36"/>
    <mergeCell ref="U36:V36"/>
    <mergeCell ref="W36:Z36"/>
    <mergeCell ref="AA36:AL36"/>
    <mergeCell ref="C37:E37"/>
    <mergeCell ref="F37:I37"/>
    <mergeCell ref="J37:P37"/>
    <mergeCell ref="Q37:T37"/>
    <mergeCell ref="U37:V37"/>
    <mergeCell ref="W37:Z37"/>
    <mergeCell ref="AA37:AL37"/>
    <mergeCell ref="Q69:X69"/>
    <mergeCell ref="AP77:BM79"/>
    <mergeCell ref="AP80:BM84"/>
    <mergeCell ref="AP85:BM89"/>
    <mergeCell ref="C40:AA40"/>
    <mergeCell ref="AP42:BM56"/>
    <mergeCell ref="AC44:AM45"/>
    <mergeCell ref="C48:AA48"/>
    <mergeCell ref="V51:W51"/>
    <mergeCell ref="AC52:AM53"/>
    <mergeCell ref="AC55:AM56"/>
    <mergeCell ref="C58:AA58"/>
    <mergeCell ref="AP58:BL60"/>
  </mergeCells>
  <phoneticPr fontId="109"/>
  <dataValidations count="5">
    <dataValidation type="list" allowBlank="1" showInputMessage="1" showErrorMessage="1" sqref="K11:K20 Q25:Q37" xr:uid="{00000000-0002-0000-1400-000000000000}">
      <formula1>"　,保育士,看護師,調理員,栄養士,事務員,用務員,保育助手,副園長,園長"</formula1>
      <formula2>0</formula2>
    </dataValidation>
    <dataValidation type="list" allowBlank="1" showInputMessage="1" showErrorMessage="1" sqref="AA11:AB20" xr:uid="{00000000-0002-0000-1400-000001000000}">
      <formula1>"　,有,無"</formula1>
      <formula2>0</formula2>
    </dataValidation>
    <dataValidation type="list" allowBlank="1" showInputMessage="1" showErrorMessage="1" sqref="C11:E20" xr:uid="{00000000-0002-0000-1400-000002000000}">
      <formula1>"　,産休,育休,介護休,病休,その他"</formula1>
      <formula2>0</formula2>
    </dataValidation>
    <dataValidation type="list" allowBlank="1" showInputMessage="1" showErrorMessage="1" sqref="N11:Q20 W25:Z37" xr:uid="{00000000-0002-0000-1400-000003000000}">
      <formula1>"　,正規職員,非正規職員"</formula1>
      <formula2>0</formula2>
    </dataValidation>
    <dataValidation type="list" allowBlank="1" showInputMessage="1" showErrorMessage="1" sqref="C25:E37" xr:uid="{00000000-0002-0000-1400-000004000000}">
      <formula1>"退職,転出"</formula1>
      <formula2>0</formula2>
    </dataValidation>
  </dataValidations>
  <hyperlinks>
    <hyperlink ref="AO1" location="'目次（保）'!A1" display="目次に戻る" xr:uid="{00000000-0004-0000-1400-000000000000}"/>
  </hyperlinks>
  <printOptions horizontalCentered="1"/>
  <pageMargins left="0.70833333333333304" right="0.23611111111111099" top="0.39374999999999999" bottom="0.23611111111111099" header="0.51180555555555496" footer="0.51180555555555496"/>
  <pageSetup paperSize="9" scale="90" firstPageNumber="0" orientation="portrait" horizontalDpi="300" verticalDpi="300" r:id="rId1"/>
  <colBreaks count="1" manualBreakCount="1">
    <brk id="40"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AMK197"/>
  <sheetViews>
    <sheetView showGridLines="0" view="pageBreakPreview" topLeftCell="C172" zoomScaleNormal="100" workbookViewId="0">
      <selection activeCell="AO191" sqref="AO191"/>
    </sheetView>
  </sheetViews>
  <sheetFormatPr defaultRowHeight="13.2"/>
  <cols>
    <col min="1" max="1" width="3" style="720" customWidth="1"/>
    <col min="2" max="2" width="8" style="591" customWidth="1"/>
    <col min="3" max="6" width="2.33203125" style="591" customWidth="1"/>
    <col min="7" max="10" width="2.88671875" style="591" customWidth="1"/>
    <col min="11" max="15" width="2" style="591" customWidth="1"/>
    <col min="16" max="17" width="2.6640625" style="591" customWidth="1"/>
    <col min="18" max="20" width="2.109375" style="591" customWidth="1"/>
    <col min="21" max="23" width="2.6640625" style="591" customWidth="1"/>
    <col min="24" max="24" width="2.33203125" style="591" customWidth="1"/>
    <col min="25" max="25" width="1.77734375" style="591" customWidth="1"/>
    <col min="26" max="26" width="2.77734375" style="591" customWidth="1"/>
    <col min="27" max="31" width="2.6640625" style="591" customWidth="1"/>
    <col min="32" max="32" width="2.33203125" style="591" customWidth="1"/>
    <col min="33" max="34" width="1.88671875" style="591" customWidth="1"/>
    <col min="35" max="35" width="2.88671875" style="591" customWidth="1"/>
    <col min="36" max="38" width="1.88671875" style="591" customWidth="1"/>
    <col min="39" max="39" width="2.88671875" style="591" customWidth="1"/>
    <col min="40" max="40" width="1.88671875" style="591" customWidth="1"/>
    <col min="41" max="58" width="2" style="591" customWidth="1"/>
    <col min="59" max="61" width="2.109375" style="591" customWidth="1"/>
    <col min="62" max="64" width="2.33203125" style="591" customWidth="1"/>
    <col min="65" max="65" width="2.6640625" style="591" customWidth="1"/>
    <col min="66" max="73" width="1.88671875" style="591" customWidth="1"/>
    <col min="74" max="74" width="2.109375" style="591" customWidth="1"/>
    <col min="75" max="75" width="10.44140625" style="591" customWidth="1"/>
    <col min="76" max="76" width="2.109375" style="591" customWidth="1"/>
    <col min="77" max="1025" width="8" style="591" customWidth="1"/>
  </cols>
  <sheetData>
    <row r="1" spans="1:77" ht="14.1" customHeight="1">
      <c r="C1" s="1794" t="s">
        <v>1118</v>
      </c>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4"/>
      <c r="AP1" s="1794"/>
      <c r="AQ1" s="1794"/>
      <c r="AR1" s="1794"/>
      <c r="AS1" s="1794"/>
      <c r="AT1" s="1794"/>
      <c r="AU1" s="1794"/>
      <c r="AV1" s="1794"/>
      <c r="AW1" s="1794"/>
      <c r="AX1" s="1794"/>
      <c r="AY1" s="1794"/>
      <c r="AZ1" s="1794"/>
      <c r="BA1" s="1794"/>
      <c r="BB1" s="1794"/>
      <c r="BC1" s="1794"/>
      <c r="BD1" s="1794"/>
      <c r="BE1" s="1794"/>
      <c r="BF1" s="1794"/>
      <c r="BG1" s="1794"/>
      <c r="BH1" s="1794"/>
      <c r="BI1" s="1794"/>
      <c r="BJ1" s="1794"/>
      <c r="BK1" s="1794"/>
      <c r="BL1" s="1794"/>
      <c r="BM1" s="1794"/>
      <c r="BN1" s="1794"/>
      <c r="BO1" s="1794"/>
      <c r="BP1" s="1794"/>
      <c r="BQ1" s="1794"/>
      <c r="BR1" s="1794"/>
      <c r="BS1" s="1794"/>
      <c r="BT1" s="1794"/>
      <c r="BU1" s="1794"/>
      <c r="BV1" s="1795" t="s">
        <v>241</v>
      </c>
      <c r="BW1" s="1795"/>
      <c r="BX1" s="1795"/>
      <c r="BY1" s="1795"/>
    </row>
    <row r="2" spans="1:77" ht="5.0999999999999996" customHeight="1">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row>
    <row r="3" spans="1:77" ht="14.1" customHeight="1">
      <c r="C3" s="335" t="s">
        <v>1119</v>
      </c>
      <c r="D3" s="335"/>
      <c r="E3" s="335"/>
      <c r="F3" s="335"/>
      <c r="G3" s="335"/>
      <c r="H3" s="335"/>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276"/>
      <c r="AO3" s="276"/>
      <c r="AP3" s="276"/>
      <c r="AQ3" s="276"/>
      <c r="AR3" s="276"/>
      <c r="AS3" s="276"/>
      <c r="AT3" s="276"/>
      <c r="AU3" s="276"/>
      <c r="AV3" s="276"/>
      <c r="AW3" s="276"/>
      <c r="AX3" s="276"/>
      <c r="AY3" s="276"/>
      <c r="AZ3" s="276"/>
      <c r="BA3" s="276"/>
      <c r="BB3" s="276"/>
      <c r="BC3" s="1120"/>
      <c r="BD3" s="2611" t="s">
        <v>482</v>
      </c>
      <c r="BE3" s="2611"/>
      <c r="BF3" s="2611"/>
      <c r="BG3" s="2611"/>
      <c r="BH3" s="2611"/>
      <c r="BI3" s="2611"/>
      <c r="BJ3" s="2611"/>
      <c r="BK3" s="2612"/>
      <c r="BL3" s="2612"/>
      <c r="BM3" s="2613" t="s">
        <v>483</v>
      </c>
      <c r="BN3" s="2613"/>
      <c r="BO3" s="2613"/>
      <c r="BP3" s="2613"/>
      <c r="BQ3" s="2613"/>
      <c r="BR3" s="2613"/>
      <c r="BS3" s="276"/>
      <c r="BT3" s="276"/>
      <c r="BU3" s="276"/>
    </row>
    <row r="4" spans="1:77" ht="7.05" customHeight="1">
      <c r="C4" s="335"/>
      <c r="D4" s="335"/>
      <c r="E4" s="335"/>
      <c r="F4" s="335"/>
      <c r="G4" s="335"/>
      <c r="H4" s="335"/>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row>
    <row r="5" spans="1:77" s="812" customFormat="1" ht="13.05" customHeight="1">
      <c r="A5" s="722"/>
      <c r="B5" s="2683" t="s">
        <v>1120</v>
      </c>
      <c r="C5" s="2614" t="s">
        <v>1121</v>
      </c>
      <c r="D5" s="2615" t="s">
        <v>1122</v>
      </c>
      <c r="E5" s="2615"/>
      <c r="F5" s="2615"/>
      <c r="G5" s="2616" t="s">
        <v>1123</v>
      </c>
      <c r="H5" s="2616"/>
      <c r="I5" s="2616"/>
      <c r="J5" s="2616"/>
      <c r="K5" s="2617" t="s">
        <v>1088</v>
      </c>
      <c r="L5" s="2617"/>
      <c r="M5" s="2617"/>
      <c r="N5" s="2617"/>
      <c r="O5" s="2617"/>
      <c r="P5" s="2618" t="s">
        <v>1124</v>
      </c>
      <c r="Q5" s="2619" t="s">
        <v>1125</v>
      </c>
      <c r="R5" s="2620" t="s">
        <v>1126</v>
      </c>
      <c r="S5" s="2620"/>
      <c r="T5" s="2620"/>
      <c r="U5" s="2621" t="s">
        <v>1127</v>
      </c>
      <c r="V5" s="2621"/>
      <c r="W5" s="2621"/>
      <c r="X5" s="2621"/>
      <c r="Y5" s="2621"/>
      <c r="Z5" s="2621"/>
      <c r="AA5" s="2621"/>
      <c r="AB5" s="2621"/>
      <c r="AC5" s="2621"/>
      <c r="AD5" s="2622" t="s">
        <v>1128</v>
      </c>
      <c r="AE5" s="2622"/>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2"/>
      <c r="BC5" s="2622"/>
      <c r="BD5" s="2622"/>
      <c r="BE5" s="2622"/>
      <c r="BF5" s="2622"/>
      <c r="BG5" s="2623" t="s">
        <v>1129</v>
      </c>
      <c r="BH5" s="2623"/>
      <c r="BI5" s="2623"/>
      <c r="BJ5" s="2624" t="s">
        <v>1130</v>
      </c>
      <c r="BK5" s="2625" t="s">
        <v>1085</v>
      </c>
      <c r="BL5" s="2625"/>
      <c r="BM5" s="2625"/>
      <c r="BN5" s="2625"/>
      <c r="BO5" s="2625"/>
      <c r="BP5" s="2625"/>
      <c r="BQ5" s="2625"/>
      <c r="BR5" s="2625"/>
      <c r="BS5" s="1121"/>
      <c r="BT5" s="1121"/>
      <c r="BU5" s="1121"/>
    </row>
    <row r="6" spans="1:77" s="812" customFormat="1" ht="13.05" customHeight="1">
      <c r="A6" s="722"/>
      <c r="B6" s="2683"/>
      <c r="C6" s="2614"/>
      <c r="D6" s="2615"/>
      <c r="E6" s="2615"/>
      <c r="F6" s="2615"/>
      <c r="G6" s="2616"/>
      <c r="H6" s="2616"/>
      <c r="I6" s="2616"/>
      <c r="J6" s="2616"/>
      <c r="K6" s="2617"/>
      <c r="L6" s="2617"/>
      <c r="M6" s="2617"/>
      <c r="N6" s="2617"/>
      <c r="O6" s="2617"/>
      <c r="P6" s="2618"/>
      <c r="Q6" s="2619"/>
      <c r="R6" s="2620"/>
      <c r="S6" s="2620"/>
      <c r="T6" s="2620"/>
      <c r="U6" s="2621"/>
      <c r="V6" s="2621"/>
      <c r="W6" s="2621"/>
      <c r="X6" s="2621"/>
      <c r="Y6" s="2621"/>
      <c r="Z6" s="2621"/>
      <c r="AA6" s="2621"/>
      <c r="AB6" s="2621"/>
      <c r="AC6" s="2621"/>
      <c r="AD6" s="2622"/>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2"/>
      <c r="BC6" s="2622"/>
      <c r="BD6" s="2622"/>
      <c r="BE6" s="2622"/>
      <c r="BF6" s="2622"/>
      <c r="BG6" s="2623"/>
      <c r="BH6" s="2623"/>
      <c r="BI6" s="2623"/>
      <c r="BJ6" s="2624"/>
      <c r="BK6" s="2625"/>
      <c r="BL6" s="2625"/>
      <c r="BM6" s="2625"/>
      <c r="BN6" s="2625"/>
      <c r="BO6" s="2625"/>
      <c r="BP6" s="2625"/>
      <c r="BQ6" s="2625"/>
      <c r="BR6" s="2625"/>
      <c r="BS6" s="1121"/>
      <c r="BT6" s="1121"/>
      <c r="BU6" s="1121"/>
    </row>
    <row r="7" spans="1:77" s="812" customFormat="1" ht="15" customHeight="1">
      <c r="A7" s="722"/>
      <c r="B7" s="2683"/>
      <c r="C7" s="2614"/>
      <c r="D7" s="2615"/>
      <c r="E7" s="2615"/>
      <c r="F7" s="2615"/>
      <c r="G7" s="2616"/>
      <c r="H7" s="2616"/>
      <c r="I7" s="2616"/>
      <c r="J7" s="2616"/>
      <c r="K7" s="2617"/>
      <c r="L7" s="2617"/>
      <c r="M7" s="2617"/>
      <c r="N7" s="2617"/>
      <c r="O7" s="2617"/>
      <c r="P7" s="2618"/>
      <c r="Q7" s="2619"/>
      <c r="R7" s="2620"/>
      <c r="S7" s="2620"/>
      <c r="T7" s="2620"/>
      <c r="U7" s="2483" t="s">
        <v>1131</v>
      </c>
      <c r="V7" s="2483"/>
      <c r="W7" s="2483"/>
      <c r="X7" s="2483"/>
      <c r="Y7" s="2483"/>
      <c r="Z7" s="2626" t="s">
        <v>1132</v>
      </c>
      <c r="AA7" s="2626"/>
      <c r="AB7" s="2627" t="s">
        <v>1133</v>
      </c>
      <c r="AC7" s="2627"/>
      <c r="AD7" s="2628" t="s">
        <v>1134</v>
      </c>
      <c r="AE7" s="2628"/>
      <c r="AF7" s="2628"/>
      <c r="AG7" s="2628"/>
      <c r="AH7" s="2628"/>
      <c r="AI7" s="2628"/>
      <c r="AJ7" s="2628"/>
      <c r="AK7" s="2628"/>
      <c r="AL7" s="2471" t="s">
        <v>1135</v>
      </c>
      <c r="AM7" s="2471"/>
      <c r="AN7" s="2471"/>
      <c r="AO7" s="2471"/>
      <c r="AP7" s="2471"/>
      <c r="AQ7" s="2471"/>
      <c r="AR7" s="2471"/>
      <c r="AS7" s="2471"/>
      <c r="AT7" s="2471"/>
      <c r="AU7" s="2471"/>
      <c r="AV7" s="2471"/>
      <c r="AW7" s="2471"/>
      <c r="AX7" s="2471"/>
      <c r="AY7" s="2471"/>
      <c r="AZ7" s="2471"/>
      <c r="BA7" s="2471"/>
      <c r="BB7" s="2471"/>
      <c r="BC7" s="2471"/>
      <c r="BD7" s="2629" t="s">
        <v>255</v>
      </c>
      <c r="BE7" s="2629"/>
      <c r="BF7" s="2629"/>
      <c r="BG7" s="2630" t="s">
        <v>1136</v>
      </c>
      <c r="BH7" s="2630"/>
      <c r="BI7" s="2630"/>
      <c r="BJ7" s="2624"/>
      <c r="BK7" s="2631" t="s">
        <v>1137</v>
      </c>
      <c r="BL7" s="2631"/>
      <c r="BM7" s="2631"/>
      <c r="BN7" s="2631"/>
      <c r="BO7" s="2631"/>
      <c r="BP7" s="2631"/>
      <c r="BQ7" s="2631"/>
      <c r="BR7" s="2631"/>
      <c r="BS7" s="1122"/>
      <c r="BT7" s="1122"/>
      <c r="BU7" s="1122"/>
    </row>
    <row r="8" spans="1:77" s="812" customFormat="1" ht="15" customHeight="1">
      <c r="A8" s="722"/>
      <c r="B8" s="2683"/>
      <c r="C8" s="2614"/>
      <c r="D8" s="2615"/>
      <c r="E8" s="2615"/>
      <c r="F8" s="2615"/>
      <c r="G8" s="2616"/>
      <c r="H8" s="2616"/>
      <c r="I8" s="2616"/>
      <c r="J8" s="2616"/>
      <c r="K8" s="2617"/>
      <c r="L8" s="2617"/>
      <c r="M8" s="2617"/>
      <c r="N8" s="2617"/>
      <c r="O8" s="2617"/>
      <c r="P8" s="2618"/>
      <c r="Q8" s="2619"/>
      <c r="R8" s="2620"/>
      <c r="S8" s="2620"/>
      <c r="T8" s="2620"/>
      <c r="U8" s="2595" t="s">
        <v>1138</v>
      </c>
      <c r="V8" s="2595"/>
      <c r="W8" s="2595"/>
      <c r="X8" s="2595" t="s">
        <v>1139</v>
      </c>
      <c r="Y8" s="2595"/>
      <c r="Z8" s="2626"/>
      <c r="AA8" s="2626"/>
      <c r="AB8" s="2627"/>
      <c r="AC8" s="2627"/>
      <c r="AD8" s="2632" t="s">
        <v>751</v>
      </c>
      <c r="AE8" s="2632"/>
      <c r="AF8" s="2632"/>
      <c r="AG8" s="2632"/>
      <c r="AH8" s="2633" t="s">
        <v>1140</v>
      </c>
      <c r="AI8" s="2633"/>
      <c r="AJ8" s="2633"/>
      <c r="AK8" s="2633"/>
      <c r="AL8" s="2592" t="s">
        <v>1141</v>
      </c>
      <c r="AM8" s="2592"/>
      <c r="AN8" s="2592"/>
      <c r="AO8" s="2567" t="s">
        <v>1142</v>
      </c>
      <c r="AP8" s="2567"/>
      <c r="AQ8" s="2567"/>
      <c r="AR8" s="2593" t="s">
        <v>1143</v>
      </c>
      <c r="AS8" s="2593"/>
      <c r="AT8" s="2593"/>
      <c r="AU8" s="2594" t="s">
        <v>1144</v>
      </c>
      <c r="AV8" s="2594"/>
      <c r="AW8" s="2594"/>
      <c r="AX8" s="2594" t="s">
        <v>1145</v>
      </c>
      <c r="AY8" s="2594"/>
      <c r="AZ8" s="2594"/>
      <c r="BA8" s="2595" t="s">
        <v>310</v>
      </c>
      <c r="BB8" s="2595"/>
      <c r="BC8" s="2595"/>
      <c r="BD8" s="2629"/>
      <c r="BE8" s="2629"/>
      <c r="BF8" s="2629"/>
      <c r="BG8" s="2630"/>
      <c r="BH8" s="2630"/>
      <c r="BI8" s="2630"/>
      <c r="BJ8" s="2624"/>
      <c r="BK8" s="2631"/>
      <c r="BL8" s="2631"/>
      <c r="BM8" s="2631"/>
      <c r="BN8" s="2631"/>
      <c r="BO8" s="2631"/>
      <c r="BP8" s="2631"/>
      <c r="BQ8" s="2631"/>
      <c r="BR8" s="2631"/>
      <c r="BS8" s="1122"/>
      <c r="BT8" s="1122"/>
      <c r="BU8" s="1122"/>
    </row>
    <row r="9" spans="1:77" s="812" customFormat="1" ht="15" customHeight="1">
      <c r="A9" s="722"/>
      <c r="B9" s="2683"/>
      <c r="C9" s="2614"/>
      <c r="D9" s="2615"/>
      <c r="E9" s="2615"/>
      <c r="F9" s="2615"/>
      <c r="G9" s="2596" t="s">
        <v>1146</v>
      </c>
      <c r="H9" s="2596"/>
      <c r="I9" s="2597" t="s">
        <v>1147</v>
      </c>
      <c r="J9" s="2597"/>
      <c r="K9" s="2598" t="s">
        <v>1148</v>
      </c>
      <c r="L9" s="2598"/>
      <c r="M9" s="2598"/>
      <c r="N9" s="2598"/>
      <c r="O9" s="2598"/>
      <c r="P9" s="2618"/>
      <c r="Q9" s="2619"/>
      <c r="R9" s="2620"/>
      <c r="S9" s="2620"/>
      <c r="T9" s="2620"/>
      <c r="U9" s="2595"/>
      <c r="V9" s="2595"/>
      <c r="W9" s="2595"/>
      <c r="X9" s="2595"/>
      <c r="Y9" s="2595"/>
      <c r="Z9" s="2626"/>
      <c r="AA9" s="2626"/>
      <c r="AB9" s="2627"/>
      <c r="AC9" s="2627"/>
      <c r="AD9" s="2599"/>
      <c r="AE9" s="2599"/>
      <c r="AF9" s="2599"/>
      <c r="AG9" s="2599"/>
      <c r="AH9" s="2600" t="s">
        <v>1149</v>
      </c>
      <c r="AI9" s="2600"/>
      <c r="AJ9" s="2600"/>
      <c r="AK9" s="2600"/>
      <c r="AL9" s="2601" t="s">
        <v>1150</v>
      </c>
      <c r="AM9" s="2601"/>
      <c r="AN9" s="2601"/>
      <c r="AO9" s="2602" t="s">
        <v>1151</v>
      </c>
      <c r="AP9" s="2602"/>
      <c r="AQ9" s="2602"/>
      <c r="AR9" s="2603" t="s">
        <v>1152</v>
      </c>
      <c r="AS9" s="2603"/>
      <c r="AT9" s="2603"/>
      <c r="AU9" s="2604" t="s">
        <v>1153</v>
      </c>
      <c r="AV9" s="2604"/>
      <c r="AW9" s="2604"/>
      <c r="AX9" s="2602" t="s">
        <v>1154</v>
      </c>
      <c r="AY9" s="2602"/>
      <c r="AZ9" s="2602"/>
      <c r="BA9" s="2595"/>
      <c r="BB9" s="2595"/>
      <c r="BC9" s="2595"/>
      <c r="BD9" s="2629"/>
      <c r="BE9" s="2629"/>
      <c r="BF9" s="2629"/>
      <c r="BG9" s="2605" t="s">
        <v>1155</v>
      </c>
      <c r="BH9" s="2605"/>
      <c r="BI9" s="2605"/>
      <c r="BJ9" s="2624"/>
      <c r="BK9" s="2631"/>
      <c r="BL9" s="2631"/>
      <c r="BM9" s="2631"/>
      <c r="BN9" s="2631"/>
      <c r="BO9" s="2631"/>
      <c r="BP9" s="2631"/>
      <c r="BQ9" s="2631"/>
      <c r="BR9" s="2631"/>
      <c r="BS9" s="1122"/>
      <c r="BT9" s="1122"/>
      <c r="BU9" s="1122"/>
    </row>
    <row r="10" spans="1:77" s="812" customFormat="1" ht="15" customHeight="1">
      <c r="A10" s="722"/>
      <c r="B10" s="2683"/>
      <c r="C10" s="2614"/>
      <c r="D10" s="2615"/>
      <c r="E10" s="2615"/>
      <c r="F10" s="2615"/>
      <c r="G10" s="2596"/>
      <c r="H10" s="2596"/>
      <c r="I10" s="2597"/>
      <c r="J10" s="2597"/>
      <c r="K10" s="2598"/>
      <c r="L10" s="2598"/>
      <c r="M10" s="2598"/>
      <c r="N10" s="2598"/>
      <c r="O10" s="2598"/>
      <c r="P10" s="2618"/>
      <c r="Q10" s="2619"/>
      <c r="R10" s="2620"/>
      <c r="S10" s="2620"/>
      <c r="T10" s="2620"/>
      <c r="U10" s="2595"/>
      <c r="V10" s="2595"/>
      <c r="W10" s="2595"/>
      <c r="X10" s="2595"/>
      <c r="Y10" s="2595"/>
      <c r="Z10" s="2626"/>
      <c r="AA10" s="2626"/>
      <c r="AB10" s="2627"/>
      <c r="AC10" s="2627"/>
      <c r="AD10" s="1123" t="s">
        <v>31</v>
      </c>
      <c r="AE10" s="2606" t="s">
        <v>1156</v>
      </c>
      <c r="AF10" s="2606"/>
      <c r="AG10" s="1124" t="s">
        <v>32</v>
      </c>
      <c r="AH10" s="1125" t="s">
        <v>31</v>
      </c>
      <c r="AI10" s="2606" t="s">
        <v>1156</v>
      </c>
      <c r="AJ10" s="2606"/>
      <c r="AK10" s="1126" t="s">
        <v>32</v>
      </c>
      <c r="AL10" s="2607"/>
      <c r="AM10" s="2607"/>
      <c r="AN10" s="2607"/>
      <c r="AO10" s="2608" t="s">
        <v>1157</v>
      </c>
      <c r="AP10" s="2608"/>
      <c r="AQ10" s="2608"/>
      <c r="AR10" s="2609" t="s">
        <v>1158</v>
      </c>
      <c r="AS10" s="2609"/>
      <c r="AT10" s="2609"/>
      <c r="AU10" s="2598" t="s">
        <v>1159</v>
      </c>
      <c r="AV10" s="2598"/>
      <c r="AW10" s="2598"/>
      <c r="AX10" s="2598" t="s">
        <v>1160</v>
      </c>
      <c r="AY10" s="2598"/>
      <c r="AZ10" s="2598"/>
      <c r="BA10" s="2595"/>
      <c r="BB10" s="2595"/>
      <c r="BC10" s="2595"/>
      <c r="BD10" s="2610" t="s">
        <v>1161</v>
      </c>
      <c r="BE10" s="2610"/>
      <c r="BF10" s="2610"/>
      <c r="BG10" s="2605"/>
      <c r="BH10" s="2605"/>
      <c r="BI10" s="2605"/>
      <c r="BJ10" s="2624"/>
      <c r="BK10" s="2631"/>
      <c r="BL10" s="2631"/>
      <c r="BM10" s="2631"/>
      <c r="BN10" s="2631"/>
      <c r="BO10" s="2631"/>
      <c r="BP10" s="2631"/>
      <c r="BQ10" s="2631"/>
      <c r="BR10" s="2631"/>
      <c r="BS10" s="1122"/>
      <c r="BT10" s="1122"/>
      <c r="BU10" s="1122"/>
    </row>
    <row r="11" spans="1:77" ht="12" customHeight="1">
      <c r="B11" s="2683"/>
      <c r="C11" s="2671">
        <v>0</v>
      </c>
      <c r="D11" s="2672" t="s">
        <v>1162</v>
      </c>
      <c r="E11" s="2672"/>
      <c r="F11" s="2672"/>
      <c r="G11" s="2673" t="s">
        <v>1163</v>
      </c>
      <c r="H11" s="2673"/>
      <c r="I11" s="2673"/>
      <c r="J11" s="2673"/>
      <c r="K11" s="1127" t="s">
        <v>1164</v>
      </c>
      <c r="L11" s="1128"/>
      <c r="M11" s="1128"/>
      <c r="N11" s="1128"/>
      <c r="O11" s="1129"/>
      <c r="P11" s="2674">
        <v>34</v>
      </c>
      <c r="Q11" s="2675" t="s">
        <v>1165</v>
      </c>
      <c r="R11" s="2673" t="s">
        <v>1166</v>
      </c>
      <c r="S11" s="2673"/>
      <c r="T11" s="2673"/>
      <c r="U11" s="2676" t="s">
        <v>1167</v>
      </c>
      <c r="V11" s="2676"/>
      <c r="W11" s="2676"/>
      <c r="X11" s="2677">
        <v>7</v>
      </c>
      <c r="Y11" s="2678" t="s">
        <v>20</v>
      </c>
      <c r="Z11" s="2677">
        <v>3</v>
      </c>
      <c r="AA11" s="2678" t="s">
        <v>20</v>
      </c>
      <c r="AB11" s="2677">
        <v>11</v>
      </c>
      <c r="AC11" s="2679" t="s">
        <v>20</v>
      </c>
      <c r="AD11" s="1131" t="s">
        <v>1164</v>
      </c>
      <c r="AE11" s="1132"/>
      <c r="AF11" s="1133"/>
      <c r="AG11" s="1133"/>
      <c r="AH11" s="1134"/>
      <c r="AI11" s="1133"/>
      <c r="AJ11" s="1133"/>
      <c r="AK11" s="1135"/>
      <c r="AL11" s="2680">
        <f>AH12*0.04</f>
        <v>7380</v>
      </c>
      <c r="AM11" s="2680"/>
      <c r="AN11" s="2680"/>
      <c r="AO11" s="2681">
        <v>10000</v>
      </c>
      <c r="AP11" s="2681"/>
      <c r="AQ11" s="2681"/>
      <c r="AR11" s="2682"/>
      <c r="AS11" s="2682"/>
      <c r="AT11" s="2682"/>
      <c r="AU11" s="2649">
        <v>6000</v>
      </c>
      <c r="AV11" s="2649"/>
      <c r="AW11" s="2649"/>
      <c r="AX11" s="2649"/>
      <c r="AY11" s="2649"/>
      <c r="AZ11" s="2649"/>
      <c r="BA11" s="2650">
        <f>SUM(AL11:AZ13)</f>
        <v>104080</v>
      </c>
      <c r="BB11" s="2650"/>
      <c r="BC11" s="2650"/>
      <c r="BD11" s="2651">
        <f>AH12+BA11</f>
        <v>288580</v>
      </c>
      <c r="BE11" s="2651"/>
      <c r="BF11" s="2651"/>
      <c r="BG11" s="2652" t="s">
        <v>1168</v>
      </c>
      <c r="BH11" s="2652"/>
      <c r="BI11" s="2652"/>
      <c r="BJ11" s="2653" t="s">
        <v>1169</v>
      </c>
      <c r="BK11" s="2654" t="s">
        <v>1170</v>
      </c>
      <c r="BL11" s="2654"/>
      <c r="BM11" s="2654"/>
      <c r="BN11" s="2654"/>
      <c r="BO11" s="2654"/>
      <c r="BP11" s="2654"/>
      <c r="BQ11" s="2654"/>
      <c r="BR11" s="2654"/>
      <c r="BS11" s="1099"/>
      <c r="BT11" s="1099"/>
      <c r="BU11" s="1099"/>
    </row>
    <row r="12" spans="1:77" s="812" customFormat="1" ht="14.1" customHeight="1">
      <c r="A12" s="722"/>
      <c r="B12" s="2683"/>
      <c r="C12" s="2671"/>
      <c r="D12" s="2672"/>
      <c r="E12" s="2672"/>
      <c r="F12" s="2672"/>
      <c r="G12" s="2673"/>
      <c r="H12" s="2673"/>
      <c r="I12" s="2673"/>
      <c r="J12" s="2673"/>
      <c r="K12" s="2655" t="s">
        <v>1171</v>
      </c>
      <c r="L12" s="2655"/>
      <c r="M12" s="2655"/>
      <c r="N12" s="2655"/>
      <c r="O12" s="2655"/>
      <c r="P12" s="2674"/>
      <c r="Q12" s="2675"/>
      <c r="R12" s="2673"/>
      <c r="S12" s="2673"/>
      <c r="T12" s="2673"/>
      <c r="U12" s="2676"/>
      <c r="V12" s="2676"/>
      <c r="W12" s="2676"/>
      <c r="X12" s="2677"/>
      <c r="Y12" s="2678"/>
      <c r="Z12" s="2677"/>
      <c r="AA12" s="2678"/>
      <c r="AB12" s="2677"/>
      <c r="AC12" s="2679"/>
      <c r="AD12" s="2656">
        <v>182000</v>
      </c>
      <c r="AE12" s="2656"/>
      <c r="AF12" s="2656"/>
      <c r="AG12" s="2656"/>
      <c r="AH12" s="2657">
        <v>184500</v>
      </c>
      <c r="AI12" s="2657"/>
      <c r="AJ12" s="2657"/>
      <c r="AK12" s="2657"/>
      <c r="AL12" s="2658">
        <v>9200</v>
      </c>
      <c r="AM12" s="2658"/>
      <c r="AN12" s="2658"/>
      <c r="AO12" s="2659">
        <v>39000</v>
      </c>
      <c r="AP12" s="2659"/>
      <c r="AQ12" s="2659"/>
      <c r="AR12" s="2660">
        <v>15000</v>
      </c>
      <c r="AS12" s="2660"/>
      <c r="AT12" s="2660"/>
      <c r="AU12" s="2661">
        <v>10000</v>
      </c>
      <c r="AV12" s="2661"/>
      <c r="AW12" s="2661"/>
      <c r="AX12" s="2661">
        <v>3000</v>
      </c>
      <c r="AY12" s="2661"/>
      <c r="AZ12" s="2661"/>
      <c r="BA12" s="2650"/>
      <c r="BB12" s="2650"/>
      <c r="BC12" s="2650"/>
      <c r="BD12" s="2651"/>
      <c r="BE12" s="2651"/>
      <c r="BF12" s="2651"/>
      <c r="BG12" s="2652"/>
      <c r="BH12" s="2652"/>
      <c r="BI12" s="2652"/>
      <c r="BJ12" s="2653"/>
      <c r="BK12" s="2662" t="s">
        <v>1172</v>
      </c>
      <c r="BL12" s="2662"/>
      <c r="BM12" s="2662"/>
      <c r="BN12" s="2662"/>
      <c r="BO12" s="2662"/>
      <c r="BP12" s="2662"/>
      <c r="BQ12" s="2662"/>
      <c r="BR12" s="2662"/>
      <c r="BS12" s="1099"/>
      <c r="BT12" s="1099"/>
      <c r="BU12" s="1099"/>
      <c r="BW12" s="905" t="s">
        <v>1173</v>
      </c>
    </row>
    <row r="13" spans="1:77" s="812" customFormat="1" ht="14.1" customHeight="1">
      <c r="A13" s="722"/>
      <c r="B13" s="2683"/>
      <c r="C13" s="2671"/>
      <c r="D13" s="2672"/>
      <c r="E13" s="2672"/>
      <c r="F13" s="2672"/>
      <c r="G13" s="2673"/>
      <c r="H13" s="2673"/>
      <c r="I13" s="2673"/>
      <c r="J13" s="2673"/>
      <c r="K13" s="2663" t="s">
        <v>1174</v>
      </c>
      <c r="L13" s="2663"/>
      <c r="M13" s="2663"/>
      <c r="N13" s="2663"/>
      <c r="O13" s="2663"/>
      <c r="P13" s="2674"/>
      <c r="Q13" s="2675"/>
      <c r="R13" s="2673"/>
      <c r="S13" s="2673"/>
      <c r="T13" s="2673"/>
      <c r="U13" s="2664">
        <v>38991</v>
      </c>
      <c r="V13" s="2664"/>
      <c r="W13" s="2664"/>
      <c r="X13" s="1136">
        <v>6</v>
      </c>
      <c r="Y13" s="1137" t="s">
        <v>21</v>
      </c>
      <c r="Z13" s="1138">
        <v>10</v>
      </c>
      <c r="AA13" s="1137" t="s">
        <v>21</v>
      </c>
      <c r="AB13" s="1136">
        <v>4</v>
      </c>
      <c r="AC13" s="1137" t="s">
        <v>21</v>
      </c>
      <c r="AD13" s="1139" t="s">
        <v>31</v>
      </c>
      <c r="AE13" s="2665" t="s">
        <v>1175</v>
      </c>
      <c r="AF13" s="2665"/>
      <c r="AG13" s="1140" t="s">
        <v>32</v>
      </c>
      <c r="AH13" s="1141" t="s">
        <v>31</v>
      </c>
      <c r="AI13" s="2665" t="s">
        <v>1176</v>
      </c>
      <c r="AJ13" s="2665"/>
      <c r="AK13" s="1142" t="s">
        <v>32</v>
      </c>
      <c r="AL13" s="2666"/>
      <c r="AM13" s="2666"/>
      <c r="AN13" s="2666"/>
      <c r="AO13" s="1143"/>
      <c r="AP13" s="1144"/>
      <c r="AQ13" s="1145"/>
      <c r="AR13" s="2667"/>
      <c r="AS13" s="2667"/>
      <c r="AT13" s="2667"/>
      <c r="AU13" s="2668">
        <v>4500</v>
      </c>
      <c r="AV13" s="2668"/>
      <c r="AW13" s="2668"/>
      <c r="AX13" s="2668"/>
      <c r="AY13" s="2668"/>
      <c r="AZ13" s="2668"/>
      <c r="BA13" s="2650"/>
      <c r="BB13" s="2650"/>
      <c r="BC13" s="2650"/>
      <c r="BD13" s="2651"/>
      <c r="BE13" s="2651"/>
      <c r="BF13" s="2651"/>
      <c r="BG13" s="2669">
        <v>20</v>
      </c>
      <c r="BH13" s="2669"/>
      <c r="BI13" s="2669"/>
      <c r="BJ13" s="2653"/>
      <c r="BK13" s="2670"/>
      <c r="BL13" s="2670"/>
      <c r="BM13" s="2670"/>
      <c r="BN13" s="2670"/>
      <c r="BO13" s="2670"/>
      <c r="BP13" s="2670"/>
      <c r="BQ13" s="2670"/>
      <c r="BR13" s="2670"/>
      <c r="BS13" s="1146"/>
      <c r="BT13" s="1146"/>
      <c r="BU13" s="1146"/>
      <c r="BW13" s="905" t="s">
        <v>1177</v>
      </c>
    </row>
    <row r="14" spans="1:77" s="812" customFormat="1" ht="14.1" customHeight="1">
      <c r="A14" s="722"/>
      <c r="B14" s="2531" t="str">
        <f>IF(G14="","","○")</f>
        <v/>
      </c>
      <c r="C14" s="2566">
        <v>1</v>
      </c>
      <c r="D14" s="2468"/>
      <c r="E14" s="2468"/>
      <c r="F14" s="2468"/>
      <c r="G14" s="2534"/>
      <c r="H14" s="2534"/>
      <c r="I14" s="2534"/>
      <c r="J14" s="2534"/>
      <c r="K14" s="2567"/>
      <c r="L14" s="2567"/>
      <c r="M14" s="2567"/>
      <c r="N14" s="2567"/>
      <c r="O14" s="2567"/>
      <c r="P14" s="2471"/>
      <c r="Q14" s="2463"/>
      <c r="R14" s="2568"/>
      <c r="S14" s="2568"/>
      <c r="T14" s="2568"/>
      <c r="U14" s="2569"/>
      <c r="V14" s="2569"/>
      <c r="W14" s="2569"/>
      <c r="X14" s="2570"/>
      <c r="Y14" s="2647" t="s">
        <v>20</v>
      </c>
      <c r="Z14" s="2572"/>
      <c r="AA14" s="2647" t="s">
        <v>20</v>
      </c>
      <c r="AB14" s="2573"/>
      <c r="AC14" s="2648" t="s">
        <v>20</v>
      </c>
      <c r="AD14" s="2575"/>
      <c r="AE14" s="2575"/>
      <c r="AF14" s="2575"/>
      <c r="AG14" s="2575"/>
      <c r="AH14" s="2576"/>
      <c r="AI14" s="2576"/>
      <c r="AJ14" s="2576"/>
      <c r="AK14" s="2576"/>
      <c r="AL14" s="2547"/>
      <c r="AM14" s="2547"/>
      <c r="AN14" s="2547"/>
      <c r="AO14" s="2507"/>
      <c r="AP14" s="2507"/>
      <c r="AQ14" s="2507"/>
      <c r="AR14" s="2548"/>
      <c r="AS14" s="2548"/>
      <c r="AT14" s="2548"/>
      <c r="AU14" s="2549"/>
      <c r="AV14" s="2549"/>
      <c r="AW14" s="2549"/>
      <c r="AX14" s="2549"/>
      <c r="AY14" s="2549"/>
      <c r="AZ14" s="2549"/>
      <c r="BA14" s="2550">
        <f>SUM(AL14:AZ16)</f>
        <v>0</v>
      </c>
      <c r="BB14" s="2550"/>
      <c r="BC14" s="2550"/>
      <c r="BD14" s="2551" t="str">
        <f>IF(AH14+BA14=0,"",AH14+BA14)</f>
        <v/>
      </c>
      <c r="BE14" s="2551"/>
      <c r="BF14" s="2551"/>
      <c r="BG14" s="2552"/>
      <c r="BH14" s="2552"/>
      <c r="BI14" s="2552"/>
      <c r="BJ14" s="2553"/>
      <c r="BK14" s="2554"/>
      <c r="BL14" s="2554"/>
      <c r="BM14" s="2554"/>
      <c r="BN14" s="2554"/>
      <c r="BO14" s="2554"/>
      <c r="BP14" s="2554"/>
      <c r="BQ14" s="2554"/>
      <c r="BR14" s="2554"/>
      <c r="BS14" s="1147"/>
      <c r="BT14" s="1147"/>
      <c r="BU14" s="1147"/>
    </row>
    <row r="15" spans="1:77" s="812" customFormat="1" ht="14.1" customHeight="1">
      <c r="A15" s="722"/>
      <c r="B15" s="2531"/>
      <c r="C15" s="2566"/>
      <c r="D15" s="2468"/>
      <c r="E15" s="2468"/>
      <c r="F15" s="2468"/>
      <c r="G15" s="2534"/>
      <c r="H15" s="2534"/>
      <c r="I15" s="2534"/>
      <c r="J15" s="2534"/>
      <c r="K15" s="2567"/>
      <c r="L15" s="2567"/>
      <c r="M15" s="2567"/>
      <c r="N15" s="2567"/>
      <c r="O15" s="2567"/>
      <c r="P15" s="2471"/>
      <c r="Q15" s="2463"/>
      <c r="R15" s="2568"/>
      <c r="S15" s="2568"/>
      <c r="T15" s="2568"/>
      <c r="U15" s="2569"/>
      <c r="V15" s="2569"/>
      <c r="W15" s="2569"/>
      <c r="X15" s="2570"/>
      <c r="Y15" s="2647"/>
      <c r="Z15" s="2572"/>
      <c r="AA15" s="2647"/>
      <c r="AB15" s="2573"/>
      <c r="AC15" s="2648"/>
      <c r="AD15" s="2575"/>
      <c r="AE15" s="2575"/>
      <c r="AF15" s="2575"/>
      <c r="AG15" s="2575"/>
      <c r="AH15" s="2576"/>
      <c r="AI15" s="2576"/>
      <c r="AJ15" s="2576"/>
      <c r="AK15" s="2576"/>
      <c r="AL15" s="2515"/>
      <c r="AM15" s="2515"/>
      <c r="AN15" s="2515"/>
      <c r="AO15" s="2516"/>
      <c r="AP15" s="2516"/>
      <c r="AQ15" s="2516"/>
      <c r="AR15" s="2517"/>
      <c r="AS15" s="2517"/>
      <c r="AT15" s="2517"/>
      <c r="AU15" s="2518"/>
      <c r="AV15" s="2518"/>
      <c r="AW15" s="2518"/>
      <c r="AX15" s="2518"/>
      <c r="AY15" s="2518"/>
      <c r="AZ15" s="2518"/>
      <c r="BA15" s="2550"/>
      <c r="BB15" s="2550"/>
      <c r="BC15" s="2550"/>
      <c r="BD15" s="2551"/>
      <c r="BE15" s="2551"/>
      <c r="BF15" s="2551"/>
      <c r="BG15" s="2552"/>
      <c r="BH15" s="2552"/>
      <c r="BI15" s="2552"/>
      <c r="BJ15" s="2553"/>
      <c r="BK15" s="2519"/>
      <c r="BL15" s="2519"/>
      <c r="BM15" s="2519"/>
      <c r="BN15" s="2519"/>
      <c r="BO15" s="2519"/>
      <c r="BP15" s="2519"/>
      <c r="BQ15" s="2519"/>
      <c r="BR15" s="2519"/>
      <c r="BS15" s="1147"/>
      <c r="BT15" s="1147"/>
      <c r="BU15" s="1147"/>
    </row>
    <row r="16" spans="1:77" s="812" customFormat="1" ht="14.1" customHeight="1">
      <c r="A16" s="722"/>
      <c r="B16" s="2531"/>
      <c r="C16" s="2566"/>
      <c r="D16" s="2468"/>
      <c r="E16" s="2468"/>
      <c r="F16" s="2468"/>
      <c r="G16" s="2555"/>
      <c r="H16" s="2555"/>
      <c r="I16" s="2556"/>
      <c r="J16" s="2556"/>
      <c r="K16" s="2589"/>
      <c r="L16" s="2589"/>
      <c r="M16" s="2589"/>
      <c r="N16" s="2589"/>
      <c r="O16" s="2589"/>
      <c r="P16" s="2471"/>
      <c r="Q16" s="2463"/>
      <c r="R16" s="2568"/>
      <c r="S16" s="2568"/>
      <c r="T16" s="2568"/>
      <c r="U16" s="2558"/>
      <c r="V16" s="2558"/>
      <c r="W16" s="2558"/>
      <c r="X16" s="1148"/>
      <c r="Y16" s="1149" t="s">
        <v>21</v>
      </c>
      <c r="Z16" s="1150"/>
      <c r="AA16" s="1149" t="s">
        <v>21</v>
      </c>
      <c r="AB16" s="1150"/>
      <c r="AC16" s="1151" t="s">
        <v>21</v>
      </c>
      <c r="AD16" s="1152" t="s">
        <v>31</v>
      </c>
      <c r="AE16" s="2559"/>
      <c r="AF16" s="2559"/>
      <c r="AG16" s="1153" t="s">
        <v>32</v>
      </c>
      <c r="AH16" s="1154" t="s">
        <v>31</v>
      </c>
      <c r="AI16" s="2559"/>
      <c r="AJ16" s="2559"/>
      <c r="AK16" s="1155" t="s">
        <v>32</v>
      </c>
      <c r="AL16" s="2560"/>
      <c r="AM16" s="2560"/>
      <c r="AN16" s="2560"/>
      <c r="AO16" s="2561"/>
      <c r="AP16" s="2561"/>
      <c r="AQ16" s="2561"/>
      <c r="AR16" s="2562"/>
      <c r="AS16" s="2562"/>
      <c r="AT16" s="2562"/>
      <c r="AU16" s="2563"/>
      <c r="AV16" s="2563"/>
      <c r="AW16" s="2563"/>
      <c r="AX16" s="2563"/>
      <c r="AY16" s="2563"/>
      <c r="AZ16" s="2563"/>
      <c r="BA16" s="2550"/>
      <c r="BB16" s="2550"/>
      <c r="BC16" s="2550"/>
      <c r="BD16" s="2551"/>
      <c r="BE16" s="2551"/>
      <c r="BF16" s="2551"/>
      <c r="BG16" s="2564"/>
      <c r="BH16" s="2564"/>
      <c r="BI16" s="2564"/>
      <c r="BJ16" s="2553"/>
      <c r="BK16" s="2565"/>
      <c r="BL16" s="2565"/>
      <c r="BM16" s="2565"/>
      <c r="BN16" s="2565"/>
      <c r="BO16" s="2565"/>
      <c r="BP16" s="2565"/>
      <c r="BQ16" s="2565"/>
      <c r="BR16" s="2565"/>
      <c r="BS16" s="1147"/>
      <c r="BT16" s="1147"/>
      <c r="BU16" s="1147"/>
    </row>
    <row r="17" spans="1:73" s="812" customFormat="1" ht="14.1" customHeight="1">
      <c r="A17" s="722"/>
      <c r="B17" s="2531" t="str">
        <f>IF(G17="","","○")</f>
        <v/>
      </c>
      <c r="C17" s="2566">
        <v>2</v>
      </c>
      <c r="D17" s="2468"/>
      <c r="E17" s="2468"/>
      <c r="F17" s="2468"/>
      <c r="G17" s="2534"/>
      <c r="H17" s="2534"/>
      <c r="I17" s="2534"/>
      <c r="J17" s="2534"/>
      <c r="K17" s="2567"/>
      <c r="L17" s="2567"/>
      <c r="M17" s="2567"/>
      <c r="N17" s="2567"/>
      <c r="O17" s="2567"/>
      <c r="P17" s="2471"/>
      <c r="Q17" s="2463"/>
      <c r="R17" s="2568"/>
      <c r="S17" s="2568"/>
      <c r="T17" s="2568"/>
      <c r="U17" s="2569"/>
      <c r="V17" s="2569"/>
      <c r="W17" s="2569"/>
      <c r="X17" s="2570"/>
      <c r="Y17" s="2647" t="s">
        <v>20</v>
      </c>
      <c r="Z17" s="2572"/>
      <c r="AA17" s="2647" t="s">
        <v>20</v>
      </c>
      <c r="AB17" s="2573"/>
      <c r="AC17" s="2648" t="s">
        <v>20</v>
      </c>
      <c r="AD17" s="2575"/>
      <c r="AE17" s="2575"/>
      <c r="AF17" s="2575"/>
      <c r="AG17" s="2575"/>
      <c r="AH17" s="2576"/>
      <c r="AI17" s="2576"/>
      <c r="AJ17" s="2576"/>
      <c r="AK17" s="2576"/>
      <c r="AL17" s="2547"/>
      <c r="AM17" s="2547"/>
      <c r="AN17" s="2547"/>
      <c r="AO17" s="2507"/>
      <c r="AP17" s="2507"/>
      <c r="AQ17" s="2507"/>
      <c r="AR17" s="2548"/>
      <c r="AS17" s="2548"/>
      <c r="AT17" s="2548"/>
      <c r="AU17" s="2549"/>
      <c r="AV17" s="2549"/>
      <c r="AW17" s="2549"/>
      <c r="AX17" s="2549"/>
      <c r="AY17" s="2549"/>
      <c r="AZ17" s="2549"/>
      <c r="BA17" s="2550">
        <f>SUM(AL17:AZ19)</f>
        <v>0</v>
      </c>
      <c r="BB17" s="2550"/>
      <c r="BC17" s="2550"/>
      <c r="BD17" s="2551" t="str">
        <f>IF(AH17+BA17=0,"",AH17+BA17)</f>
        <v/>
      </c>
      <c r="BE17" s="2551"/>
      <c r="BF17" s="2551"/>
      <c r="BG17" s="2552"/>
      <c r="BH17" s="2552"/>
      <c r="BI17" s="2552"/>
      <c r="BJ17" s="2553"/>
      <c r="BK17" s="2554"/>
      <c r="BL17" s="2554"/>
      <c r="BM17" s="2554"/>
      <c r="BN17" s="2554"/>
      <c r="BO17" s="2554"/>
      <c r="BP17" s="2554"/>
      <c r="BQ17" s="2554"/>
      <c r="BR17" s="2554"/>
      <c r="BS17" s="1147"/>
      <c r="BT17" s="1147"/>
      <c r="BU17" s="1147"/>
    </row>
    <row r="18" spans="1:73" s="812" customFormat="1" ht="14.1" customHeight="1">
      <c r="A18" s="722"/>
      <c r="B18" s="2531"/>
      <c r="C18" s="2566"/>
      <c r="D18" s="2468"/>
      <c r="E18" s="2468"/>
      <c r="F18" s="2468"/>
      <c r="G18" s="2534"/>
      <c r="H18" s="2534"/>
      <c r="I18" s="2534"/>
      <c r="J18" s="2534"/>
      <c r="K18" s="2567"/>
      <c r="L18" s="2567"/>
      <c r="M18" s="2567"/>
      <c r="N18" s="2567"/>
      <c r="O18" s="2567"/>
      <c r="P18" s="2471"/>
      <c r="Q18" s="2463"/>
      <c r="R18" s="2568"/>
      <c r="S18" s="2568"/>
      <c r="T18" s="2568"/>
      <c r="U18" s="2569"/>
      <c r="V18" s="2569"/>
      <c r="W18" s="2569"/>
      <c r="X18" s="2570"/>
      <c r="Y18" s="2647"/>
      <c r="Z18" s="2572"/>
      <c r="AA18" s="2647"/>
      <c r="AB18" s="2573"/>
      <c r="AC18" s="2648"/>
      <c r="AD18" s="2575"/>
      <c r="AE18" s="2575"/>
      <c r="AF18" s="2575"/>
      <c r="AG18" s="2575"/>
      <c r="AH18" s="2576"/>
      <c r="AI18" s="2576"/>
      <c r="AJ18" s="2576"/>
      <c r="AK18" s="2576"/>
      <c r="AL18" s="2515"/>
      <c r="AM18" s="2515"/>
      <c r="AN18" s="2515"/>
      <c r="AO18" s="2516"/>
      <c r="AP18" s="2516"/>
      <c r="AQ18" s="2516"/>
      <c r="AR18" s="2517"/>
      <c r="AS18" s="2517"/>
      <c r="AT18" s="2517"/>
      <c r="AU18" s="2518"/>
      <c r="AV18" s="2518"/>
      <c r="AW18" s="2518"/>
      <c r="AX18" s="2518"/>
      <c r="AY18" s="2518"/>
      <c r="AZ18" s="2518"/>
      <c r="BA18" s="2550"/>
      <c r="BB18" s="2550"/>
      <c r="BC18" s="2550"/>
      <c r="BD18" s="2551"/>
      <c r="BE18" s="2551"/>
      <c r="BF18" s="2551"/>
      <c r="BG18" s="2552"/>
      <c r="BH18" s="2552"/>
      <c r="BI18" s="2552"/>
      <c r="BJ18" s="2553"/>
      <c r="BK18" s="2519"/>
      <c r="BL18" s="2519"/>
      <c r="BM18" s="2519"/>
      <c r="BN18" s="2519"/>
      <c r="BO18" s="2519"/>
      <c r="BP18" s="2519"/>
      <c r="BQ18" s="2519"/>
      <c r="BR18" s="2519"/>
      <c r="BS18" s="1147"/>
      <c r="BT18" s="1147"/>
      <c r="BU18" s="1147"/>
    </row>
    <row r="19" spans="1:73" s="812" customFormat="1" ht="14.1" customHeight="1">
      <c r="A19" s="722"/>
      <c r="B19" s="2531"/>
      <c r="C19" s="2566"/>
      <c r="D19" s="2468"/>
      <c r="E19" s="2468"/>
      <c r="F19" s="2468"/>
      <c r="G19" s="2555"/>
      <c r="H19" s="2555"/>
      <c r="I19" s="2556"/>
      <c r="J19" s="2556"/>
      <c r="K19" s="2589"/>
      <c r="L19" s="2589"/>
      <c r="M19" s="2589"/>
      <c r="N19" s="2589"/>
      <c r="O19" s="2589"/>
      <c r="P19" s="2471"/>
      <c r="Q19" s="2463"/>
      <c r="R19" s="2568"/>
      <c r="S19" s="2568"/>
      <c r="T19" s="2568"/>
      <c r="U19" s="2558"/>
      <c r="V19" s="2558"/>
      <c r="W19" s="2558"/>
      <c r="X19" s="1148"/>
      <c r="Y19" s="1149" t="s">
        <v>21</v>
      </c>
      <c r="Z19" s="1150"/>
      <c r="AA19" s="1149" t="s">
        <v>21</v>
      </c>
      <c r="AB19" s="1150"/>
      <c r="AC19" s="1151" t="s">
        <v>21</v>
      </c>
      <c r="AD19" s="1152" t="s">
        <v>31</v>
      </c>
      <c r="AE19" s="2559"/>
      <c r="AF19" s="2559"/>
      <c r="AG19" s="1153" t="s">
        <v>32</v>
      </c>
      <c r="AH19" s="1154"/>
      <c r="AI19" s="2559"/>
      <c r="AJ19" s="2559"/>
      <c r="AK19" s="1155" t="s">
        <v>32</v>
      </c>
      <c r="AL19" s="2560"/>
      <c r="AM19" s="2560"/>
      <c r="AN19" s="2560"/>
      <c r="AO19" s="2561"/>
      <c r="AP19" s="2561"/>
      <c r="AQ19" s="2561"/>
      <c r="AR19" s="2562"/>
      <c r="AS19" s="2562"/>
      <c r="AT19" s="2562"/>
      <c r="AU19" s="2563"/>
      <c r="AV19" s="2563"/>
      <c r="AW19" s="2563"/>
      <c r="AX19" s="2563"/>
      <c r="AY19" s="2563"/>
      <c r="AZ19" s="2563"/>
      <c r="BA19" s="2550"/>
      <c r="BB19" s="2550"/>
      <c r="BC19" s="2550"/>
      <c r="BD19" s="2551"/>
      <c r="BE19" s="2551"/>
      <c r="BF19" s="2551"/>
      <c r="BG19" s="2564"/>
      <c r="BH19" s="2564"/>
      <c r="BI19" s="2564"/>
      <c r="BJ19" s="2553"/>
      <c r="BK19" s="2565"/>
      <c r="BL19" s="2565"/>
      <c r="BM19" s="2565"/>
      <c r="BN19" s="2565"/>
      <c r="BO19" s="2565"/>
      <c r="BP19" s="2565"/>
      <c r="BQ19" s="2565"/>
      <c r="BR19" s="2565"/>
      <c r="BS19" s="1147"/>
      <c r="BT19" s="1147"/>
      <c r="BU19" s="1147"/>
    </row>
    <row r="20" spans="1:73" s="812" customFormat="1" ht="14.1" customHeight="1">
      <c r="A20" s="722"/>
      <c r="B20" s="2531" t="str">
        <f>IF(G20="","","○")</f>
        <v/>
      </c>
      <c r="C20" s="2566">
        <v>3</v>
      </c>
      <c r="D20" s="2468"/>
      <c r="E20" s="2468"/>
      <c r="F20" s="2468"/>
      <c r="G20" s="2534"/>
      <c r="H20" s="2534"/>
      <c r="I20" s="2534"/>
      <c r="J20" s="2534"/>
      <c r="K20" s="2567"/>
      <c r="L20" s="2567"/>
      <c r="M20" s="2567"/>
      <c r="N20" s="2567"/>
      <c r="O20" s="2567"/>
      <c r="P20" s="2471"/>
      <c r="Q20" s="2463"/>
      <c r="R20" s="2568"/>
      <c r="S20" s="2568"/>
      <c r="T20" s="2568"/>
      <c r="U20" s="2569"/>
      <c r="V20" s="2569"/>
      <c r="W20" s="2569"/>
      <c r="X20" s="2570"/>
      <c r="Y20" s="2647" t="s">
        <v>20</v>
      </c>
      <c r="Z20" s="2572"/>
      <c r="AA20" s="2647" t="s">
        <v>20</v>
      </c>
      <c r="AB20" s="2573"/>
      <c r="AC20" s="2648" t="s">
        <v>20</v>
      </c>
      <c r="AD20" s="2575"/>
      <c r="AE20" s="2575"/>
      <c r="AF20" s="2575"/>
      <c r="AG20" s="2575"/>
      <c r="AH20" s="2576"/>
      <c r="AI20" s="2576"/>
      <c r="AJ20" s="2576"/>
      <c r="AK20" s="2576"/>
      <c r="AL20" s="2547"/>
      <c r="AM20" s="2547"/>
      <c r="AN20" s="2547"/>
      <c r="AO20" s="2507"/>
      <c r="AP20" s="2507"/>
      <c r="AQ20" s="2507"/>
      <c r="AR20" s="2548"/>
      <c r="AS20" s="2548"/>
      <c r="AT20" s="2548"/>
      <c r="AU20" s="2549"/>
      <c r="AV20" s="2549"/>
      <c r="AW20" s="2549"/>
      <c r="AX20" s="2549"/>
      <c r="AY20" s="2549"/>
      <c r="AZ20" s="2549"/>
      <c r="BA20" s="2550">
        <f>SUM(AL20:AZ22)</f>
        <v>0</v>
      </c>
      <c r="BB20" s="2550"/>
      <c r="BC20" s="2550"/>
      <c r="BD20" s="2551" t="str">
        <f>IF(AH20+BA20=0,"",AH20+BA20)</f>
        <v/>
      </c>
      <c r="BE20" s="2551"/>
      <c r="BF20" s="2551"/>
      <c r="BG20" s="2552"/>
      <c r="BH20" s="2552"/>
      <c r="BI20" s="2552"/>
      <c r="BJ20" s="2553"/>
      <c r="BK20" s="2554"/>
      <c r="BL20" s="2554"/>
      <c r="BM20" s="2554"/>
      <c r="BN20" s="2554"/>
      <c r="BO20" s="2554"/>
      <c r="BP20" s="2554"/>
      <c r="BQ20" s="2554"/>
      <c r="BR20" s="2554"/>
      <c r="BS20" s="1147"/>
      <c r="BT20" s="1147"/>
      <c r="BU20" s="1147"/>
    </row>
    <row r="21" spans="1:73" s="812" customFormat="1" ht="14.1" customHeight="1">
      <c r="A21" s="722"/>
      <c r="B21" s="2531"/>
      <c r="C21" s="2566"/>
      <c r="D21" s="2468"/>
      <c r="E21" s="2468"/>
      <c r="F21" s="2468"/>
      <c r="G21" s="2534"/>
      <c r="H21" s="2534"/>
      <c r="I21" s="2534"/>
      <c r="J21" s="2534"/>
      <c r="K21" s="2567"/>
      <c r="L21" s="2567"/>
      <c r="M21" s="2567"/>
      <c r="N21" s="2567"/>
      <c r="O21" s="2567"/>
      <c r="P21" s="2471"/>
      <c r="Q21" s="2463"/>
      <c r="R21" s="2568"/>
      <c r="S21" s="2568"/>
      <c r="T21" s="2568"/>
      <c r="U21" s="2569"/>
      <c r="V21" s="2569"/>
      <c r="W21" s="2569"/>
      <c r="X21" s="2570"/>
      <c r="Y21" s="2647"/>
      <c r="Z21" s="2572"/>
      <c r="AA21" s="2647"/>
      <c r="AB21" s="2573"/>
      <c r="AC21" s="2648"/>
      <c r="AD21" s="2575"/>
      <c r="AE21" s="2575"/>
      <c r="AF21" s="2575"/>
      <c r="AG21" s="2575"/>
      <c r="AH21" s="2576"/>
      <c r="AI21" s="2576"/>
      <c r="AJ21" s="2576"/>
      <c r="AK21" s="2576"/>
      <c r="AL21" s="2515"/>
      <c r="AM21" s="2515"/>
      <c r="AN21" s="2515"/>
      <c r="AO21" s="2516"/>
      <c r="AP21" s="2516"/>
      <c r="AQ21" s="2516"/>
      <c r="AR21" s="2517"/>
      <c r="AS21" s="2517"/>
      <c r="AT21" s="2517"/>
      <c r="AU21" s="2518"/>
      <c r="AV21" s="2518"/>
      <c r="AW21" s="2518"/>
      <c r="AX21" s="2518"/>
      <c r="AY21" s="2518"/>
      <c r="AZ21" s="2518"/>
      <c r="BA21" s="2550"/>
      <c r="BB21" s="2550"/>
      <c r="BC21" s="2550"/>
      <c r="BD21" s="2551"/>
      <c r="BE21" s="2551"/>
      <c r="BF21" s="2551"/>
      <c r="BG21" s="2552"/>
      <c r="BH21" s="2552"/>
      <c r="BI21" s="2552"/>
      <c r="BJ21" s="2553"/>
      <c r="BK21" s="2519"/>
      <c r="BL21" s="2519"/>
      <c r="BM21" s="2519"/>
      <c r="BN21" s="2519"/>
      <c r="BO21" s="2519"/>
      <c r="BP21" s="2519"/>
      <c r="BQ21" s="2519"/>
      <c r="BR21" s="2519"/>
      <c r="BS21" s="1147"/>
      <c r="BT21" s="1147"/>
      <c r="BU21" s="1147"/>
    </row>
    <row r="22" spans="1:73" s="812" customFormat="1" ht="14.1" customHeight="1">
      <c r="A22" s="722"/>
      <c r="B22" s="2531"/>
      <c r="C22" s="2566"/>
      <c r="D22" s="2468"/>
      <c r="E22" s="2468"/>
      <c r="F22" s="2468"/>
      <c r="G22" s="2555"/>
      <c r="H22" s="2555"/>
      <c r="I22" s="2556"/>
      <c r="J22" s="2556"/>
      <c r="K22" s="2589"/>
      <c r="L22" s="2589"/>
      <c r="M22" s="2589"/>
      <c r="N22" s="2589"/>
      <c r="O22" s="2589"/>
      <c r="P22" s="2471"/>
      <c r="Q22" s="2463"/>
      <c r="R22" s="2568"/>
      <c r="S22" s="2568"/>
      <c r="T22" s="2568"/>
      <c r="U22" s="2558"/>
      <c r="V22" s="2558"/>
      <c r="W22" s="2558"/>
      <c r="X22" s="1148"/>
      <c r="Y22" s="1149" t="s">
        <v>21</v>
      </c>
      <c r="Z22" s="1150"/>
      <c r="AA22" s="1149" t="s">
        <v>21</v>
      </c>
      <c r="AB22" s="1150"/>
      <c r="AC22" s="1151" t="s">
        <v>21</v>
      </c>
      <c r="AD22" s="1152" t="s">
        <v>31</v>
      </c>
      <c r="AE22" s="2559"/>
      <c r="AF22" s="2559"/>
      <c r="AG22" s="1153" t="s">
        <v>32</v>
      </c>
      <c r="AH22" s="1154" t="s">
        <v>31</v>
      </c>
      <c r="AI22" s="2559"/>
      <c r="AJ22" s="2559"/>
      <c r="AK22" s="1155" t="s">
        <v>32</v>
      </c>
      <c r="AL22" s="2560"/>
      <c r="AM22" s="2560"/>
      <c r="AN22" s="2560"/>
      <c r="AO22" s="2561"/>
      <c r="AP22" s="2561"/>
      <c r="AQ22" s="2561"/>
      <c r="AR22" s="2562"/>
      <c r="AS22" s="2562"/>
      <c r="AT22" s="2562"/>
      <c r="AU22" s="2563"/>
      <c r="AV22" s="2563"/>
      <c r="AW22" s="2563"/>
      <c r="AX22" s="2563"/>
      <c r="AY22" s="2563"/>
      <c r="AZ22" s="2563"/>
      <c r="BA22" s="2550"/>
      <c r="BB22" s="2550"/>
      <c r="BC22" s="2550"/>
      <c r="BD22" s="2551"/>
      <c r="BE22" s="2551"/>
      <c r="BF22" s="2551"/>
      <c r="BG22" s="2564"/>
      <c r="BH22" s="2564"/>
      <c r="BI22" s="2564"/>
      <c r="BJ22" s="2553"/>
      <c r="BK22" s="2565"/>
      <c r="BL22" s="2565"/>
      <c r="BM22" s="2565"/>
      <c r="BN22" s="2565"/>
      <c r="BO22" s="2565"/>
      <c r="BP22" s="2565"/>
      <c r="BQ22" s="2565"/>
      <c r="BR22" s="2565"/>
      <c r="BS22" s="1147"/>
      <c r="BT22" s="1147"/>
      <c r="BU22" s="1147"/>
    </row>
    <row r="23" spans="1:73" s="812" customFormat="1" ht="14.1" customHeight="1">
      <c r="A23" s="722"/>
      <c r="B23" s="2531" t="str">
        <f>IF(G23="","","○")</f>
        <v/>
      </c>
      <c r="C23" s="2566">
        <v>4</v>
      </c>
      <c r="D23" s="2468"/>
      <c r="E23" s="2468"/>
      <c r="F23" s="2468"/>
      <c r="G23" s="2534"/>
      <c r="H23" s="2534"/>
      <c r="I23" s="2534"/>
      <c r="J23" s="2534"/>
      <c r="K23" s="2567"/>
      <c r="L23" s="2567"/>
      <c r="M23" s="2567"/>
      <c r="N23" s="2567"/>
      <c r="O23" s="2567"/>
      <c r="P23" s="2471"/>
      <c r="Q23" s="2463"/>
      <c r="R23" s="2568"/>
      <c r="S23" s="2568"/>
      <c r="T23" s="2568"/>
      <c r="U23" s="2569"/>
      <c r="V23" s="2569"/>
      <c r="W23" s="2569"/>
      <c r="X23" s="2570"/>
      <c r="Y23" s="2647" t="s">
        <v>20</v>
      </c>
      <c r="Z23" s="2572"/>
      <c r="AA23" s="2647" t="s">
        <v>20</v>
      </c>
      <c r="AB23" s="2573"/>
      <c r="AC23" s="2648" t="s">
        <v>20</v>
      </c>
      <c r="AD23" s="2575"/>
      <c r="AE23" s="2575"/>
      <c r="AF23" s="2575"/>
      <c r="AG23" s="2575"/>
      <c r="AH23" s="2576"/>
      <c r="AI23" s="2576"/>
      <c r="AJ23" s="2576"/>
      <c r="AK23" s="2576"/>
      <c r="AL23" s="2547"/>
      <c r="AM23" s="2547"/>
      <c r="AN23" s="2547"/>
      <c r="AO23" s="2507"/>
      <c r="AP23" s="2507"/>
      <c r="AQ23" s="2507"/>
      <c r="AR23" s="2548"/>
      <c r="AS23" s="2548"/>
      <c r="AT23" s="2548"/>
      <c r="AU23" s="2549"/>
      <c r="AV23" s="2549"/>
      <c r="AW23" s="2549"/>
      <c r="AX23" s="2549"/>
      <c r="AY23" s="2549"/>
      <c r="AZ23" s="2549"/>
      <c r="BA23" s="2550">
        <f>SUM(AL23:AZ25)</f>
        <v>0</v>
      </c>
      <c r="BB23" s="2550"/>
      <c r="BC23" s="2550"/>
      <c r="BD23" s="2551" t="str">
        <f>IF(AH23+BA23=0,"",AH23+BA23)</f>
        <v/>
      </c>
      <c r="BE23" s="2551"/>
      <c r="BF23" s="2551"/>
      <c r="BG23" s="2552"/>
      <c r="BH23" s="2552"/>
      <c r="BI23" s="2552"/>
      <c r="BJ23" s="2553"/>
      <c r="BK23" s="2554"/>
      <c r="BL23" s="2554"/>
      <c r="BM23" s="2554"/>
      <c r="BN23" s="2554"/>
      <c r="BO23" s="2554"/>
      <c r="BP23" s="2554"/>
      <c r="BQ23" s="2554"/>
      <c r="BR23" s="2554"/>
      <c r="BS23" s="1147"/>
      <c r="BT23" s="1147"/>
      <c r="BU23" s="1147"/>
    </row>
    <row r="24" spans="1:73" s="812" customFormat="1" ht="14.1" customHeight="1">
      <c r="A24" s="722"/>
      <c r="B24" s="2531"/>
      <c r="C24" s="2566"/>
      <c r="D24" s="2468"/>
      <c r="E24" s="2468"/>
      <c r="F24" s="2468"/>
      <c r="G24" s="2534"/>
      <c r="H24" s="2534"/>
      <c r="I24" s="2534"/>
      <c r="J24" s="2534"/>
      <c r="K24" s="2567"/>
      <c r="L24" s="2567"/>
      <c r="M24" s="2567"/>
      <c r="N24" s="2567"/>
      <c r="O24" s="2567"/>
      <c r="P24" s="2471"/>
      <c r="Q24" s="2463"/>
      <c r="R24" s="2568"/>
      <c r="S24" s="2568"/>
      <c r="T24" s="2568"/>
      <c r="U24" s="2569"/>
      <c r="V24" s="2569"/>
      <c r="W24" s="2569"/>
      <c r="X24" s="2570"/>
      <c r="Y24" s="2647"/>
      <c r="Z24" s="2572"/>
      <c r="AA24" s="2647"/>
      <c r="AB24" s="2573"/>
      <c r="AC24" s="2648"/>
      <c r="AD24" s="2575"/>
      <c r="AE24" s="2575"/>
      <c r="AF24" s="2575"/>
      <c r="AG24" s="2575"/>
      <c r="AH24" s="2576"/>
      <c r="AI24" s="2576"/>
      <c r="AJ24" s="2576"/>
      <c r="AK24" s="2576"/>
      <c r="AL24" s="2515"/>
      <c r="AM24" s="2515"/>
      <c r="AN24" s="2515"/>
      <c r="AO24" s="2516"/>
      <c r="AP24" s="2516"/>
      <c r="AQ24" s="2516"/>
      <c r="AR24" s="2517"/>
      <c r="AS24" s="2517"/>
      <c r="AT24" s="2517"/>
      <c r="AU24" s="2518"/>
      <c r="AV24" s="2518"/>
      <c r="AW24" s="2518"/>
      <c r="AX24" s="2518"/>
      <c r="AY24" s="2518"/>
      <c r="AZ24" s="2518"/>
      <c r="BA24" s="2550"/>
      <c r="BB24" s="2550"/>
      <c r="BC24" s="2550"/>
      <c r="BD24" s="2551"/>
      <c r="BE24" s="2551"/>
      <c r="BF24" s="2551"/>
      <c r="BG24" s="2552"/>
      <c r="BH24" s="2552"/>
      <c r="BI24" s="2552"/>
      <c r="BJ24" s="2553"/>
      <c r="BK24" s="2519"/>
      <c r="BL24" s="2519"/>
      <c r="BM24" s="2519"/>
      <c r="BN24" s="2519"/>
      <c r="BO24" s="2519"/>
      <c r="BP24" s="2519"/>
      <c r="BQ24" s="2519"/>
      <c r="BR24" s="2519"/>
      <c r="BS24" s="1147"/>
      <c r="BT24" s="1147"/>
      <c r="BU24" s="1147"/>
    </row>
    <row r="25" spans="1:73" s="812" customFormat="1" ht="14.1" customHeight="1">
      <c r="A25" s="722"/>
      <c r="B25" s="2531"/>
      <c r="C25" s="2566"/>
      <c r="D25" s="2468"/>
      <c r="E25" s="2468"/>
      <c r="F25" s="2468"/>
      <c r="G25" s="2555"/>
      <c r="H25" s="2555"/>
      <c r="I25" s="2556"/>
      <c r="J25" s="2556"/>
      <c r="K25" s="2589"/>
      <c r="L25" s="2589"/>
      <c r="M25" s="2589"/>
      <c r="N25" s="2589"/>
      <c r="O25" s="2589"/>
      <c r="P25" s="2471"/>
      <c r="Q25" s="2463"/>
      <c r="R25" s="2568"/>
      <c r="S25" s="2568"/>
      <c r="T25" s="2568"/>
      <c r="U25" s="2558"/>
      <c r="V25" s="2558"/>
      <c r="W25" s="2558"/>
      <c r="X25" s="1148"/>
      <c r="Y25" s="1149" t="s">
        <v>21</v>
      </c>
      <c r="Z25" s="1150"/>
      <c r="AA25" s="1149" t="s">
        <v>21</v>
      </c>
      <c r="AB25" s="1150"/>
      <c r="AC25" s="1151" t="s">
        <v>21</v>
      </c>
      <c r="AD25" s="1152" t="s">
        <v>31</v>
      </c>
      <c r="AE25" s="2559"/>
      <c r="AF25" s="2559"/>
      <c r="AG25" s="1153" t="s">
        <v>32</v>
      </c>
      <c r="AH25" s="1154" t="s">
        <v>31</v>
      </c>
      <c r="AI25" s="2559"/>
      <c r="AJ25" s="2559"/>
      <c r="AK25" s="1155" t="s">
        <v>32</v>
      </c>
      <c r="AL25" s="2560"/>
      <c r="AM25" s="2560"/>
      <c r="AN25" s="2560"/>
      <c r="AO25" s="2561"/>
      <c r="AP25" s="2561"/>
      <c r="AQ25" s="2561"/>
      <c r="AR25" s="2562"/>
      <c r="AS25" s="2562"/>
      <c r="AT25" s="2562"/>
      <c r="AU25" s="2563"/>
      <c r="AV25" s="2563"/>
      <c r="AW25" s="2563"/>
      <c r="AX25" s="2563"/>
      <c r="AY25" s="2563"/>
      <c r="AZ25" s="2563"/>
      <c r="BA25" s="2550"/>
      <c r="BB25" s="2550"/>
      <c r="BC25" s="2550"/>
      <c r="BD25" s="2551"/>
      <c r="BE25" s="2551"/>
      <c r="BF25" s="2551"/>
      <c r="BG25" s="2564"/>
      <c r="BH25" s="2564"/>
      <c r="BI25" s="2564"/>
      <c r="BJ25" s="2553"/>
      <c r="BK25" s="2565"/>
      <c r="BL25" s="2565"/>
      <c r="BM25" s="2565"/>
      <c r="BN25" s="2565"/>
      <c r="BO25" s="2565"/>
      <c r="BP25" s="2565"/>
      <c r="BQ25" s="2565"/>
      <c r="BR25" s="2565"/>
      <c r="BS25" s="1147"/>
      <c r="BT25" s="1147"/>
      <c r="BU25" s="1147"/>
    </row>
    <row r="26" spans="1:73" s="812" customFormat="1" ht="14.1" customHeight="1">
      <c r="A26" s="722"/>
      <c r="B26" s="2531" t="str">
        <f>IF(G26="","","○")</f>
        <v/>
      </c>
      <c r="C26" s="2566">
        <v>5</v>
      </c>
      <c r="D26" s="2468"/>
      <c r="E26" s="2468"/>
      <c r="F26" s="2468"/>
      <c r="G26" s="2534"/>
      <c r="H26" s="2534"/>
      <c r="I26" s="2534"/>
      <c r="J26" s="2534"/>
      <c r="K26" s="2567"/>
      <c r="L26" s="2567"/>
      <c r="M26" s="2567"/>
      <c r="N26" s="2567"/>
      <c r="O26" s="2567"/>
      <c r="P26" s="2471"/>
      <c r="Q26" s="2463"/>
      <c r="R26" s="2568"/>
      <c r="S26" s="2568"/>
      <c r="T26" s="2568"/>
      <c r="U26" s="2569"/>
      <c r="V26" s="2569"/>
      <c r="W26" s="2569"/>
      <c r="X26" s="2570"/>
      <c r="Y26" s="2647" t="s">
        <v>20</v>
      </c>
      <c r="Z26" s="2572"/>
      <c r="AA26" s="2647" t="s">
        <v>20</v>
      </c>
      <c r="AB26" s="2573"/>
      <c r="AC26" s="2648" t="s">
        <v>20</v>
      </c>
      <c r="AD26" s="2575"/>
      <c r="AE26" s="2575"/>
      <c r="AF26" s="2575"/>
      <c r="AG26" s="2575"/>
      <c r="AH26" s="2576"/>
      <c r="AI26" s="2576"/>
      <c r="AJ26" s="2576"/>
      <c r="AK26" s="2576"/>
      <c r="AL26" s="2547"/>
      <c r="AM26" s="2547"/>
      <c r="AN26" s="2547"/>
      <c r="AO26" s="2507"/>
      <c r="AP26" s="2507"/>
      <c r="AQ26" s="2507"/>
      <c r="AR26" s="2548"/>
      <c r="AS26" s="2548"/>
      <c r="AT26" s="2548"/>
      <c r="AU26" s="2549"/>
      <c r="AV26" s="2549"/>
      <c r="AW26" s="2549"/>
      <c r="AX26" s="2549"/>
      <c r="AY26" s="2549"/>
      <c r="AZ26" s="2549"/>
      <c r="BA26" s="2550">
        <f>SUM(AL26:AZ28)</f>
        <v>0</v>
      </c>
      <c r="BB26" s="2550"/>
      <c r="BC26" s="2550"/>
      <c r="BD26" s="2551" t="str">
        <f>IF(AH26+BA26=0,"",AH26+BA26)</f>
        <v/>
      </c>
      <c r="BE26" s="2551"/>
      <c r="BF26" s="2551"/>
      <c r="BG26" s="2552"/>
      <c r="BH26" s="2552"/>
      <c r="BI26" s="2552"/>
      <c r="BJ26" s="2553"/>
      <c r="BK26" s="2554"/>
      <c r="BL26" s="2554"/>
      <c r="BM26" s="2554"/>
      <c r="BN26" s="2554"/>
      <c r="BO26" s="2554"/>
      <c r="BP26" s="2554"/>
      <c r="BQ26" s="2554"/>
      <c r="BR26" s="2554"/>
      <c r="BS26" s="1147"/>
      <c r="BT26" s="1147"/>
      <c r="BU26" s="1147"/>
    </row>
    <row r="27" spans="1:73" s="812" customFormat="1" ht="14.1" customHeight="1">
      <c r="A27" s="722"/>
      <c r="B27" s="2531"/>
      <c r="C27" s="2566"/>
      <c r="D27" s="2468"/>
      <c r="E27" s="2468"/>
      <c r="F27" s="2468"/>
      <c r="G27" s="2534"/>
      <c r="H27" s="2534"/>
      <c r="I27" s="2534"/>
      <c r="J27" s="2534"/>
      <c r="K27" s="2567"/>
      <c r="L27" s="2567"/>
      <c r="M27" s="2567"/>
      <c r="N27" s="2567"/>
      <c r="O27" s="2567"/>
      <c r="P27" s="2471"/>
      <c r="Q27" s="2463"/>
      <c r="R27" s="2568"/>
      <c r="S27" s="2568"/>
      <c r="T27" s="2568"/>
      <c r="U27" s="2569"/>
      <c r="V27" s="2569"/>
      <c r="W27" s="2569"/>
      <c r="X27" s="2570"/>
      <c r="Y27" s="2647"/>
      <c r="Z27" s="2572"/>
      <c r="AA27" s="2647"/>
      <c r="AB27" s="2573"/>
      <c r="AC27" s="2648"/>
      <c r="AD27" s="2575"/>
      <c r="AE27" s="2575"/>
      <c r="AF27" s="2575"/>
      <c r="AG27" s="2575"/>
      <c r="AH27" s="2576"/>
      <c r="AI27" s="2576"/>
      <c r="AJ27" s="2576"/>
      <c r="AK27" s="2576"/>
      <c r="AL27" s="2515"/>
      <c r="AM27" s="2515"/>
      <c r="AN27" s="2515"/>
      <c r="AO27" s="2516"/>
      <c r="AP27" s="2516"/>
      <c r="AQ27" s="2516"/>
      <c r="AR27" s="2517"/>
      <c r="AS27" s="2517"/>
      <c r="AT27" s="2517"/>
      <c r="AU27" s="2518"/>
      <c r="AV27" s="2518"/>
      <c r="AW27" s="2518"/>
      <c r="AX27" s="2518"/>
      <c r="AY27" s="2518"/>
      <c r="AZ27" s="2518"/>
      <c r="BA27" s="2550"/>
      <c r="BB27" s="2550"/>
      <c r="BC27" s="2550"/>
      <c r="BD27" s="2551"/>
      <c r="BE27" s="2551"/>
      <c r="BF27" s="2551"/>
      <c r="BG27" s="2552"/>
      <c r="BH27" s="2552"/>
      <c r="BI27" s="2552"/>
      <c r="BJ27" s="2553"/>
      <c r="BK27" s="2519"/>
      <c r="BL27" s="2519"/>
      <c r="BM27" s="2519"/>
      <c r="BN27" s="2519"/>
      <c r="BO27" s="2519"/>
      <c r="BP27" s="2519"/>
      <c r="BQ27" s="2519"/>
      <c r="BR27" s="2519"/>
      <c r="BS27" s="1147"/>
      <c r="BT27" s="1147"/>
      <c r="BU27" s="1147"/>
    </row>
    <row r="28" spans="1:73" s="812" customFormat="1" ht="14.1" customHeight="1">
      <c r="A28" s="722"/>
      <c r="B28" s="2531"/>
      <c r="C28" s="2566"/>
      <c r="D28" s="2468"/>
      <c r="E28" s="2468"/>
      <c r="F28" s="2468"/>
      <c r="G28" s="2555"/>
      <c r="H28" s="2555"/>
      <c r="I28" s="2556"/>
      <c r="J28" s="2556"/>
      <c r="K28" s="2589"/>
      <c r="L28" s="2589"/>
      <c r="M28" s="2589"/>
      <c r="N28" s="2589"/>
      <c r="O28" s="2589"/>
      <c r="P28" s="2471"/>
      <c r="Q28" s="2463"/>
      <c r="R28" s="2568"/>
      <c r="S28" s="2568"/>
      <c r="T28" s="2568"/>
      <c r="U28" s="2558"/>
      <c r="V28" s="2558"/>
      <c r="W28" s="2558"/>
      <c r="X28" s="1148"/>
      <c r="Y28" s="1149" t="s">
        <v>21</v>
      </c>
      <c r="Z28" s="1150"/>
      <c r="AA28" s="1149" t="s">
        <v>21</v>
      </c>
      <c r="AB28" s="1150"/>
      <c r="AC28" s="1151" t="s">
        <v>21</v>
      </c>
      <c r="AD28" s="1152" t="s">
        <v>31</v>
      </c>
      <c r="AE28" s="2559"/>
      <c r="AF28" s="2559"/>
      <c r="AG28" s="1153" t="s">
        <v>32</v>
      </c>
      <c r="AH28" s="1154" t="s">
        <v>31</v>
      </c>
      <c r="AI28" s="2559"/>
      <c r="AJ28" s="2559"/>
      <c r="AK28" s="1155" t="s">
        <v>32</v>
      </c>
      <c r="AL28" s="2560"/>
      <c r="AM28" s="2560"/>
      <c r="AN28" s="2560"/>
      <c r="AO28" s="2561"/>
      <c r="AP28" s="2561"/>
      <c r="AQ28" s="2561"/>
      <c r="AR28" s="2562"/>
      <c r="AS28" s="2562"/>
      <c r="AT28" s="2562"/>
      <c r="AU28" s="2563"/>
      <c r="AV28" s="2563"/>
      <c r="AW28" s="2563"/>
      <c r="AX28" s="2563"/>
      <c r="AY28" s="2563"/>
      <c r="AZ28" s="2563"/>
      <c r="BA28" s="2550"/>
      <c r="BB28" s="2550"/>
      <c r="BC28" s="2550"/>
      <c r="BD28" s="2551"/>
      <c r="BE28" s="2551"/>
      <c r="BF28" s="2551"/>
      <c r="BG28" s="2564"/>
      <c r="BH28" s="2564"/>
      <c r="BI28" s="2564"/>
      <c r="BJ28" s="2553"/>
      <c r="BK28" s="2565"/>
      <c r="BL28" s="2565"/>
      <c r="BM28" s="2565"/>
      <c r="BN28" s="2565"/>
      <c r="BO28" s="2565"/>
      <c r="BP28" s="2565"/>
      <c r="BQ28" s="2565"/>
      <c r="BR28" s="2565"/>
      <c r="BS28" s="1147"/>
      <c r="BT28" s="1147"/>
      <c r="BU28" s="1147"/>
    </row>
    <row r="29" spans="1:73" s="812" customFormat="1" ht="14.1" customHeight="1">
      <c r="A29" s="722"/>
      <c r="B29" s="2531" t="str">
        <f>IF(G29="","","○")</f>
        <v/>
      </c>
      <c r="C29" s="2566">
        <v>6</v>
      </c>
      <c r="D29" s="2468"/>
      <c r="E29" s="2468"/>
      <c r="F29" s="2468"/>
      <c r="G29" s="2534"/>
      <c r="H29" s="2534"/>
      <c r="I29" s="2534"/>
      <c r="J29" s="2534"/>
      <c r="K29" s="2567"/>
      <c r="L29" s="2567"/>
      <c r="M29" s="2567"/>
      <c r="N29" s="2567"/>
      <c r="O29" s="2567"/>
      <c r="P29" s="2471"/>
      <c r="Q29" s="2463"/>
      <c r="R29" s="2568"/>
      <c r="S29" s="2568"/>
      <c r="T29" s="2568"/>
      <c r="U29" s="2569"/>
      <c r="V29" s="2569"/>
      <c r="W29" s="2569"/>
      <c r="X29" s="2570"/>
      <c r="Y29" s="2647" t="s">
        <v>20</v>
      </c>
      <c r="Z29" s="2572"/>
      <c r="AA29" s="2647" t="s">
        <v>20</v>
      </c>
      <c r="AB29" s="2573"/>
      <c r="AC29" s="2648" t="s">
        <v>20</v>
      </c>
      <c r="AD29" s="2575"/>
      <c r="AE29" s="2575"/>
      <c r="AF29" s="2575"/>
      <c r="AG29" s="2575"/>
      <c r="AH29" s="2576"/>
      <c r="AI29" s="2576"/>
      <c r="AJ29" s="2576"/>
      <c r="AK29" s="2576"/>
      <c r="AL29" s="2547"/>
      <c r="AM29" s="2547"/>
      <c r="AN29" s="2547"/>
      <c r="AO29" s="2507"/>
      <c r="AP29" s="2507"/>
      <c r="AQ29" s="2507"/>
      <c r="AR29" s="2548"/>
      <c r="AS29" s="2548"/>
      <c r="AT29" s="2548"/>
      <c r="AU29" s="2549"/>
      <c r="AV29" s="2549"/>
      <c r="AW29" s="2549"/>
      <c r="AX29" s="2549"/>
      <c r="AY29" s="2549"/>
      <c r="AZ29" s="2549"/>
      <c r="BA29" s="2550">
        <f>SUM(AL29:AZ31)</f>
        <v>0</v>
      </c>
      <c r="BB29" s="2550"/>
      <c r="BC29" s="2550"/>
      <c r="BD29" s="2551" t="str">
        <f>IF(AH29+BA29=0,"",AH29+BA29)</f>
        <v/>
      </c>
      <c r="BE29" s="2551"/>
      <c r="BF29" s="2551"/>
      <c r="BG29" s="2552"/>
      <c r="BH29" s="2552"/>
      <c r="BI29" s="2552"/>
      <c r="BJ29" s="2553"/>
      <c r="BK29" s="2554"/>
      <c r="BL29" s="2554"/>
      <c r="BM29" s="2554"/>
      <c r="BN29" s="2554"/>
      <c r="BO29" s="2554"/>
      <c r="BP29" s="2554"/>
      <c r="BQ29" s="2554"/>
      <c r="BR29" s="2554"/>
      <c r="BS29" s="1147"/>
      <c r="BT29" s="1147"/>
      <c r="BU29" s="1147"/>
    </row>
    <row r="30" spans="1:73" s="812" customFormat="1" ht="14.1" customHeight="1">
      <c r="A30" s="722"/>
      <c r="B30" s="2531"/>
      <c r="C30" s="2566"/>
      <c r="D30" s="2468"/>
      <c r="E30" s="2468"/>
      <c r="F30" s="2468"/>
      <c r="G30" s="2534"/>
      <c r="H30" s="2534"/>
      <c r="I30" s="2534"/>
      <c r="J30" s="2534"/>
      <c r="K30" s="2567"/>
      <c r="L30" s="2567"/>
      <c r="M30" s="2567"/>
      <c r="N30" s="2567"/>
      <c r="O30" s="2567"/>
      <c r="P30" s="2471"/>
      <c r="Q30" s="2463"/>
      <c r="R30" s="2568"/>
      <c r="S30" s="2568"/>
      <c r="T30" s="2568"/>
      <c r="U30" s="2569"/>
      <c r="V30" s="2569"/>
      <c r="W30" s="2569"/>
      <c r="X30" s="2570"/>
      <c r="Y30" s="2647"/>
      <c r="Z30" s="2572"/>
      <c r="AA30" s="2647"/>
      <c r="AB30" s="2573"/>
      <c r="AC30" s="2648"/>
      <c r="AD30" s="2575"/>
      <c r="AE30" s="2575"/>
      <c r="AF30" s="2575"/>
      <c r="AG30" s="2575"/>
      <c r="AH30" s="2576"/>
      <c r="AI30" s="2576"/>
      <c r="AJ30" s="2576"/>
      <c r="AK30" s="2576"/>
      <c r="AL30" s="2515"/>
      <c r="AM30" s="2515"/>
      <c r="AN30" s="2515"/>
      <c r="AO30" s="2516"/>
      <c r="AP30" s="2516"/>
      <c r="AQ30" s="2516"/>
      <c r="AR30" s="2517"/>
      <c r="AS30" s="2517"/>
      <c r="AT30" s="2517"/>
      <c r="AU30" s="2518"/>
      <c r="AV30" s="2518"/>
      <c r="AW30" s="2518"/>
      <c r="AX30" s="2518"/>
      <c r="AY30" s="2518"/>
      <c r="AZ30" s="2518"/>
      <c r="BA30" s="2550"/>
      <c r="BB30" s="2550"/>
      <c r="BC30" s="2550"/>
      <c r="BD30" s="2551"/>
      <c r="BE30" s="2551"/>
      <c r="BF30" s="2551"/>
      <c r="BG30" s="2552"/>
      <c r="BH30" s="2552"/>
      <c r="BI30" s="2552"/>
      <c r="BJ30" s="2553"/>
      <c r="BK30" s="2519"/>
      <c r="BL30" s="2519"/>
      <c r="BM30" s="2519"/>
      <c r="BN30" s="2519"/>
      <c r="BO30" s="2519"/>
      <c r="BP30" s="2519"/>
      <c r="BQ30" s="2519"/>
      <c r="BR30" s="2519"/>
      <c r="BS30" s="1147"/>
      <c r="BT30" s="1147"/>
      <c r="BU30" s="1147"/>
    </row>
    <row r="31" spans="1:73" s="812" customFormat="1" ht="13.5" customHeight="1">
      <c r="A31" s="722"/>
      <c r="B31" s="2531"/>
      <c r="C31" s="2566"/>
      <c r="D31" s="2468"/>
      <c r="E31" s="2468"/>
      <c r="F31" s="2468"/>
      <c r="G31" s="2555"/>
      <c r="H31" s="2555"/>
      <c r="I31" s="2556"/>
      <c r="J31" s="2556"/>
      <c r="K31" s="2589"/>
      <c r="L31" s="2589"/>
      <c r="M31" s="2589"/>
      <c r="N31" s="2589"/>
      <c r="O31" s="2589"/>
      <c r="P31" s="2471"/>
      <c r="Q31" s="2463"/>
      <c r="R31" s="2568"/>
      <c r="S31" s="2568"/>
      <c r="T31" s="2568"/>
      <c r="U31" s="2558"/>
      <c r="V31" s="2558"/>
      <c r="W31" s="2558"/>
      <c r="X31" s="1148"/>
      <c r="Y31" s="1149" t="s">
        <v>21</v>
      </c>
      <c r="Z31" s="1150"/>
      <c r="AA31" s="1149" t="s">
        <v>21</v>
      </c>
      <c r="AB31" s="1150"/>
      <c r="AC31" s="1151" t="s">
        <v>21</v>
      </c>
      <c r="AD31" s="1152" t="s">
        <v>31</v>
      </c>
      <c r="AE31" s="2559"/>
      <c r="AF31" s="2559"/>
      <c r="AG31" s="1153" t="s">
        <v>32</v>
      </c>
      <c r="AH31" s="1154" t="s">
        <v>31</v>
      </c>
      <c r="AI31" s="2559"/>
      <c r="AJ31" s="2559"/>
      <c r="AK31" s="1155" t="s">
        <v>32</v>
      </c>
      <c r="AL31" s="2560"/>
      <c r="AM31" s="2560"/>
      <c r="AN31" s="2560"/>
      <c r="AO31" s="2561"/>
      <c r="AP31" s="2561"/>
      <c r="AQ31" s="2561"/>
      <c r="AR31" s="2562"/>
      <c r="AS31" s="2562"/>
      <c r="AT31" s="2562"/>
      <c r="AU31" s="2563"/>
      <c r="AV31" s="2563"/>
      <c r="AW31" s="2563"/>
      <c r="AX31" s="2563"/>
      <c r="AY31" s="2563"/>
      <c r="AZ31" s="2563"/>
      <c r="BA31" s="2550"/>
      <c r="BB31" s="2550"/>
      <c r="BC31" s="2550"/>
      <c r="BD31" s="2551"/>
      <c r="BE31" s="2551"/>
      <c r="BF31" s="2551"/>
      <c r="BG31" s="2564"/>
      <c r="BH31" s="2564"/>
      <c r="BI31" s="2564"/>
      <c r="BJ31" s="2553"/>
      <c r="BK31" s="2565"/>
      <c r="BL31" s="2565"/>
      <c r="BM31" s="2565"/>
      <c r="BN31" s="2565"/>
      <c r="BO31" s="2565"/>
      <c r="BP31" s="2565"/>
      <c r="BQ31" s="2565"/>
      <c r="BR31" s="2565"/>
      <c r="BS31" s="1147"/>
      <c r="BT31" s="1147"/>
      <c r="BU31" s="1147"/>
    </row>
    <row r="32" spans="1:73" s="812" customFormat="1" ht="14.1" customHeight="1">
      <c r="A32" s="722"/>
      <c r="B32" s="2531" t="str">
        <f>IF(G32="","","○")</f>
        <v/>
      </c>
      <c r="C32" s="2587">
        <v>7</v>
      </c>
      <c r="D32" s="2468"/>
      <c r="E32" s="2468"/>
      <c r="F32" s="2468"/>
      <c r="G32" s="2534"/>
      <c r="H32" s="2534"/>
      <c r="I32" s="2534"/>
      <c r="J32" s="2534"/>
      <c r="K32" s="2567"/>
      <c r="L32" s="2567"/>
      <c r="M32" s="2567"/>
      <c r="N32" s="2567"/>
      <c r="O32" s="2567"/>
      <c r="P32" s="2588"/>
      <c r="Q32" s="2463"/>
      <c r="R32" s="2534"/>
      <c r="S32" s="2534"/>
      <c r="T32" s="2534"/>
      <c r="U32" s="2569"/>
      <c r="V32" s="2569"/>
      <c r="W32" s="2569"/>
      <c r="X32" s="2570"/>
      <c r="Y32" s="2647" t="s">
        <v>20</v>
      </c>
      <c r="Z32" s="2572"/>
      <c r="AA32" s="2647" t="s">
        <v>20</v>
      </c>
      <c r="AB32" s="2573"/>
      <c r="AC32" s="2648" t="s">
        <v>20</v>
      </c>
      <c r="AD32" s="2575"/>
      <c r="AE32" s="2575"/>
      <c r="AF32" s="2575"/>
      <c r="AG32" s="2575"/>
      <c r="AH32" s="2576"/>
      <c r="AI32" s="2576"/>
      <c r="AJ32" s="2576"/>
      <c r="AK32" s="2576"/>
      <c r="AL32" s="2547"/>
      <c r="AM32" s="2547"/>
      <c r="AN32" s="2547"/>
      <c r="AO32" s="2507"/>
      <c r="AP32" s="2507"/>
      <c r="AQ32" s="2507"/>
      <c r="AR32" s="2548"/>
      <c r="AS32" s="2548"/>
      <c r="AT32" s="2548"/>
      <c r="AU32" s="2549"/>
      <c r="AV32" s="2549"/>
      <c r="AW32" s="2549"/>
      <c r="AX32" s="2549"/>
      <c r="AY32" s="2549"/>
      <c r="AZ32" s="2549"/>
      <c r="BA32" s="2550">
        <f>SUM(AL32:AZ34)</f>
        <v>0</v>
      </c>
      <c r="BB32" s="2550"/>
      <c r="BC32" s="2550"/>
      <c r="BD32" s="2551" t="str">
        <f>IF(AH32+BA32=0,"",AH32+BA32)</f>
        <v/>
      </c>
      <c r="BE32" s="2551"/>
      <c r="BF32" s="2551"/>
      <c r="BG32" s="2552"/>
      <c r="BH32" s="2552"/>
      <c r="BI32" s="2552"/>
      <c r="BJ32" s="2578"/>
      <c r="BK32" s="2554"/>
      <c r="BL32" s="2554"/>
      <c r="BM32" s="2554"/>
      <c r="BN32" s="2554"/>
      <c r="BO32" s="2554"/>
      <c r="BP32" s="2554"/>
      <c r="BQ32" s="2554"/>
      <c r="BR32" s="2554"/>
      <c r="BS32" s="1147"/>
      <c r="BT32" s="1147"/>
      <c r="BU32" s="1147"/>
    </row>
    <row r="33" spans="1:75" s="812" customFormat="1" ht="14.1" customHeight="1">
      <c r="A33" s="722"/>
      <c r="B33" s="2531"/>
      <c r="C33" s="2587"/>
      <c r="D33" s="2468"/>
      <c r="E33" s="2468"/>
      <c r="F33" s="2468"/>
      <c r="G33" s="2534"/>
      <c r="H33" s="2534"/>
      <c r="I33" s="2534"/>
      <c r="J33" s="2534"/>
      <c r="K33" s="2567"/>
      <c r="L33" s="2567"/>
      <c r="M33" s="2567"/>
      <c r="N33" s="2567"/>
      <c r="O33" s="2567"/>
      <c r="P33" s="2588"/>
      <c r="Q33" s="2463"/>
      <c r="R33" s="2534"/>
      <c r="S33" s="2534"/>
      <c r="T33" s="2534"/>
      <c r="U33" s="2569"/>
      <c r="V33" s="2569"/>
      <c r="W33" s="2569"/>
      <c r="X33" s="2570"/>
      <c r="Y33" s="2647"/>
      <c r="Z33" s="2572"/>
      <c r="AA33" s="2647"/>
      <c r="AB33" s="2573"/>
      <c r="AC33" s="2648"/>
      <c r="AD33" s="2575"/>
      <c r="AE33" s="2575"/>
      <c r="AF33" s="2575"/>
      <c r="AG33" s="2575"/>
      <c r="AH33" s="2576"/>
      <c r="AI33" s="2576"/>
      <c r="AJ33" s="2576"/>
      <c r="AK33" s="2576"/>
      <c r="AL33" s="2515"/>
      <c r="AM33" s="2515"/>
      <c r="AN33" s="2515"/>
      <c r="AO33" s="2516"/>
      <c r="AP33" s="2516"/>
      <c r="AQ33" s="2516"/>
      <c r="AR33" s="2517"/>
      <c r="AS33" s="2517"/>
      <c r="AT33" s="2517"/>
      <c r="AU33" s="2518"/>
      <c r="AV33" s="2518"/>
      <c r="AW33" s="2518"/>
      <c r="AX33" s="2518"/>
      <c r="AY33" s="2518"/>
      <c r="AZ33" s="2518"/>
      <c r="BA33" s="2550"/>
      <c r="BB33" s="2550"/>
      <c r="BC33" s="2550"/>
      <c r="BD33" s="2551"/>
      <c r="BE33" s="2551"/>
      <c r="BF33" s="2551"/>
      <c r="BG33" s="2552"/>
      <c r="BH33" s="2552"/>
      <c r="BI33" s="2552"/>
      <c r="BJ33" s="2578"/>
      <c r="BK33" s="2519"/>
      <c r="BL33" s="2519"/>
      <c r="BM33" s="2519"/>
      <c r="BN33" s="2519"/>
      <c r="BO33" s="2519"/>
      <c r="BP33" s="2519"/>
      <c r="BQ33" s="2519"/>
      <c r="BR33" s="2519"/>
      <c r="BS33" s="1147"/>
      <c r="BT33" s="1147"/>
      <c r="BU33" s="1147"/>
    </row>
    <row r="34" spans="1:75" s="812" customFormat="1" ht="14.1" customHeight="1">
      <c r="A34" s="722"/>
      <c r="B34" s="2531"/>
      <c r="C34" s="2587"/>
      <c r="D34" s="2468"/>
      <c r="E34" s="2468"/>
      <c r="F34" s="2468"/>
      <c r="G34" s="2555"/>
      <c r="H34" s="2555"/>
      <c r="I34" s="2556"/>
      <c r="J34" s="2556"/>
      <c r="K34" s="2579"/>
      <c r="L34" s="2579"/>
      <c r="M34" s="2579"/>
      <c r="N34" s="2579"/>
      <c r="O34" s="2579"/>
      <c r="P34" s="2588"/>
      <c r="Q34" s="2463"/>
      <c r="R34" s="2534"/>
      <c r="S34" s="2534"/>
      <c r="T34" s="2534"/>
      <c r="U34" s="2580"/>
      <c r="V34" s="2580"/>
      <c r="W34" s="2580"/>
      <c r="X34" s="1156"/>
      <c r="Y34" s="1157" t="s">
        <v>21</v>
      </c>
      <c r="Z34" s="361"/>
      <c r="AA34" s="1157" t="s">
        <v>21</v>
      </c>
      <c r="AB34" s="1156"/>
      <c r="AC34" s="1158" t="s">
        <v>21</v>
      </c>
      <c r="AD34" s="1159" t="s">
        <v>31</v>
      </c>
      <c r="AE34" s="2581"/>
      <c r="AF34" s="2581"/>
      <c r="AG34" s="1160" t="s">
        <v>32</v>
      </c>
      <c r="AH34" s="1161" t="s">
        <v>31</v>
      </c>
      <c r="AI34" s="2581"/>
      <c r="AJ34" s="2581"/>
      <c r="AK34" s="1162" t="s">
        <v>32</v>
      </c>
      <c r="AL34" s="2582"/>
      <c r="AM34" s="2582"/>
      <c r="AN34" s="2582"/>
      <c r="AO34" s="2561"/>
      <c r="AP34" s="2561"/>
      <c r="AQ34" s="2561"/>
      <c r="AR34" s="2583"/>
      <c r="AS34" s="2583"/>
      <c r="AT34" s="2583"/>
      <c r="AU34" s="2584"/>
      <c r="AV34" s="2584"/>
      <c r="AW34" s="2584"/>
      <c r="AX34" s="2584"/>
      <c r="AY34" s="2584"/>
      <c r="AZ34" s="2584"/>
      <c r="BA34" s="2550"/>
      <c r="BB34" s="2550"/>
      <c r="BC34" s="2550"/>
      <c r="BD34" s="2551"/>
      <c r="BE34" s="2551"/>
      <c r="BF34" s="2551"/>
      <c r="BG34" s="2585"/>
      <c r="BH34" s="2585"/>
      <c r="BI34" s="2585"/>
      <c r="BJ34" s="2578"/>
      <c r="BK34" s="2586"/>
      <c r="BL34" s="2586"/>
      <c r="BM34" s="2586"/>
      <c r="BN34" s="2586"/>
      <c r="BO34" s="2586"/>
      <c r="BP34" s="2586"/>
      <c r="BQ34" s="2586"/>
      <c r="BR34" s="2586"/>
      <c r="BS34" s="1147"/>
      <c r="BT34" s="1147"/>
      <c r="BU34" s="1147"/>
    </row>
    <row r="35" spans="1:75" s="812" customFormat="1" ht="14.1" customHeight="1">
      <c r="A35" s="722"/>
      <c r="B35" s="2531" t="str">
        <f>IF(G35="","","○")</f>
        <v/>
      </c>
      <c r="C35" s="2644">
        <v>8</v>
      </c>
      <c r="D35" s="2468"/>
      <c r="E35" s="2468"/>
      <c r="F35" s="2468"/>
      <c r="G35" s="2534"/>
      <c r="H35" s="2534"/>
      <c r="I35" s="2534"/>
      <c r="J35" s="2534"/>
      <c r="K35" s="2567"/>
      <c r="L35" s="2567"/>
      <c r="M35" s="2567"/>
      <c r="N35" s="2567"/>
      <c r="O35" s="2567"/>
      <c r="P35" s="2645"/>
      <c r="Q35" s="2537"/>
      <c r="R35" s="2646"/>
      <c r="S35" s="2646"/>
      <c r="T35" s="2646"/>
      <c r="U35" s="2569"/>
      <c r="V35" s="2569"/>
      <c r="W35" s="2569"/>
      <c r="X35" s="2570"/>
      <c r="Y35" s="2647" t="s">
        <v>20</v>
      </c>
      <c r="Z35" s="2572"/>
      <c r="AA35" s="2647" t="s">
        <v>20</v>
      </c>
      <c r="AB35" s="2573"/>
      <c r="AC35" s="2648" t="s">
        <v>20</v>
      </c>
      <c r="AD35" s="2575"/>
      <c r="AE35" s="2575"/>
      <c r="AF35" s="2575"/>
      <c r="AG35" s="2575"/>
      <c r="AH35" s="2576"/>
      <c r="AI35" s="2576"/>
      <c r="AJ35" s="2576"/>
      <c r="AK35" s="2576"/>
      <c r="AL35" s="2547"/>
      <c r="AM35" s="2547"/>
      <c r="AN35" s="2547"/>
      <c r="AO35" s="2507"/>
      <c r="AP35" s="2507"/>
      <c r="AQ35" s="2507"/>
      <c r="AR35" s="2548"/>
      <c r="AS35" s="2548"/>
      <c r="AT35" s="2548"/>
      <c r="AU35" s="2549"/>
      <c r="AV35" s="2549"/>
      <c r="AW35" s="2549"/>
      <c r="AX35" s="2549"/>
      <c r="AY35" s="2549"/>
      <c r="AZ35" s="2549"/>
      <c r="BA35" s="2642">
        <f>SUM(AL35:AZ37)</f>
        <v>0</v>
      </c>
      <c r="BB35" s="2642"/>
      <c r="BC35" s="2642"/>
      <c r="BD35" s="2511" t="str">
        <f>IF(AH35+BA35=0,"",AH35+BA35)</f>
        <v/>
      </c>
      <c r="BE35" s="2511"/>
      <c r="BF35" s="2511"/>
      <c r="BG35" s="2552"/>
      <c r="BH35" s="2552"/>
      <c r="BI35" s="2552"/>
      <c r="BJ35" s="2643"/>
      <c r="BK35" s="2554"/>
      <c r="BL35" s="2554"/>
      <c r="BM35" s="2554"/>
      <c r="BN35" s="2554"/>
      <c r="BO35" s="2554"/>
      <c r="BP35" s="2554"/>
      <c r="BQ35" s="2554"/>
      <c r="BR35" s="2554"/>
      <c r="BS35" s="1147"/>
      <c r="BT35" s="1147"/>
      <c r="BU35" s="1147"/>
    </row>
    <row r="36" spans="1:75" s="812" customFormat="1" ht="14.1" customHeight="1">
      <c r="A36" s="722"/>
      <c r="B36" s="2531"/>
      <c r="C36" s="2644"/>
      <c r="D36" s="2468"/>
      <c r="E36" s="2468"/>
      <c r="F36" s="2468"/>
      <c r="G36" s="2534"/>
      <c r="H36" s="2534"/>
      <c r="I36" s="2534"/>
      <c r="J36" s="2534"/>
      <c r="K36" s="2567"/>
      <c r="L36" s="2567"/>
      <c r="M36" s="2567"/>
      <c r="N36" s="2567"/>
      <c r="O36" s="2567"/>
      <c r="P36" s="2645"/>
      <c r="Q36" s="2537"/>
      <c r="R36" s="2646"/>
      <c r="S36" s="2646"/>
      <c r="T36" s="2646"/>
      <c r="U36" s="2569"/>
      <c r="V36" s="2569"/>
      <c r="W36" s="2569"/>
      <c r="X36" s="2570"/>
      <c r="Y36" s="2647"/>
      <c r="Z36" s="2572"/>
      <c r="AA36" s="2647"/>
      <c r="AB36" s="2573"/>
      <c r="AC36" s="2648"/>
      <c r="AD36" s="2575"/>
      <c r="AE36" s="2575"/>
      <c r="AF36" s="2575"/>
      <c r="AG36" s="2575"/>
      <c r="AH36" s="2576"/>
      <c r="AI36" s="2576"/>
      <c r="AJ36" s="2576"/>
      <c r="AK36" s="2576"/>
      <c r="AL36" s="2515"/>
      <c r="AM36" s="2515"/>
      <c r="AN36" s="2515"/>
      <c r="AO36" s="2516"/>
      <c r="AP36" s="2516"/>
      <c r="AQ36" s="2516"/>
      <c r="AR36" s="2517"/>
      <c r="AS36" s="2517"/>
      <c r="AT36" s="2517"/>
      <c r="AU36" s="2518"/>
      <c r="AV36" s="2518"/>
      <c r="AW36" s="2518"/>
      <c r="AX36" s="2518"/>
      <c r="AY36" s="2518"/>
      <c r="AZ36" s="2518"/>
      <c r="BA36" s="2642"/>
      <c r="BB36" s="2642"/>
      <c r="BC36" s="2642"/>
      <c r="BD36" s="2511"/>
      <c r="BE36" s="2511"/>
      <c r="BF36" s="2511"/>
      <c r="BG36" s="2552"/>
      <c r="BH36" s="2552"/>
      <c r="BI36" s="2552"/>
      <c r="BJ36" s="2643"/>
      <c r="BK36" s="2519"/>
      <c r="BL36" s="2519"/>
      <c r="BM36" s="2519"/>
      <c r="BN36" s="2519"/>
      <c r="BO36" s="2519"/>
      <c r="BP36" s="2519"/>
      <c r="BQ36" s="2519"/>
      <c r="BR36" s="2519"/>
      <c r="BS36" s="1147"/>
      <c r="BT36" s="1147"/>
      <c r="BU36" s="1147"/>
    </row>
    <row r="37" spans="1:75" s="812" customFormat="1" ht="14.1" customHeight="1">
      <c r="A37" s="722"/>
      <c r="B37" s="2531"/>
      <c r="C37" s="2644"/>
      <c r="D37" s="2468"/>
      <c r="E37" s="2468"/>
      <c r="F37" s="2468"/>
      <c r="G37" s="2520"/>
      <c r="H37" s="2520"/>
      <c r="I37" s="2521"/>
      <c r="J37" s="2521"/>
      <c r="K37" s="2522"/>
      <c r="L37" s="2522"/>
      <c r="M37" s="2522"/>
      <c r="N37" s="2522"/>
      <c r="O37" s="2522"/>
      <c r="P37" s="2645"/>
      <c r="Q37" s="2537"/>
      <c r="R37" s="2646"/>
      <c r="S37" s="2646"/>
      <c r="T37" s="2646"/>
      <c r="U37" s="2523"/>
      <c r="V37" s="2523"/>
      <c r="W37" s="2523"/>
      <c r="X37" s="1163"/>
      <c r="Y37" s="1164" t="s">
        <v>21</v>
      </c>
      <c r="Z37" s="1044"/>
      <c r="AA37" s="1164" t="s">
        <v>21</v>
      </c>
      <c r="AB37" s="1163"/>
      <c r="AC37" s="1165" t="s">
        <v>21</v>
      </c>
      <c r="AD37" s="1166" t="s">
        <v>31</v>
      </c>
      <c r="AE37" s="2524"/>
      <c r="AF37" s="2524"/>
      <c r="AG37" s="1167" t="s">
        <v>32</v>
      </c>
      <c r="AH37" s="1168" t="s">
        <v>31</v>
      </c>
      <c r="AI37" s="2524"/>
      <c r="AJ37" s="2524"/>
      <c r="AK37" s="1169" t="s">
        <v>32</v>
      </c>
      <c r="AL37" s="2525"/>
      <c r="AM37" s="2525"/>
      <c r="AN37" s="2525"/>
      <c r="AO37" s="2526"/>
      <c r="AP37" s="2526"/>
      <c r="AQ37" s="2526"/>
      <c r="AR37" s="2527"/>
      <c r="AS37" s="2527"/>
      <c r="AT37" s="2527"/>
      <c r="AU37" s="2528"/>
      <c r="AV37" s="2528"/>
      <c r="AW37" s="2528"/>
      <c r="AX37" s="2528"/>
      <c r="AY37" s="2528"/>
      <c r="AZ37" s="2528"/>
      <c r="BA37" s="2642"/>
      <c r="BB37" s="2642"/>
      <c r="BC37" s="2642"/>
      <c r="BD37" s="2511"/>
      <c r="BE37" s="2511"/>
      <c r="BF37" s="2511"/>
      <c r="BG37" s="2529"/>
      <c r="BH37" s="2529"/>
      <c r="BI37" s="2529"/>
      <c r="BJ37" s="2643"/>
      <c r="BK37" s="2530"/>
      <c r="BL37" s="2530"/>
      <c r="BM37" s="2530"/>
      <c r="BN37" s="2530"/>
      <c r="BO37" s="2530"/>
      <c r="BP37" s="2530"/>
      <c r="BQ37" s="2530"/>
      <c r="BR37" s="2530"/>
      <c r="BS37" s="1147"/>
      <c r="BT37" s="1147"/>
      <c r="BU37" s="1147"/>
    </row>
    <row r="38" spans="1:75" ht="7.05" customHeight="1">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318"/>
      <c r="AL38" s="318"/>
      <c r="AM38" s="321"/>
      <c r="AN38" s="282"/>
      <c r="AO38" s="2635"/>
      <c r="AP38" s="2635"/>
      <c r="AQ38" s="2635"/>
      <c r="AR38" s="282"/>
      <c r="AS38" s="282"/>
      <c r="AT38" s="282"/>
      <c r="AU38" s="282"/>
      <c r="AV38" s="282"/>
      <c r="AW38" s="282"/>
      <c r="AX38" s="282"/>
      <c r="AY38" s="282"/>
      <c r="AZ38" s="282"/>
      <c r="BA38" s="282"/>
      <c r="BB38" s="282"/>
      <c r="BC38" s="282"/>
      <c r="BD38" s="282"/>
      <c r="BE38" s="318"/>
      <c r="BF38" s="318"/>
      <c r="BG38" s="318"/>
      <c r="BH38" s="321"/>
      <c r="BI38" s="282"/>
      <c r="BJ38" s="318"/>
      <c r="BK38" s="318"/>
      <c r="BL38" s="282"/>
      <c r="BM38" s="318"/>
      <c r="BN38" s="282"/>
      <c r="BO38" s="282"/>
      <c r="BP38" s="282"/>
      <c r="BQ38" s="282"/>
      <c r="BR38" s="282"/>
      <c r="BS38" s="282"/>
      <c r="BT38" s="318"/>
      <c r="BU38" s="318"/>
    </row>
    <row r="39" spans="1:75" ht="20.100000000000001" customHeight="1">
      <c r="C39" s="282" t="s">
        <v>1178</v>
      </c>
      <c r="D39" s="282"/>
      <c r="E39" s="282"/>
      <c r="F39" s="282"/>
      <c r="G39" s="282"/>
      <c r="H39" s="282"/>
      <c r="I39" s="282"/>
      <c r="J39" s="282"/>
      <c r="K39" s="282"/>
      <c r="L39" s="282"/>
      <c r="M39" s="282"/>
      <c r="N39" s="282"/>
      <c r="O39" s="282"/>
      <c r="P39" s="282"/>
      <c r="Q39" s="282"/>
      <c r="R39" s="282"/>
      <c r="S39" s="282"/>
      <c r="T39" s="282"/>
      <c r="U39" s="282"/>
      <c r="V39" s="291"/>
      <c r="W39" s="282"/>
      <c r="X39" s="282"/>
      <c r="Y39" s="282"/>
      <c r="Z39" s="282"/>
      <c r="AA39" s="282"/>
      <c r="AB39" s="282"/>
      <c r="AC39" s="282"/>
      <c r="AD39" s="282"/>
      <c r="AE39" s="282"/>
      <c r="AF39" s="282"/>
      <c r="AG39" s="282"/>
      <c r="AH39" s="282"/>
      <c r="AI39" s="282"/>
      <c r="AJ39" s="282"/>
      <c r="AK39" s="282"/>
      <c r="AL39" s="282"/>
      <c r="AM39" s="321"/>
      <c r="AN39" s="282"/>
      <c r="AO39" s="2635"/>
      <c r="AP39" s="2635"/>
      <c r="AQ39" s="2635"/>
      <c r="AR39" s="282"/>
      <c r="AS39" s="282"/>
      <c r="AT39" s="282"/>
      <c r="AU39" s="282"/>
      <c r="AV39" s="282"/>
      <c r="AW39" s="282"/>
      <c r="AX39" s="282"/>
      <c r="AY39" s="282"/>
      <c r="AZ39" s="282"/>
      <c r="BA39" s="282"/>
      <c r="BB39" s="282"/>
      <c r="BC39" s="282"/>
      <c r="BD39" s="282"/>
      <c r="BE39" s="282"/>
      <c r="BF39" s="282"/>
      <c r="BG39" s="282"/>
      <c r="BH39" s="321"/>
      <c r="BI39" s="282"/>
      <c r="BJ39" s="2487" t="s">
        <v>1179</v>
      </c>
      <c r="BK39" s="2487"/>
      <c r="BL39" s="2487"/>
      <c r="BM39" s="2487"/>
      <c r="BN39" s="2487" t="s">
        <v>1180</v>
      </c>
      <c r="BO39" s="2487"/>
      <c r="BP39" s="2487"/>
      <c r="BQ39" s="2487"/>
      <c r="BR39" s="2487"/>
      <c r="BT39" s="1171" t="s">
        <v>1181</v>
      </c>
    </row>
    <row r="40" spans="1:75" s="812" customFormat="1" ht="12" customHeight="1">
      <c r="A40" s="722" t="s">
        <v>409</v>
      </c>
      <c r="C40" s="1172"/>
      <c r="D40" s="2636" t="s">
        <v>310</v>
      </c>
      <c r="E40" s="2636"/>
      <c r="F40" s="2636"/>
      <c r="G40" s="2636"/>
      <c r="H40" s="2637">
        <f>SUM(I16,I19,I22,I25,I28,I31,I34,I37)</f>
        <v>0</v>
      </c>
      <c r="I40" s="2637"/>
      <c r="J40" s="2637"/>
      <c r="K40" s="1173"/>
      <c r="L40" s="1174"/>
      <c r="M40" s="280"/>
      <c r="N40" s="280"/>
      <c r="O40" s="280"/>
      <c r="P40" s="280"/>
      <c r="Q40" s="1175"/>
      <c r="R40" s="280"/>
      <c r="S40" s="280"/>
      <c r="T40" s="280"/>
      <c r="U40" s="1172"/>
      <c r="V40" s="280"/>
      <c r="W40" s="1176"/>
      <c r="X40" s="1177"/>
      <c r="Y40" s="1178" t="s">
        <v>20</v>
      </c>
      <c r="Z40" s="1179"/>
      <c r="AA40" s="1178" t="s">
        <v>20</v>
      </c>
      <c r="AB40" s="1179"/>
      <c r="AC40" s="1178" t="s">
        <v>20</v>
      </c>
      <c r="AD40" s="2491" t="e">
        <f>ROUND(AVERAGE(AD14:AG37),0)</f>
        <v>#DIV/0!</v>
      </c>
      <c r="AE40" s="2491"/>
      <c r="AF40" s="2491"/>
      <c r="AG40" s="2491"/>
      <c r="AH40" s="2491" t="e">
        <f>ROUND(AVERAGE(AH14:AK37),0)</f>
        <v>#DIV/0!</v>
      </c>
      <c r="AI40" s="2491"/>
      <c r="AJ40" s="2491"/>
      <c r="AK40" s="2491"/>
      <c r="AL40" s="2638"/>
      <c r="AM40" s="2638"/>
      <c r="AN40" s="2638"/>
      <c r="AO40" s="2492" t="e">
        <f>ROUND(SUM(AO14:AQ37)/BJ40,0)</f>
        <v>#DIV/0!</v>
      </c>
      <c r="AP40" s="2492"/>
      <c r="AQ40" s="2492"/>
      <c r="AR40" s="280"/>
      <c r="AS40" s="280"/>
      <c r="AT40" s="280"/>
      <c r="AU40" s="1172"/>
      <c r="AV40" s="280"/>
      <c r="AW40" s="1176"/>
      <c r="AX40" s="280"/>
      <c r="AY40" s="280"/>
      <c r="AZ40" s="280"/>
      <c r="BA40" s="2492" t="e">
        <f>ROUND(SUM(BA14:BC37)/BJ40,0)</f>
        <v>#DIV/0!</v>
      </c>
      <c r="BB40" s="2492"/>
      <c r="BC40" s="2492"/>
      <c r="BD40" s="2494" t="e">
        <f>ROUND(AVERAGE(BD14:BF37),0)</f>
        <v>#DIV/0!</v>
      </c>
      <c r="BE40" s="2494"/>
      <c r="BF40" s="2494"/>
      <c r="BG40" s="2639" t="e">
        <f>ROUND(AVERAGE(BG14,BG17,BG20,BG23,BG26,BG29,BG32,BG35),0)</f>
        <v>#DIV/0!</v>
      </c>
      <c r="BH40" s="2639"/>
      <c r="BI40" s="2639"/>
      <c r="BJ40" s="2496">
        <f>COUNTIF(G14:J37,BT40)+COUNTIF(G14:J37,BT41)+COUNTIF(G14:J37,BW42)+COUNTIF(G14:J37,BW43)</f>
        <v>0</v>
      </c>
      <c r="BK40" s="2496"/>
      <c r="BL40" s="2496"/>
      <c r="BM40" s="2496"/>
      <c r="BN40" s="2640" t="e">
        <f>ROUND(BG40/BG41*100,1)</f>
        <v>#DIV/0!</v>
      </c>
      <c r="BO40" s="2640"/>
      <c r="BP40" s="2640"/>
      <c r="BQ40" s="2640"/>
      <c r="BR40" s="2640"/>
      <c r="BT40" s="905" t="s">
        <v>1163</v>
      </c>
    </row>
    <row r="41" spans="1:75" s="812" customFormat="1" ht="12" customHeight="1">
      <c r="A41" s="722"/>
      <c r="C41" s="906"/>
      <c r="D41" s="2636"/>
      <c r="E41" s="2636"/>
      <c r="F41" s="2636"/>
      <c r="G41" s="2636"/>
      <c r="H41" s="2637"/>
      <c r="I41" s="2637"/>
      <c r="J41" s="2637"/>
      <c r="K41" s="1180"/>
      <c r="L41" s="1181"/>
      <c r="M41" s="1182"/>
      <c r="N41" s="1182"/>
      <c r="O41" s="1182"/>
      <c r="P41" s="1182"/>
      <c r="Q41" s="1183"/>
      <c r="R41" s="1182"/>
      <c r="S41" s="1182"/>
      <c r="T41" s="1182"/>
      <c r="U41" s="906"/>
      <c r="V41" s="1182"/>
      <c r="W41" s="1184"/>
      <c r="X41" s="1185"/>
      <c r="Y41" s="1046" t="s">
        <v>21</v>
      </c>
      <c r="Z41" s="1186"/>
      <c r="AA41" s="1046" t="s">
        <v>21</v>
      </c>
      <c r="AB41" s="1186"/>
      <c r="AC41" s="1046" t="s">
        <v>21</v>
      </c>
      <c r="AD41" s="2491"/>
      <c r="AE41" s="2491"/>
      <c r="AF41" s="2491"/>
      <c r="AG41" s="2491"/>
      <c r="AH41" s="2491"/>
      <c r="AI41" s="2491"/>
      <c r="AJ41" s="2491"/>
      <c r="AK41" s="2491"/>
      <c r="AL41" s="1182"/>
      <c r="AM41" s="1182"/>
      <c r="AN41" s="1182"/>
      <c r="AO41" s="2492"/>
      <c r="AP41" s="2492"/>
      <c r="AQ41" s="2492"/>
      <c r="AR41" s="1182"/>
      <c r="AS41" s="1182"/>
      <c r="AT41" s="1182"/>
      <c r="AU41" s="906"/>
      <c r="AV41" s="1182"/>
      <c r="AW41" s="1184"/>
      <c r="AX41" s="1182"/>
      <c r="AY41" s="1182"/>
      <c r="AZ41" s="1182"/>
      <c r="BA41" s="2492"/>
      <c r="BB41" s="2492"/>
      <c r="BC41" s="2492"/>
      <c r="BD41" s="2494"/>
      <c r="BE41" s="2494"/>
      <c r="BF41" s="2494"/>
      <c r="BG41" s="2641" t="e">
        <f>ROUND(AVERAGE(BG16,BG19,BG22,BG25,BG28,BG31,BG34,BG37),0)</f>
        <v>#DIV/0!</v>
      </c>
      <c r="BH41" s="2641"/>
      <c r="BI41" s="2641"/>
      <c r="BJ41" s="2496"/>
      <c r="BK41" s="2496"/>
      <c r="BL41" s="2496"/>
      <c r="BM41" s="2496"/>
      <c r="BN41" s="2640"/>
      <c r="BO41" s="2640"/>
      <c r="BP41" s="2640"/>
      <c r="BQ41" s="2640"/>
      <c r="BR41" s="2640"/>
      <c r="BT41" s="905" t="s">
        <v>1182</v>
      </c>
    </row>
    <row r="42" spans="1:75" s="812" customFormat="1" ht="12" customHeight="1">
      <c r="A42" s="722"/>
      <c r="C42" s="286" t="s">
        <v>1183</v>
      </c>
      <c r="D42" s="286"/>
      <c r="E42" s="286"/>
      <c r="F42" s="286"/>
      <c r="G42" s="1025"/>
      <c r="H42" s="1025"/>
      <c r="I42" s="346" t="s">
        <v>1184</v>
      </c>
      <c r="J42" s="346" t="s">
        <v>1185</v>
      </c>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67"/>
      <c r="BJ42" s="367"/>
      <c r="BK42" s="367"/>
      <c r="BL42" s="367"/>
      <c r="BM42" s="367"/>
      <c r="BN42" s="367"/>
      <c r="BO42" s="367"/>
      <c r="BP42" s="367"/>
      <c r="BQ42" s="367"/>
      <c r="BR42" s="367"/>
      <c r="BS42" s="367"/>
      <c r="BT42" s="367"/>
      <c r="BU42" s="367"/>
      <c r="BW42" s="905" t="s">
        <v>579</v>
      </c>
    </row>
    <row r="43" spans="1:75" s="812" customFormat="1" ht="12" customHeight="1">
      <c r="A43" s="722"/>
      <c r="C43" s="286"/>
      <c r="D43" s="286"/>
      <c r="E43" s="286"/>
      <c r="F43" s="286"/>
      <c r="G43" s="286"/>
      <c r="H43" s="286"/>
      <c r="I43" s="346" t="s">
        <v>1186</v>
      </c>
      <c r="J43" s="2240" t="s">
        <v>1187</v>
      </c>
      <c r="K43" s="2240"/>
      <c r="L43" s="2240"/>
      <c r="M43" s="2240"/>
      <c r="N43" s="2240"/>
      <c r="O43" s="2240"/>
      <c r="P43" s="2240"/>
      <c r="Q43" s="2240"/>
      <c r="R43" s="2240"/>
      <c r="S43" s="2240"/>
      <c r="T43" s="2240"/>
      <c r="U43" s="2240"/>
      <c r="V43" s="2240"/>
      <c r="W43" s="2240"/>
      <c r="X43" s="2240"/>
      <c r="Y43" s="2240"/>
      <c r="Z43" s="2240"/>
      <c r="AA43" s="2240"/>
      <c r="AB43" s="2240"/>
      <c r="AC43" s="2240"/>
      <c r="AD43" s="2240"/>
      <c r="AE43" s="2240"/>
      <c r="AF43" s="2240"/>
      <c r="AG43" s="2240"/>
      <c r="AH43" s="2240"/>
      <c r="AI43" s="2240"/>
      <c r="AJ43" s="2240"/>
      <c r="AK43" s="2240"/>
      <c r="AL43" s="2240"/>
      <c r="AM43" s="2240"/>
      <c r="AN43" s="2240"/>
      <c r="AO43" s="2240"/>
      <c r="AP43" s="2240"/>
      <c r="AQ43" s="2240"/>
      <c r="AR43" s="2240"/>
      <c r="AS43" s="2240"/>
      <c r="AT43" s="2240"/>
      <c r="AU43" s="2240"/>
      <c r="AV43" s="2240"/>
      <c r="AW43" s="2240"/>
      <c r="AX43" s="2240"/>
      <c r="AY43" s="2240"/>
      <c r="AZ43" s="2240"/>
      <c r="BA43" s="2240"/>
      <c r="BB43" s="2240"/>
      <c r="BC43" s="2240"/>
      <c r="BD43" s="2240"/>
      <c r="BE43" s="2240"/>
      <c r="BF43" s="2240"/>
      <c r="BG43" s="2240"/>
      <c r="BH43" s="2240"/>
      <c r="BI43" s="2240"/>
      <c r="BJ43" s="2240"/>
      <c r="BK43" s="2240"/>
      <c r="BL43" s="2240"/>
      <c r="BM43" s="2240"/>
      <c r="BN43" s="2240"/>
      <c r="BO43" s="2240"/>
      <c r="BP43" s="2240"/>
      <c r="BQ43" s="2240"/>
      <c r="BR43" s="2240"/>
      <c r="BS43" s="2240"/>
      <c r="BT43" s="2240"/>
      <c r="BU43" s="2240"/>
      <c r="BW43" s="905" t="s">
        <v>1188</v>
      </c>
    </row>
    <row r="44" spans="1:75" s="812" customFormat="1" ht="12" customHeight="1">
      <c r="A44" s="722"/>
      <c r="C44" s="286"/>
      <c r="D44" s="286"/>
      <c r="E44" s="286"/>
      <c r="F44" s="286"/>
      <c r="G44" s="286"/>
      <c r="H44" s="286"/>
      <c r="I44" s="346"/>
      <c r="J44" s="2240"/>
      <c r="K44" s="2240"/>
      <c r="L44" s="2240"/>
      <c r="M44" s="2240"/>
      <c r="N44" s="2240"/>
      <c r="O44" s="2240"/>
      <c r="P44" s="2240"/>
      <c r="Q44" s="2240"/>
      <c r="R44" s="2240"/>
      <c r="S44" s="2240"/>
      <c r="T44" s="2240"/>
      <c r="U44" s="2240"/>
      <c r="V44" s="2240"/>
      <c r="W44" s="2240"/>
      <c r="X44" s="2240"/>
      <c r="Y44" s="2240"/>
      <c r="Z44" s="2240"/>
      <c r="AA44" s="2240"/>
      <c r="AB44" s="2240"/>
      <c r="AC44" s="2240"/>
      <c r="AD44" s="2240"/>
      <c r="AE44" s="2240"/>
      <c r="AF44" s="2240"/>
      <c r="AG44" s="2240"/>
      <c r="AH44" s="2240"/>
      <c r="AI44" s="2240"/>
      <c r="AJ44" s="2240"/>
      <c r="AK44" s="2240"/>
      <c r="AL44" s="2240"/>
      <c r="AM44" s="2240"/>
      <c r="AN44" s="2240"/>
      <c r="AO44" s="2240"/>
      <c r="AP44" s="2240"/>
      <c r="AQ44" s="2240"/>
      <c r="AR44" s="2240"/>
      <c r="AS44" s="2240"/>
      <c r="AT44" s="2240"/>
      <c r="AU44" s="2240"/>
      <c r="AV44" s="2240"/>
      <c r="AW44" s="2240"/>
      <c r="AX44" s="2240"/>
      <c r="AY44" s="2240"/>
      <c r="AZ44" s="2240"/>
      <c r="BA44" s="2240"/>
      <c r="BB44" s="2240"/>
      <c r="BC44" s="2240"/>
      <c r="BD44" s="2240"/>
      <c r="BE44" s="2240"/>
      <c r="BF44" s="2240"/>
      <c r="BG44" s="2240"/>
      <c r="BH44" s="2240"/>
      <c r="BI44" s="2240"/>
      <c r="BJ44" s="2240"/>
      <c r="BK44" s="2240"/>
      <c r="BL44" s="2240"/>
      <c r="BM44" s="2240"/>
      <c r="BN44" s="2240"/>
      <c r="BO44" s="2240"/>
      <c r="BP44" s="2240"/>
      <c r="BQ44" s="2240"/>
      <c r="BR44" s="2240"/>
      <c r="BS44" s="2240"/>
      <c r="BT44" s="2240"/>
      <c r="BU44" s="2240"/>
    </row>
    <row r="45" spans="1:75" s="812" customFormat="1" ht="12" customHeight="1">
      <c r="A45" s="722"/>
      <c r="C45" s="286"/>
      <c r="D45" s="286"/>
      <c r="E45" s="286"/>
      <c r="F45" s="286"/>
      <c r="G45" s="286"/>
      <c r="H45" s="286"/>
      <c r="I45" s="346" t="s">
        <v>1189</v>
      </c>
      <c r="J45" s="2486" t="s">
        <v>1190</v>
      </c>
      <c r="K45" s="2486"/>
      <c r="L45" s="2486"/>
      <c r="M45" s="2486"/>
      <c r="N45" s="2486"/>
      <c r="O45" s="2486"/>
      <c r="P45" s="2486"/>
      <c r="Q45" s="2486"/>
      <c r="R45" s="2486"/>
      <c r="S45" s="2486"/>
      <c r="T45" s="2486"/>
      <c r="U45" s="2486"/>
      <c r="V45" s="2486"/>
      <c r="W45" s="2486"/>
      <c r="X45" s="2486"/>
      <c r="Y45" s="2486"/>
      <c r="Z45" s="2486"/>
      <c r="AA45" s="2486"/>
      <c r="AB45" s="2486"/>
      <c r="AC45" s="2486"/>
      <c r="AD45" s="2486"/>
      <c r="AE45" s="2486"/>
      <c r="AF45" s="2486"/>
      <c r="AG45" s="2486"/>
      <c r="AH45" s="2486"/>
      <c r="AI45" s="2486"/>
      <c r="AJ45" s="2486"/>
      <c r="AK45" s="2486"/>
      <c r="AL45" s="2486"/>
      <c r="AM45" s="2486"/>
      <c r="AN45" s="2486"/>
      <c r="AO45" s="2486"/>
      <c r="AP45" s="2486"/>
      <c r="AQ45" s="2486"/>
      <c r="AR45" s="2486"/>
      <c r="AS45" s="2486"/>
      <c r="AT45" s="2486"/>
      <c r="AU45" s="2486"/>
      <c r="AV45" s="2486"/>
      <c r="AW45" s="2486"/>
      <c r="AX45" s="2486"/>
      <c r="AY45" s="2486"/>
      <c r="AZ45" s="2486"/>
      <c r="BA45" s="2486"/>
      <c r="BB45" s="2486"/>
      <c r="BC45" s="2486"/>
      <c r="BD45" s="2486"/>
      <c r="BE45" s="2486"/>
      <c r="BF45" s="2486"/>
      <c r="BG45" s="2486"/>
      <c r="BH45" s="2486"/>
      <c r="BI45" s="2486"/>
      <c r="BJ45" s="2486"/>
      <c r="BK45" s="2486"/>
      <c r="BL45" s="2486"/>
      <c r="BM45" s="2486"/>
      <c r="BN45" s="2486"/>
      <c r="BO45" s="2486"/>
      <c r="BP45" s="2486"/>
      <c r="BQ45" s="2486"/>
      <c r="BR45" s="2486"/>
      <c r="BS45" s="2486"/>
      <c r="BT45" s="2486"/>
      <c r="BU45" s="2486"/>
    </row>
    <row r="46" spans="1:75" s="812" customFormat="1" ht="12" customHeight="1">
      <c r="A46" s="722"/>
      <c r="C46" s="286"/>
      <c r="D46" s="286"/>
      <c r="E46" s="286"/>
      <c r="F46" s="286"/>
      <c r="G46" s="286"/>
      <c r="H46" s="286"/>
      <c r="I46" s="346" t="s">
        <v>1191</v>
      </c>
      <c r="J46" s="2486" t="s">
        <v>1192</v>
      </c>
      <c r="K46" s="2486"/>
      <c r="L46" s="2486"/>
      <c r="M46" s="2486"/>
      <c r="N46" s="2486"/>
      <c r="O46" s="2486"/>
      <c r="P46" s="2486"/>
      <c r="Q46" s="2486"/>
      <c r="R46" s="2486"/>
      <c r="S46" s="2486"/>
      <c r="T46" s="2486"/>
      <c r="U46" s="2486"/>
      <c r="V46" s="2486"/>
      <c r="W46" s="2486"/>
      <c r="X46" s="2486"/>
      <c r="Y46" s="2486"/>
      <c r="Z46" s="2486"/>
      <c r="AA46" s="2486"/>
      <c r="AB46" s="2486"/>
      <c r="AC46" s="2486"/>
      <c r="AD46" s="2486"/>
      <c r="AE46" s="2486"/>
      <c r="AF46" s="2486"/>
      <c r="AG46" s="2486"/>
      <c r="AH46" s="2486"/>
      <c r="AI46" s="2486"/>
      <c r="AJ46" s="2486"/>
      <c r="AK46" s="2486"/>
      <c r="AL46" s="2486"/>
      <c r="AM46" s="2486"/>
      <c r="AN46" s="2486"/>
      <c r="AO46" s="2486"/>
      <c r="AP46" s="2486"/>
      <c r="AQ46" s="2486"/>
      <c r="AR46" s="2486"/>
      <c r="AS46" s="2486"/>
      <c r="AT46" s="2486"/>
      <c r="AU46" s="2486"/>
      <c r="AV46" s="2486"/>
      <c r="AW46" s="2486"/>
      <c r="AX46" s="2486"/>
      <c r="AY46" s="2486"/>
      <c r="AZ46" s="2486"/>
      <c r="BA46" s="2486"/>
      <c r="BB46" s="2486"/>
      <c r="BC46" s="2486"/>
      <c r="BD46" s="2486"/>
      <c r="BE46" s="2486"/>
      <c r="BF46" s="2486"/>
      <c r="BG46" s="2486"/>
      <c r="BH46" s="2486"/>
      <c r="BI46" s="2486"/>
      <c r="BJ46" s="2486"/>
      <c r="BK46" s="2486"/>
      <c r="BL46" s="2486"/>
      <c r="BM46" s="2486"/>
      <c r="BN46" s="2486"/>
      <c r="BO46" s="2486"/>
      <c r="BP46" s="2486"/>
      <c r="BQ46" s="2486"/>
      <c r="BR46" s="2486"/>
      <c r="BS46" s="2486"/>
      <c r="BT46" s="2486"/>
      <c r="BU46" s="364"/>
    </row>
    <row r="47" spans="1:75" s="812" customFormat="1" ht="12" customHeight="1">
      <c r="A47" s="722"/>
      <c r="C47" s="286"/>
      <c r="D47" s="286"/>
      <c r="E47" s="286"/>
      <c r="F47" s="286"/>
      <c r="G47" s="286"/>
      <c r="H47" s="286"/>
      <c r="I47" s="346" t="s">
        <v>1193</v>
      </c>
      <c r="J47" s="2486" t="s">
        <v>1194</v>
      </c>
      <c r="K47" s="2486"/>
      <c r="L47" s="2486"/>
      <c r="M47" s="2486"/>
      <c r="N47" s="2486"/>
      <c r="O47" s="2486"/>
      <c r="P47" s="2486"/>
      <c r="Q47" s="2486"/>
      <c r="R47" s="2486"/>
      <c r="S47" s="2486"/>
      <c r="T47" s="2486"/>
      <c r="U47" s="2486"/>
      <c r="V47" s="2486"/>
      <c r="W47" s="2486"/>
      <c r="X47" s="2486"/>
      <c r="Y47" s="2486"/>
      <c r="Z47" s="2486"/>
      <c r="AA47" s="2486"/>
      <c r="AB47" s="2486"/>
      <c r="AC47" s="2486"/>
      <c r="AD47" s="2486"/>
      <c r="AE47" s="2486"/>
      <c r="AF47" s="2486"/>
      <c r="AG47" s="2486"/>
      <c r="AH47" s="2486"/>
      <c r="AI47" s="2486"/>
      <c r="AJ47" s="2486"/>
      <c r="AK47" s="2486"/>
      <c r="AL47" s="2486"/>
      <c r="AM47" s="2486"/>
      <c r="AN47" s="2486"/>
      <c r="AO47" s="2486"/>
      <c r="AP47" s="2486"/>
      <c r="AQ47" s="2486"/>
      <c r="AR47" s="2486"/>
      <c r="AS47" s="2486"/>
      <c r="AT47" s="2486"/>
      <c r="AU47" s="2486"/>
      <c r="AV47" s="2486"/>
      <c r="AW47" s="2486"/>
      <c r="AX47" s="2486"/>
      <c r="AY47" s="2486"/>
      <c r="AZ47" s="2486"/>
      <c r="BA47" s="2486"/>
      <c r="BB47" s="2486"/>
      <c r="BC47" s="2486"/>
      <c r="BD47" s="2486"/>
      <c r="BE47" s="2486"/>
      <c r="BF47" s="2486"/>
      <c r="BG47" s="2486"/>
      <c r="BH47" s="2486"/>
      <c r="BI47" s="2486"/>
      <c r="BJ47" s="2486"/>
      <c r="BK47" s="2486"/>
      <c r="BL47" s="2486"/>
      <c r="BM47" s="1187"/>
      <c r="BN47" s="1187"/>
      <c r="BO47" s="1187"/>
      <c r="BP47" s="1187"/>
      <c r="BQ47" s="1187"/>
      <c r="BR47" s="1187"/>
      <c r="BS47" s="1187"/>
      <c r="BT47" s="1187"/>
      <c r="BU47" s="364"/>
    </row>
    <row r="48" spans="1:75" ht="14.1" customHeight="1">
      <c r="C48" s="1794" t="s">
        <v>1195</v>
      </c>
      <c r="D48" s="1794"/>
      <c r="E48" s="1794"/>
      <c r="F48" s="1794"/>
      <c r="G48" s="1794"/>
      <c r="H48" s="1794"/>
      <c r="I48" s="1794"/>
      <c r="J48" s="1794"/>
      <c r="K48" s="1794"/>
      <c r="L48" s="1794"/>
      <c r="M48" s="1794"/>
      <c r="N48" s="1794"/>
      <c r="O48" s="1794"/>
      <c r="P48" s="1794"/>
      <c r="Q48" s="1794"/>
      <c r="R48" s="1794"/>
      <c r="S48" s="1794"/>
      <c r="T48" s="1794"/>
      <c r="U48" s="1794"/>
      <c r="V48" s="1794"/>
      <c r="W48" s="1794"/>
      <c r="X48" s="1794"/>
      <c r="Y48" s="1794"/>
      <c r="Z48" s="1794"/>
      <c r="AA48" s="1794"/>
      <c r="AB48" s="1794"/>
      <c r="AC48" s="1794"/>
      <c r="AD48" s="1794"/>
      <c r="AE48" s="1794"/>
      <c r="AF48" s="1794"/>
      <c r="AG48" s="1794"/>
      <c r="AH48" s="1794"/>
      <c r="AI48" s="1794"/>
      <c r="AJ48" s="1794"/>
      <c r="AK48" s="1794"/>
      <c r="AL48" s="1794"/>
      <c r="AM48" s="1794"/>
      <c r="AN48" s="1794"/>
      <c r="AO48" s="1794"/>
      <c r="AP48" s="1794"/>
      <c r="AQ48" s="1794"/>
      <c r="AR48" s="1794"/>
      <c r="AS48" s="1794"/>
      <c r="AT48" s="1794"/>
      <c r="AU48" s="1794"/>
      <c r="AV48" s="1794"/>
      <c r="AW48" s="1794"/>
      <c r="AX48" s="1794"/>
      <c r="AY48" s="1794"/>
      <c r="AZ48" s="1794"/>
      <c r="BA48" s="1794"/>
      <c r="BB48" s="1794"/>
      <c r="BC48" s="1794"/>
      <c r="BD48" s="1794"/>
      <c r="BE48" s="1794"/>
      <c r="BF48" s="1794"/>
      <c r="BG48" s="1794"/>
      <c r="BH48" s="1794"/>
      <c r="BI48" s="1794"/>
      <c r="BJ48" s="1794"/>
      <c r="BK48" s="1794"/>
      <c r="BL48" s="1794"/>
      <c r="BM48" s="1794"/>
      <c r="BN48" s="1794"/>
      <c r="BO48" s="1794"/>
      <c r="BP48" s="1794"/>
      <c r="BQ48" s="1794"/>
      <c r="BR48" s="1794"/>
      <c r="BS48" s="1794"/>
      <c r="BT48" s="1794"/>
      <c r="BU48" s="1794"/>
    </row>
    <row r="49" spans="1:73" ht="5.0999999999999996" customHeight="1">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row>
    <row r="50" spans="1:73" ht="14.1" customHeight="1">
      <c r="C50" s="335" t="s">
        <v>1119</v>
      </c>
      <c r="D50" s="335"/>
      <c r="E50" s="335"/>
      <c r="F50" s="335"/>
      <c r="G50" s="335"/>
      <c r="H50" s="335"/>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276"/>
      <c r="AO50" s="276"/>
      <c r="AP50" s="276"/>
      <c r="AQ50" s="276"/>
      <c r="AR50" s="276"/>
      <c r="AS50" s="276"/>
      <c r="AT50" s="276"/>
      <c r="AU50" s="276"/>
      <c r="AV50" s="276"/>
      <c r="AW50" s="276"/>
      <c r="AX50" s="276"/>
      <c r="AY50" s="276"/>
      <c r="AZ50" s="276"/>
      <c r="BA50" s="276"/>
      <c r="BB50" s="276"/>
      <c r="BC50" s="1120"/>
      <c r="BD50" s="2611" t="s">
        <v>482</v>
      </c>
      <c r="BE50" s="2611"/>
      <c r="BF50" s="2611"/>
      <c r="BG50" s="2611"/>
      <c r="BH50" s="2611"/>
      <c r="BI50" s="2611"/>
      <c r="BJ50" s="2611"/>
      <c r="BK50" s="2612"/>
      <c r="BL50" s="2612"/>
      <c r="BM50" s="2613" t="s">
        <v>483</v>
      </c>
      <c r="BN50" s="2613"/>
      <c r="BO50" s="2613"/>
      <c r="BP50" s="2613"/>
      <c r="BQ50" s="2613"/>
      <c r="BR50" s="2613"/>
      <c r="BS50" s="276"/>
      <c r="BT50" s="276"/>
      <c r="BU50" s="276"/>
    </row>
    <row r="51" spans="1:73" ht="7.05" customHeight="1">
      <c r="C51" s="335"/>
      <c r="D51" s="335"/>
      <c r="E51" s="335"/>
      <c r="F51" s="335"/>
      <c r="G51" s="335"/>
      <c r="H51" s="335"/>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row>
    <row r="52" spans="1:73" s="812" customFormat="1" ht="13.05" customHeight="1">
      <c r="A52" s="722"/>
      <c r="C52" s="2614" t="s">
        <v>1121</v>
      </c>
      <c r="D52" s="2615" t="s">
        <v>1122</v>
      </c>
      <c r="E52" s="2615"/>
      <c r="F52" s="2615"/>
      <c r="G52" s="2616" t="s">
        <v>1123</v>
      </c>
      <c r="H52" s="2616"/>
      <c r="I52" s="2616"/>
      <c r="J52" s="2616"/>
      <c r="K52" s="2617" t="s">
        <v>1088</v>
      </c>
      <c r="L52" s="2617"/>
      <c r="M52" s="2617"/>
      <c r="N52" s="2617"/>
      <c r="O52" s="2617"/>
      <c r="P52" s="2618" t="s">
        <v>1124</v>
      </c>
      <c r="Q52" s="2619" t="s">
        <v>1125</v>
      </c>
      <c r="R52" s="2620" t="s">
        <v>1126</v>
      </c>
      <c r="S52" s="2620"/>
      <c r="T52" s="2620"/>
      <c r="U52" s="2621" t="s">
        <v>1127</v>
      </c>
      <c r="V52" s="2621"/>
      <c r="W52" s="2621"/>
      <c r="X52" s="2621"/>
      <c r="Y52" s="2621"/>
      <c r="Z52" s="2621"/>
      <c r="AA52" s="2621"/>
      <c r="AB52" s="2621"/>
      <c r="AC52" s="2621"/>
      <c r="AD52" s="2622" t="s">
        <v>1128</v>
      </c>
      <c r="AE52" s="2622"/>
      <c r="AF52" s="2622"/>
      <c r="AG52" s="2622"/>
      <c r="AH52" s="2622"/>
      <c r="AI52" s="2622"/>
      <c r="AJ52" s="2622"/>
      <c r="AK52" s="2622"/>
      <c r="AL52" s="2622"/>
      <c r="AM52" s="2622"/>
      <c r="AN52" s="2622"/>
      <c r="AO52" s="2622"/>
      <c r="AP52" s="2622"/>
      <c r="AQ52" s="2622"/>
      <c r="AR52" s="2622"/>
      <c r="AS52" s="2622"/>
      <c r="AT52" s="2622"/>
      <c r="AU52" s="2622"/>
      <c r="AV52" s="2622"/>
      <c r="AW52" s="2622"/>
      <c r="AX52" s="2622"/>
      <c r="AY52" s="2622"/>
      <c r="AZ52" s="2622"/>
      <c r="BA52" s="2622"/>
      <c r="BB52" s="2622"/>
      <c r="BC52" s="2622"/>
      <c r="BD52" s="2622"/>
      <c r="BE52" s="2622"/>
      <c r="BF52" s="2622"/>
      <c r="BG52" s="2623" t="s">
        <v>1129</v>
      </c>
      <c r="BH52" s="2623"/>
      <c r="BI52" s="2623"/>
      <c r="BJ52" s="2624" t="s">
        <v>1130</v>
      </c>
      <c r="BK52" s="2625" t="s">
        <v>1085</v>
      </c>
      <c r="BL52" s="2625"/>
      <c r="BM52" s="2625"/>
      <c r="BN52" s="2625"/>
      <c r="BO52" s="2625"/>
      <c r="BP52" s="2625"/>
      <c r="BQ52" s="2625"/>
      <c r="BR52" s="2625"/>
      <c r="BS52" s="1121"/>
      <c r="BT52" s="1121"/>
      <c r="BU52" s="1121"/>
    </row>
    <row r="53" spans="1:73" s="812" customFormat="1" ht="13.05" customHeight="1">
      <c r="A53" s="722"/>
      <c r="C53" s="2614"/>
      <c r="D53" s="2615"/>
      <c r="E53" s="2615"/>
      <c r="F53" s="2615"/>
      <c r="G53" s="2616"/>
      <c r="H53" s="2616"/>
      <c r="I53" s="2616"/>
      <c r="J53" s="2616"/>
      <c r="K53" s="2617"/>
      <c r="L53" s="2617"/>
      <c r="M53" s="2617"/>
      <c r="N53" s="2617"/>
      <c r="O53" s="2617"/>
      <c r="P53" s="2618"/>
      <c r="Q53" s="2619"/>
      <c r="R53" s="2620"/>
      <c r="S53" s="2620"/>
      <c r="T53" s="2620"/>
      <c r="U53" s="2621"/>
      <c r="V53" s="2621"/>
      <c r="W53" s="2621"/>
      <c r="X53" s="2621"/>
      <c r="Y53" s="2621"/>
      <c r="Z53" s="2621"/>
      <c r="AA53" s="2621"/>
      <c r="AB53" s="2621"/>
      <c r="AC53" s="2621"/>
      <c r="AD53" s="2622"/>
      <c r="AE53" s="2622"/>
      <c r="AF53" s="2622"/>
      <c r="AG53" s="2622"/>
      <c r="AH53" s="2622"/>
      <c r="AI53" s="2622"/>
      <c r="AJ53" s="2622"/>
      <c r="AK53" s="2622"/>
      <c r="AL53" s="2622"/>
      <c r="AM53" s="2622"/>
      <c r="AN53" s="2622"/>
      <c r="AO53" s="2622"/>
      <c r="AP53" s="2622"/>
      <c r="AQ53" s="2622"/>
      <c r="AR53" s="2622"/>
      <c r="AS53" s="2622"/>
      <c r="AT53" s="2622"/>
      <c r="AU53" s="2622"/>
      <c r="AV53" s="2622"/>
      <c r="AW53" s="2622"/>
      <c r="AX53" s="2622"/>
      <c r="AY53" s="2622"/>
      <c r="AZ53" s="2622"/>
      <c r="BA53" s="2622"/>
      <c r="BB53" s="2622"/>
      <c r="BC53" s="2622"/>
      <c r="BD53" s="2622"/>
      <c r="BE53" s="2622"/>
      <c r="BF53" s="2622"/>
      <c r="BG53" s="2623"/>
      <c r="BH53" s="2623"/>
      <c r="BI53" s="2623"/>
      <c r="BJ53" s="2624"/>
      <c r="BK53" s="2625"/>
      <c r="BL53" s="2625"/>
      <c r="BM53" s="2625"/>
      <c r="BN53" s="2625"/>
      <c r="BO53" s="2625"/>
      <c r="BP53" s="2625"/>
      <c r="BQ53" s="2625"/>
      <c r="BR53" s="2625"/>
      <c r="BS53" s="1121"/>
      <c r="BT53" s="1121"/>
      <c r="BU53" s="1121"/>
    </row>
    <row r="54" spans="1:73" s="812" customFormat="1" ht="15" customHeight="1">
      <c r="A54" s="722"/>
      <c r="C54" s="2614"/>
      <c r="D54" s="2615"/>
      <c r="E54" s="2615"/>
      <c r="F54" s="2615"/>
      <c r="G54" s="2616"/>
      <c r="H54" s="2616"/>
      <c r="I54" s="2616"/>
      <c r="J54" s="2616"/>
      <c r="K54" s="2617"/>
      <c r="L54" s="2617"/>
      <c r="M54" s="2617"/>
      <c r="N54" s="2617"/>
      <c r="O54" s="2617"/>
      <c r="P54" s="2618"/>
      <c r="Q54" s="2619"/>
      <c r="R54" s="2620"/>
      <c r="S54" s="2620"/>
      <c r="T54" s="2620"/>
      <c r="U54" s="2483" t="s">
        <v>1131</v>
      </c>
      <c r="V54" s="2483"/>
      <c r="W54" s="2483"/>
      <c r="X54" s="2483"/>
      <c r="Y54" s="2483"/>
      <c r="Z54" s="2626" t="s">
        <v>1132</v>
      </c>
      <c r="AA54" s="2626"/>
      <c r="AB54" s="2627" t="s">
        <v>1133</v>
      </c>
      <c r="AC54" s="2627"/>
      <c r="AD54" s="2628" t="s">
        <v>1134</v>
      </c>
      <c r="AE54" s="2628"/>
      <c r="AF54" s="2628"/>
      <c r="AG54" s="2628"/>
      <c r="AH54" s="2628"/>
      <c r="AI54" s="2628"/>
      <c r="AJ54" s="2628"/>
      <c r="AK54" s="2628"/>
      <c r="AL54" s="2471" t="s">
        <v>1135</v>
      </c>
      <c r="AM54" s="2471"/>
      <c r="AN54" s="2471"/>
      <c r="AO54" s="2471"/>
      <c r="AP54" s="2471"/>
      <c r="AQ54" s="2471"/>
      <c r="AR54" s="2471"/>
      <c r="AS54" s="2471"/>
      <c r="AT54" s="2471"/>
      <c r="AU54" s="2471"/>
      <c r="AV54" s="2471"/>
      <c r="AW54" s="2471"/>
      <c r="AX54" s="2471"/>
      <c r="AY54" s="2471"/>
      <c r="AZ54" s="2471"/>
      <c r="BA54" s="2471"/>
      <c r="BB54" s="2471"/>
      <c r="BC54" s="2471"/>
      <c r="BD54" s="2629" t="s">
        <v>255</v>
      </c>
      <c r="BE54" s="2629"/>
      <c r="BF54" s="2629"/>
      <c r="BG54" s="2630" t="s">
        <v>1136</v>
      </c>
      <c r="BH54" s="2630"/>
      <c r="BI54" s="2630"/>
      <c r="BJ54" s="2624"/>
      <c r="BK54" s="2631" t="s">
        <v>1196</v>
      </c>
      <c r="BL54" s="2631"/>
      <c r="BM54" s="2631"/>
      <c r="BN54" s="2631"/>
      <c r="BO54" s="2631"/>
      <c r="BP54" s="2631"/>
      <c r="BQ54" s="2631"/>
      <c r="BR54" s="2631"/>
      <c r="BS54" s="1122"/>
      <c r="BT54" s="1122"/>
      <c r="BU54" s="1122"/>
    </row>
    <row r="55" spans="1:73" s="812" customFormat="1" ht="15" customHeight="1">
      <c r="A55" s="722"/>
      <c r="C55" s="2614"/>
      <c r="D55" s="2615"/>
      <c r="E55" s="2615"/>
      <c r="F55" s="2615"/>
      <c r="G55" s="2616"/>
      <c r="H55" s="2616"/>
      <c r="I55" s="2616"/>
      <c r="J55" s="2616"/>
      <c r="K55" s="2617"/>
      <c r="L55" s="2617"/>
      <c r="M55" s="2617"/>
      <c r="N55" s="2617"/>
      <c r="O55" s="2617"/>
      <c r="P55" s="2618"/>
      <c r="Q55" s="2619"/>
      <c r="R55" s="2620"/>
      <c r="S55" s="2620"/>
      <c r="T55" s="2620"/>
      <c r="U55" s="2595" t="s">
        <v>1138</v>
      </c>
      <c r="V55" s="2595"/>
      <c r="W55" s="2595"/>
      <c r="X55" s="2595" t="s">
        <v>1139</v>
      </c>
      <c r="Y55" s="2595"/>
      <c r="Z55" s="2626"/>
      <c r="AA55" s="2626"/>
      <c r="AB55" s="2627"/>
      <c r="AC55" s="2627"/>
      <c r="AD55" s="2632" t="s">
        <v>751</v>
      </c>
      <c r="AE55" s="2632"/>
      <c r="AF55" s="2632"/>
      <c r="AG55" s="2632"/>
      <c r="AH55" s="2633" t="s">
        <v>1140</v>
      </c>
      <c r="AI55" s="2633"/>
      <c r="AJ55" s="2633"/>
      <c r="AK55" s="2633"/>
      <c r="AL55" s="2592" t="s">
        <v>1141</v>
      </c>
      <c r="AM55" s="2592"/>
      <c r="AN55" s="2592"/>
      <c r="AO55" s="2567" t="s">
        <v>1142</v>
      </c>
      <c r="AP55" s="2567"/>
      <c r="AQ55" s="2567"/>
      <c r="AR55" s="2593" t="s">
        <v>1143</v>
      </c>
      <c r="AS55" s="2593"/>
      <c r="AT55" s="2593"/>
      <c r="AU55" s="2594" t="s">
        <v>1144</v>
      </c>
      <c r="AV55" s="2594"/>
      <c r="AW55" s="2594"/>
      <c r="AX55" s="2594" t="s">
        <v>1145</v>
      </c>
      <c r="AY55" s="2594"/>
      <c r="AZ55" s="2594"/>
      <c r="BA55" s="2595" t="s">
        <v>310</v>
      </c>
      <c r="BB55" s="2595"/>
      <c r="BC55" s="2595"/>
      <c r="BD55" s="2629"/>
      <c r="BE55" s="2629"/>
      <c r="BF55" s="2629"/>
      <c r="BG55" s="2630"/>
      <c r="BH55" s="2630"/>
      <c r="BI55" s="2630"/>
      <c r="BJ55" s="2624"/>
      <c r="BK55" s="2631"/>
      <c r="BL55" s="2631"/>
      <c r="BM55" s="2631"/>
      <c r="BN55" s="2631"/>
      <c r="BO55" s="2631"/>
      <c r="BP55" s="2631"/>
      <c r="BQ55" s="2631"/>
      <c r="BR55" s="2631"/>
      <c r="BS55" s="1122"/>
      <c r="BT55" s="1122"/>
      <c r="BU55" s="1122"/>
    </row>
    <row r="56" spans="1:73" s="812" customFormat="1" ht="15" customHeight="1">
      <c r="A56" s="722"/>
      <c r="C56" s="2614"/>
      <c r="D56" s="2615"/>
      <c r="E56" s="2615"/>
      <c r="F56" s="2615"/>
      <c r="G56" s="2596" t="s">
        <v>1146</v>
      </c>
      <c r="H56" s="2596"/>
      <c r="I56" s="2597" t="s">
        <v>1147</v>
      </c>
      <c r="J56" s="2597"/>
      <c r="K56" s="2598" t="s">
        <v>1148</v>
      </c>
      <c r="L56" s="2598"/>
      <c r="M56" s="2598"/>
      <c r="N56" s="2598"/>
      <c r="O56" s="2598"/>
      <c r="P56" s="2618"/>
      <c r="Q56" s="2619"/>
      <c r="R56" s="2620"/>
      <c r="S56" s="2620"/>
      <c r="T56" s="2620"/>
      <c r="U56" s="2595"/>
      <c r="V56" s="2595"/>
      <c r="W56" s="2595"/>
      <c r="X56" s="2595"/>
      <c r="Y56" s="2595"/>
      <c r="Z56" s="2626"/>
      <c r="AA56" s="2626"/>
      <c r="AB56" s="2627"/>
      <c r="AC56" s="2627"/>
      <c r="AD56" s="2599"/>
      <c r="AE56" s="2599"/>
      <c r="AF56" s="2599"/>
      <c r="AG56" s="2599"/>
      <c r="AH56" s="2600" t="s">
        <v>1149</v>
      </c>
      <c r="AI56" s="2600"/>
      <c r="AJ56" s="2600"/>
      <c r="AK56" s="2600"/>
      <c r="AL56" s="2601" t="s">
        <v>1150</v>
      </c>
      <c r="AM56" s="2601"/>
      <c r="AN56" s="2601"/>
      <c r="AO56" s="2602" t="s">
        <v>1151</v>
      </c>
      <c r="AP56" s="2602"/>
      <c r="AQ56" s="2602"/>
      <c r="AR56" s="2603" t="s">
        <v>1152</v>
      </c>
      <c r="AS56" s="2603"/>
      <c r="AT56" s="2603"/>
      <c r="AU56" s="2604" t="s">
        <v>1153</v>
      </c>
      <c r="AV56" s="2604"/>
      <c r="AW56" s="2604"/>
      <c r="AX56" s="2602" t="s">
        <v>1154</v>
      </c>
      <c r="AY56" s="2602"/>
      <c r="AZ56" s="2602"/>
      <c r="BA56" s="2595"/>
      <c r="BB56" s="2595"/>
      <c r="BC56" s="2595"/>
      <c r="BD56" s="2629"/>
      <c r="BE56" s="2629"/>
      <c r="BF56" s="2629"/>
      <c r="BG56" s="2605" t="s">
        <v>1155</v>
      </c>
      <c r="BH56" s="2605"/>
      <c r="BI56" s="2605"/>
      <c r="BJ56" s="2624"/>
      <c r="BK56" s="2631"/>
      <c r="BL56" s="2631"/>
      <c r="BM56" s="2631"/>
      <c r="BN56" s="2631"/>
      <c r="BO56" s="2631"/>
      <c r="BP56" s="2631"/>
      <c r="BQ56" s="2631"/>
      <c r="BR56" s="2631"/>
      <c r="BS56" s="1122"/>
      <c r="BT56" s="1122"/>
      <c r="BU56" s="1122"/>
    </row>
    <row r="57" spans="1:73" s="812" customFormat="1" ht="15" customHeight="1">
      <c r="A57" s="722"/>
      <c r="C57" s="2614"/>
      <c r="D57" s="2615"/>
      <c r="E57" s="2615"/>
      <c r="F57" s="2615"/>
      <c r="G57" s="2596"/>
      <c r="H57" s="2596"/>
      <c r="I57" s="2597"/>
      <c r="J57" s="2597"/>
      <c r="K57" s="2598"/>
      <c r="L57" s="2598"/>
      <c r="M57" s="2598"/>
      <c r="N57" s="2598"/>
      <c r="O57" s="2598"/>
      <c r="P57" s="2618"/>
      <c r="Q57" s="2619"/>
      <c r="R57" s="2620"/>
      <c r="S57" s="2620"/>
      <c r="T57" s="2620"/>
      <c r="U57" s="2595"/>
      <c r="V57" s="2595"/>
      <c r="W57" s="2595"/>
      <c r="X57" s="2595"/>
      <c r="Y57" s="2595"/>
      <c r="Z57" s="2626"/>
      <c r="AA57" s="2626"/>
      <c r="AB57" s="2627"/>
      <c r="AC57" s="2627"/>
      <c r="AD57" s="1123" t="s">
        <v>31</v>
      </c>
      <c r="AE57" s="2606" t="s">
        <v>1156</v>
      </c>
      <c r="AF57" s="2606"/>
      <c r="AG57" s="1124" t="s">
        <v>32</v>
      </c>
      <c r="AH57" s="1125" t="s">
        <v>31</v>
      </c>
      <c r="AI57" s="2606" t="s">
        <v>1156</v>
      </c>
      <c r="AJ57" s="2606"/>
      <c r="AK57" s="1126" t="s">
        <v>32</v>
      </c>
      <c r="AL57" s="2607"/>
      <c r="AM57" s="2607"/>
      <c r="AN57" s="2607"/>
      <c r="AO57" s="2608" t="s">
        <v>1157</v>
      </c>
      <c r="AP57" s="2608"/>
      <c r="AQ57" s="2608"/>
      <c r="AR57" s="2609" t="s">
        <v>1158</v>
      </c>
      <c r="AS57" s="2609"/>
      <c r="AT57" s="2609"/>
      <c r="AU57" s="2598" t="s">
        <v>1159</v>
      </c>
      <c r="AV57" s="2598"/>
      <c r="AW57" s="2598"/>
      <c r="AX57" s="2598" t="s">
        <v>1160</v>
      </c>
      <c r="AY57" s="2598"/>
      <c r="AZ57" s="2598"/>
      <c r="BA57" s="2595"/>
      <c r="BB57" s="2595"/>
      <c r="BC57" s="2595"/>
      <c r="BD57" s="2610" t="s">
        <v>1161</v>
      </c>
      <c r="BE57" s="2610"/>
      <c r="BF57" s="2610"/>
      <c r="BG57" s="2605"/>
      <c r="BH57" s="2605"/>
      <c r="BI57" s="2605"/>
      <c r="BJ57" s="2624"/>
      <c r="BK57" s="2631"/>
      <c r="BL57" s="2631"/>
      <c r="BM57" s="2631"/>
      <c r="BN57" s="2631"/>
      <c r="BO57" s="2631"/>
      <c r="BP57" s="2631"/>
      <c r="BQ57" s="2631"/>
      <c r="BR57" s="2631"/>
      <c r="BS57" s="1122"/>
      <c r="BT57" s="1122"/>
      <c r="BU57" s="1122"/>
    </row>
    <row r="58" spans="1:73" s="812" customFormat="1" ht="14.1" customHeight="1">
      <c r="A58" s="722"/>
      <c r="B58" s="2531" t="str">
        <f>IF(G58="","","○")</f>
        <v/>
      </c>
      <c r="C58" s="2566">
        <v>9</v>
      </c>
      <c r="D58" s="2468"/>
      <c r="E58" s="2468"/>
      <c r="F58" s="2468"/>
      <c r="G58" s="2534"/>
      <c r="H58" s="2534"/>
      <c r="I58" s="2534"/>
      <c r="J58" s="2534"/>
      <c r="K58" s="2567"/>
      <c r="L58" s="2567"/>
      <c r="M58" s="2567"/>
      <c r="N58" s="2567"/>
      <c r="O58" s="2567"/>
      <c r="P58" s="2471"/>
      <c r="Q58" s="2591"/>
      <c r="R58" s="2568"/>
      <c r="S58" s="2568"/>
      <c r="T58" s="2568"/>
      <c r="U58" s="2569"/>
      <c r="V58" s="2569"/>
      <c r="W58" s="2569"/>
      <c r="X58" s="2570"/>
      <c r="Y58" s="2571" t="s">
        <v>20</v>
      </c>
      <c r="Z58" s="2572"/>
      <c r="AA58" s="2571" t="s">
        <v>20</v>
      </c>
      <c r="AB58" s="2573"/>
      <c r="AC58" s="2574" t="s">
        <v>20</v>
      </c>
      <c r="AD58" s="2575"/>
      <c r="AE58" s="2575"/>
      <c r="AF58" s="2575"/>
      <c r="AG58" s="2575"/>
      <c r="AH58" s="2576"/>
      <c r="AI58" s="2576"/>
      <c r="AJ58" s="2576"/>
      <c r="AK58" s="2576"/>
      <c r="AL58" s="2547"/>
      <c r="AM58" s="2547"/>
      <c r="AN58" s="2547"/>
      <c r="AO58" s="2590"/>
      <c r="AP58" s="2590"/>
      <c r="AQ58" s="2590"/>
      <c r="AR58" s="2548"/>
      <c r="AS58" s="2548"/>
      <c r="AT58" s="2548"/>
      <c r="AU58" s="2549"/>
      <c r="AV58" s="2549"/>
      <c r="AW58" s="2549"/>
      <c r="AX58" s="2549"/>
      <c r="AY58" s="2549"/>
      <c r="AZ58" s="2549"/>
      <c r="BA58" s="2550">
        <f>SUM(AL58:AZ60)</f>
        <v>0</v>
      </c>
      <c r="BB58" s="2550"/>
      <c r="BC58" s="2550"/>
      <c r="BD58" s="2551" t="str">
        <f>IF(AH58+BA58=0,"",AH58+BA58)</f>
        <v/>
      </c>
      <c r="BE58" s="2551"/>
      <c r="BF58" s="2551"/>
      <c r="BG58" s="2552"/>
      <c r="BH58" s="2552"/>
      <c r="BI58" s="2552"/>
      <c r="BJ58" s="2553"/>
      <c r="BK58" s="2554"/>
      <c r="BL58" s="2554"/>
      <c r="BM58" s="2554"/>
      <c r="BN58" s="2554"/>
      <c r="BO58" s="2554"/>
      <c r="BP58" s="2554"/>
      <c r="BQ58" s="2554"/>
      <c r="BR58" s="2554"/>
      <c r="BS58" s="1147"/>
      <c r="BT58" s="1147"/>
      <c r="BU58" s="1147"/>
    </row>
    <row r="59" spans="1:73" s="812" customFormat="1" ht="14.1" customHeight="1">
      <c r="A59" s="722"/>
      <c r="B59" s="2531"/>
      <c r="C59" s="2566"/>
      <c r="D59" s="2468"/>
      <c r="E59" s="2468"/>
      <c r="F59" s="2468"/>
      <c r="G59" s="2534"/>
      <c r="H59" s="2534"/>
      <c r="I59" s="2534"/>
      <c r="J59" s="2534"/>
      <c r="K59" s="2567"/>
      <c r="L59" s="2567"/>
      <c r="M59" s="2567"/>
      <c r="N59" s="2567"/>
      <c r="O59" s="2567"/>
      <c r="P59" s="2471"/>
      <c r="Q59" s="2591"/>
      <c r="R59" s="2568"/>
      <c r="S59" s="2568"/>
      <c r="T59" s="2568"/>
      <c r="U59" s="2569"/>
      <c r="V59" s="2569"/>
      <c r="W59" s="2569"/>
      <c r="X59" s="2570"/>
      <c r="Y59" s="2571"/>
      <c r="Z59" s="2572"/>
      <c r="AA59" s="2571"/>
      <c r="AB59" s="2573"/>
      <c r="AC59" s="2574"/>
      <c r="AD59" s="2575"/>
      <c r="AE59" s="2575"/>
      <c r="AF59" s="2575"/>
      <c r="AG59" s="2575"/>
      <c r="AH59" s="2576"/>
      <c r="AI59" s="2576"/>
      <c r="AJ59" s="2576"/>
      <c r="AK59" s="2576"/>
      <c r="AL59" s="2515"/>
      <c r="AM59" s="2515"/>
      <c r="AN59" s="2515"/>
      <c r="AO59" s="2516"/>
      <c r="AP59" s="2516"/>
      <c r="AQ59" s="2516"/>
      <c r="AR59" s="2517"/>
      <c r="AS59" s="2517"/>
      <c r="AT59" s="2517"/>
      <c r="AU59" s="2518"/>
      <c r="AV59" s="2518"/>
      <c r="AW59" s="2518"/>
      <c r="AX59" s="2518"/>
      <c r="AY59" s="2518"/>
      <c r="AZ59" s="2518"/>
      <c r="BA59" s="2550"/>
      <c r="BB59" s="2550"/>
      <c r="BC59" s="2550"/>
      <c r="BD59" s="2551"/>
      <c r="BE59" s="2551"/>
      <c r="BF59" s="2551"/>
      <c r="BG59" s="2552"/>
      <c r="BH59" s="2552"/>
      <c r="BI59" s="2552"/>
      <c r="BJ59" s="2553"/>
      <c r="BK59" s="2519"/>
      <c r="BL59" s="2519"/>
      <c r="BM59" s="2519"/>
      <c r="BN59" s="2519"/>
      <c r="BO59" s="2519"/>
      <c r="BP59" s="2519"/>
      <c r="BQ59" s="2519"/>
      <c r="BR59" s="2519"/>
      <c r="BS59" s="1147"/>
      <c r="BT59" s="1147"/>
      <c r="BU59" s="1147"/>
    </row>
    <row r="60" spans="1:73" s="812" customFormat="1" ht="14.1" customHeight="1">
      <c r="A60" s="722"/>
      <c r="B60" s="2531"/>
      <c r="C60" s="2566"/>
      <c r="D60" s="2468"/>
      <c r="E60" s="2468"/>
      <c r="F60" s="2468"/>
      <c r="G60" s="2555"/>
      <c r="H60" s="2555"/>
      <c r="I60" s="2556"/>
      <c r="J60" s="2556"/>
      <c r="K60" s="2589"/>
      <c r="L60" s="2589"/>
      <c r="M60" s="2589"/>
      <c r="N60" s="2589"/>
      <c r="O60" s="2589"/>
      <c r="P60" s="2471"/>
      <c r="Q60" s="2591"/>
      <c r="R60" s="2568"/>
      <c r="S60" s="2568"/>
      <c r="T60" s="2568"/>
      <c r="U60" s="2558"/>
      <c r="V60" s="2558"/>
      <c r="W60" s="2558"/>
      <c r="X60" s="1148"/>
      <c r="Y60" s="1188" t="s">
        <v>21</v>
      </c>
      <c r="Z60" s="1150"/>
      <c r="AA60" s="1184" t="s">
        <v>21</v>
      </c>
      <c r="AB60" s="1150"/>
      <c r="AC60" s="1184" t="s">
        <v>21</v>
      </c>
      <c r="AD60" s="1152" t="s">
        <v>31</v>
      </c>
      <c r="AE60" s="2559"/>
      <c r="AF60" s="2559"/>
      <c r="AG60" s="1153" t="s">
        <v>32</v>
      </c>
      <c r="AH60" s="1154" t="s">
        <v>31</v>
      </c>
      <c r="AI60" s="2559"/>
      <c r="AJ60" s="2559"/>
      <c r="AK60" s="1155" t="s">
        <v>32</v>
      </c>
      <c r="AL60" s="2560"/>
      <c r="AM60" s="2560"/>
      <c r="AN60" s="2560"/>
      <c r="AO60" s="2561"/>
      <c r="AP60" s="2561"/>
      <c r="AQ60" s="2561"/>
      <c r="AR60" s="2562"/>
      <c r="AS60" s="2562"/>
      <c r="AT60" s="2562"/>
      <c r="AU60" s="2563"/>
      <c r="AV60" s="2563"/>
      <c r="AW60" s="2563"/>
      <c r="AX60" s="2563"/>
      <c r="AY60" s="2563"/>
      <c r="AZ60" s="2563"/>
      <c r="BA60" s="2550"/>
      <c r="BB60" s="2550"/>
      <c r="BC60" s="2550"/>
      <c r="BD60" s="2551"/>
      <c r="BE60" s="2551"/>
      <c r="BF60" s="2551"/>
      <c r="BG60" s="2564"/>
      <c r="BH60" s="2564"/>
      <c r="BI60" s="2564"/>
      <c r="BJ60" s="2553"/>
      <c r="BK60" s="2565"/>
      <c r="BL60" s="2565"/>
      <c r="BM60" s="2565"/>
      <c r="BN60" s="2565"/>
      <c r="BO60" s="2565"/>
      <c r="BP60" s="2565"/>
      <c r="BQ60" s="2565"/>
      <c r="BR60" s="2565"/>
      <c r="BS60" s="1147"/>
      <c r="BT60" s="1147"/>
      <c r="BU60" s="1147"/>
    </row>
    <row r="61" spans="1:73" s="812" customFormat="1" ht="14.1" customHeight="1">
      <c r="A61" s="722"/>
      <c r="B61" s="2531" t="str">
        <f>IF(G61="","","○")</f>
        <v/>
      </c>
      <c r="C61" s="2566">
        <v>10</v>
      </c>
      <c r="D61" s="2468"/>
      <c r="E61" s="2468"/>
      <c r="F61" s="2468"/>
      <c r="G61" s="2534"/>
      <c r="H61" s="2534"/>
      <c r="I61" s="2534"/>
      <c r="J61" s="2534"/>
      <c r="K61" s="2567"/>
      <c r="L61" s="2567"/>
      <c r="M61" s="2567"/>
      <c r="N61" s="2567"/>
      <c r="O61" s="2567"/>
      <c r="P61" s="2471"/>
      <c r="Q61" s="2463"/>
      <c r="R61" s="2568"/>
      <c r="S61" s="2568"/>
      <c r="T61" s="2568"/>
      <c r="U61" s="2569"/>
      <c r="V61" s="2569"/>
      <c r="W61" s="2569"/>
      <c r="X61" s="2570"/>
      <c r="Y61" s="2571" t="s">
        <v>20</v>
      </c>
      <c r="Z61" s="2572"/>
      <c r="AA61" s="2571" t="s">
        <v>20</v>
      </c>
      <c r="AB61" s="2573"/>
      <c r="AC61" s="2574" t="s">
        <v>20</v>
      </c>
      <c r="AD61" s="2575"/>
      <c r="AE61" s="2575"/>
      <c r="AF61" s="2575"/>
      <c r="AG61" s="2575"/>
      <c r="AH61" s="2576"/>
      <c r="AI61" s="2576"/>
      <c r="AJ61" s="2576"/>
      <c r="AK61" s="2576"/>
      <c r="AL61" s="2547"/>
      <c r="AM61" s="2547"/>
      <c r="AN61" s="2547"/>
      <c r="AO61" s="2507"/>
      <c r="AP61" s="2507"/>
      <c r="AQ61" s="2507"/>
      <c r="AR61" s="2548"/>
      <c r="AS61" s="2548"/>
      <c r="AT61" s="2548"/>
      <c r="AU61" s="2549"/>
      <c r="AV61" s="2549"/>
      <c r="AW61" s="2549"/>
      <c r="AX61" s="2549"/>
      <c r="AY61" s="2549"/>
      <c r="AZ61" s="2549"/>
      <c r="BA61" s="2550">
        <f>SUM(AL61:AZ63)</f>
        <v>0</v>
      </c>
      <c r="BB61" s="2550"/>
      <c r="BC61" s="2550"/>
      <c r="BD61" s="2551" t="str">
        <f>IF(AH61+BA61=0,"",AH61+BA61)</f>
        <v/>
      </c>
      <c r="BE61" s="2551"/>
      <c r="BF61" s="2551"/>
      <c r="BG61" s="2552"/>
      <c r="BH61" s="2552"/>
      <c r="BI61" s="2552"/>
      <c r="BJ61" s="2553"/>
      <c r="BK61" s="2554"/>
      <c r="BL61" s="2554"/>
      <c r="BM61" s="2554"/>
      <c r="BN61" s="2554"/>
      <c r="BO61" s="2554"/>
      <c r="BP61" s="2554"/>
      <c r="BQ61" s="2554"/>
      <c r="BR61" s="2554"/>
      <c r="BS61" s="1147"/>
      <c r="BT61" s="1147"/>
      <c r="BU61" s="1147"/>
    </row>
    <row r="62" spans="1:73" s="812" customFormat="1" ht="14.1" customHeight="1">
      <c r="A62" s="722"/>
      <c r="B62" s="2531"/>
      <c r="C62" s="2566"/>
      <c r="D62" s="2468"/>
      <c r="E62" s="2468"/>
      <c r="F62" s="2468"/>
      <c r="G62" s="2534"/>
      <c r="H62" s="2534"/>
      <c r="I62" s="2534"/>
      <c r="J62" s="2534"/>
      <c r="K62" s="2567"/>
      <c r="L62" s="2567"/>
      <c r="M62" s="2567"/>
      <c r="N62" s="2567"/>
      <c r="O62" s="2567"/>
      <c r="P62" s="2471"/>
      <c r="Q62" s="2463"/>
      <c r="R62" s="2568"/>
      <c r="S62" s="2568"/>
      <c r="T62" s="2568"/>
      <c r="U62" s="2569"/>
      <c r="V62" s="2569"/>
      <c r="W62" s="2569"/>
      <c r="X62" s="2570"/>
      <c r="Y62" s="2571"/>
      <c r="Z62" s="2572"/>
      <c r="AA62" s="2571"/>
      <c r="AB62" s="2573"/>
      <c r="AC62" s="2574"/>
      <c r="AD62" s="2575"/>
      <c r="AE62" s="2575"/>
      <c r="AF62" s="2575"/>
      <c r="AG62" s="2575"/>
      <c r="AH62" s="2576"/>
      <c r="AI62" s="2576"/>
      <c r="AJ62" s="2576"/>
      <c r="AK62" s="2576"/>
      <c r="AL62" s="2515"/>
      <c r="AM62" s="2515"/>
      <c r="AN62" s="2515"/>
      <c r="AO62" s="2516"/>
      <c r="AP62" s="2516"/>
      <c r="AQ62" s="2516"/>
      <c r="AR62" s="2517"/>
      <c r="AS62" s="2517"/>
      <c r="AT62" s="2517"/>
      <c r="AU62" s="2518"/>
      <c r="AV62" s="2518"/>
      <c r="AW62" s="2518"/>
      <c r="AX62" s="2518"/>
      <c r="AY62" s="2518"/>
      <c r="AZ62" s="2518"/>
      <c r="BA62" s="2550"/>
      <c r="BB62" s="2550"/>
      <c r="BC62" s="2550"/>
      <c r="BD62" s="2551"/>
      <c r="BE62" s="2551"/>
      <c r="BF62" s="2551"/>
      <c r="BG62" s="2552"/>
      <c r="BH62" s="2552"/>
      <c r="BI62" s="2552"/>
      <c r="BJ62" s="2553"/>
      <c r="BK62" s="2519"/>
      <c r="BL62" s="2519"/>
      <c r="BM62" s="2519"/>
      <c r="BN62" s="2519"/>
      <c r="BO62" s="2519"/>
      <c r="BP62" s="2519"/>
      <c r="BQ62" s="2519"/>
      <c r="BR62" s="2519"/>
      <c r="BS62" s="1147"/>
      <c r="BT62" s="1147"/>
      <c r="BU62" s="1147"/>
    </row>
    <row r="63" spans="1:73" s="812" customFormat="1" ht="14.1" customHeight="1">
      <c r="A63" s="722"/>
      <c r="B63" s="2531"/>
      <c r="C63" s="2566"/>
      <c r="D63" s="2468"/>
      <c r="E63" s="2468"/>
      <c r="F63" s="2468"/>
      <c r="G63" s="2555"/>
      <c r="H63" s="2555"/>
      <c r="I63" s="2556"/>
      <c r="J63" s="2556"/>
      <c r="K63" s="2589"/>
      <c r="L63" s="2589"/>
      <c r="M63" s="2589"/>
      <c r="N63" s="2589"/>
      <c r="O63" s="2589"/>
      <c r="P63" s="2471"/>
      <c r="Q63" s="2463"/>
      <c r="R63" s="2568"/>
      <c r="S63" s="2568"/>
      <c r="T63" s="2568"/>
      <c r="U63" s="2558"/>
      <c r="V63" s="2558"/>
      <c r="W63" s="2558"/>
      <c r="X63" s="1148"/>
      <c r="Y63" s="1188" t="s">
        <v>21</v>
      </c>
      <c r="Z63" s="1150"/>
      <c r="AA63" s="1184" t="s">
        <v>21</v>
      </c>
      <c r="AB63" s="1150"/>
      <c r="AC63" s="1184" t="s">
        <v>21</v>
      </c>
      <c r="AD63" s="1152" t="s">
        <v>31</v>
      </c>
      <c r="AE63" s="2559"/>
      <c r="AF63" s="2559"/>
      <c r="AG63" s="1153" t="s">
        <v>32</v>
      </c>
      <c r="AH63" s="1154"/>
      <c r="AI63" s="2559"/>
      <c r="AJ63" s="2559"/>
      <c r="AK63" s="1155" t="s">
        <v>32</v>
      </c>
      <c r="AL63" s="2560"/>
      <c r="AM63" s="2560"/>
      <c r="AN63" s="2560"/>
      <c r="AO63" s="2561"/>
      <c r="AP63" s="2561"/>
      <c r="AQ63" s="2561"/>
      <c r="AR63" s="2562"/>
      <c r="AS63" s="2562"/>
      <c r="AT63" s="2562"/>
      <c r="AU63" s="2563"/>
      <c r="AV63" s="2563"/>
      <c r="AW63" s="2563"/>
      <c r="AX63" s="2563"/>
      <c r="AY63" s="2563"/>
      <c r="AZ63" s="2563"/>
      <c r="BA63" s="2550"/>
      <c r="BB63" s="2550"/>
      <c r="BC63" s="2550"/>
      <c r="BD63" s="2551"/>
      <c r="BE63" s="2551"/>
      <c r="BF63" s="2551"/>
      <c r="BG63" s="2564"/>
      <c r="BH63" s="2564"/>
      <c r="BI63" s="2564"/>
      <c r="BJ63" s="2553"/>
      <c r="BK63" s="2565"/>
      <c r="BL63" s="2565"/>
      <c r="BM63" s="2565"/>
      <c r="BN63" s="2565"/>
      <c r="BO63" s="2565"/>
      <c r="BP63" s="2565"/>
      <c r="BQ63" s="2565"/>
      <c r="BR63" s="2565"/>
      <c r="BS63" s="1147"/>
      <c r="BT63" s="1147"/>
      <c r="BU63" s="1147"/>
    </row>
    <row r="64" spans="1:73" s="812" customFormat="1" ht="14.1" customHeight="1">
      <c r="A64" s="722"/>
      <c r="B64" s="2531" t="str">
        <f>IF(G64="","","○")</f>
        <v/>
      </c>
      <c r="C64" s="2566">
        <v>11</v>
      </c>
      <c r="D64" s="2468"/>
      <c r="E64" s="2468"/>
      <c r="F64" s="2468"/>
      <c r="G64" s="2534"/>
      <c r="H64" s="2534"/>
      <c r="I64" s="2534"/>
      <c r="J64" s="2534"/>
      <c r="K64" s="2567"/>
      <c r="L64" s="2567"/>
      <c r="M64" s="2567"/>
      <c r="N64" s="2567"/>
      <c r="O64" s="2567"/>
      <c r="P64" s="2471"/>
      <c r="Q64" s="2463"/>
      <c r="R64" s="2568"/>
      <c r="S64" s="2568"/>
      <c r="T64" s="2568"/>
      <c r="U64" s="2569"/>
      <c r="V64" s="2569"/>
      <c r="W64" s="2569"/>
      <c r="X64" s="2570"/>
      <c r="Y64" s="2571" t="s">
        <v>20</v>
      </c>
      <c r="Z64" s="2572"/>
      <c r="AA64" s="2571" t="s">
        <v>20</v>
      </c>
      <c r="AB64" s="2573"/>
      <c r="AC64" s="2574" t="s">
        <v>20</v>
      </c>
      <c r="AD64" s="2575"/>
      <c r="AE64" s="2575"/>
      <c r="AF64" s="2575"/>
      <c r="AG64" s="2575"/>
      <c r="AH64" s="2576"/>
      <c r="AI64" s="2576"/>
      <c r="AJ64" s="2576"/>
      <c r="AK64" s="2576"/>
      <c r="AL64" s="2547"/>
      <c r="AM64" s="2547"/>
      <c r="AN64" s="2547"/>
      <c r="AO64" s="2507"/>
      <c r="AP64" s="2507"/>
      <c r="AQ64" s="2507"/>
      <c r="AR64" s="2548"/>
      <c r="AS64" s="2548"/>
      <c r="AT64" s="2548"/>
      <c r="AU64" s="2549"/>
      <c r="AV64" s="2549"/>
      <c r="AW64" s="2549"/>
      <c r="AX64" s="2549"/>
      <c r="AY64" s="2549"/>
      <c r="AZ64" s="2549"/>
      <c r="BA64" s="2550">
        <f>SUM(AL64:AZ66)</f>
        <v>0</v>
      </c>
      <c r="BB64" s="2550"/>
      <c r="BC64" s="2550"/>
      <c r="BD64" s="2551" t="str">
        <f>IF(AH64+BA64=0,"",AH64+BA64)</f>
        <v/>
      </c>
      <c r="BE64" s="2551"/>
      <c r="BF64" s="2551"/>
      <c r="BG64" s="2552"/>
      <c r="BH64" s="2552"/>
      <c r="BI64" s="2552"/>
      <c r="BJ64" s="2553"/>
      <c r="BK64" s="2554"/>
      <c r="BL64" s="2554"/>
      <c r="BM64" s="2554"/>
      <c r="BN64" s="2554"/>
      <c r="BO64" s="2554"/>
      <c r="BP64" s="2554"/>
      <c r="BQ64" s="2554"/>
      <c r="BR64" s="2554"/>
      <c r="BS64" s="1147"/>
      <c r="BT64" s="1147"/>
      <c r="BU64" s="1147"/>
    </row>
    <row r="65" spans="1:73" s="812" customFormat="1" ht="14.1" customHeight="1">
      <c r="A65" s="722"/>
      <c r="B65" s="2531"/>
      <c r="C65" s="2566"/>
      <c r="D65" s="2468"/>
      <c r="E65" s="2468"/>
      <c r="F65" s="2468"/>
      <c r="G65" s="2534"/>
      <c r="H65" s="2534"/>
      <c r="I65" s="2534"/>
      <c r="J65" s="2534"/>
      <c r="K65" s="2567"/>
      <c r="L65" s="2567"/>
      <c r="M65" s="2567"/>
      <c r="N65" s="2567"/>
      <c r="O65" s="2567"/>
      <c r="P65" s="2471"/>
      <c r="Q65" s="2463"/>
      <c r="R65" s="2568"/>
      <c r="S65" s="2568"/>
      <c r="T65" s="2568"/>
      <c r="U65" s="2569"/>
      <c r="V65" s="2569"/>
      <c r="W65" s="2569"/>
      <c r="X65" s="2570"/>
      <c r="Y65" s="2571"/>
      <c r="Z65" s="2572"/>
      <c r="AA65" s="2571"/>
      <c r="AB65" s="2573"/>
      <c r="AC65" s="2574"/>
      <c r="AD65" s="2575"/>
      <c r="AE65" s="2575"/>
      <c r="AF65" s="2575"/>
      <c r="AG65" s="2575"/>
      <c r="AH65" s="2576"/>
      <c r="AI65" s="2576"/>
      <c r="AJ65" s="2576"/>
      <c r="AK65" s="2576"/>
      <c r="AL65" s="2515"/>
      <c r="AM65" s="2515"/>
      <c r="AN65" s="2515"/>
      <c r="AO65" s="2516"/>
      <c r="AP65" s="2516"/>
      <c r="AQ65" s="2516"/>
      <c r="AR65" s="2517"/>
      <c r="AS65" s="2517"/>
      <c r="AT65" s="2517"/>
      <c r="AU65" s="2518"/>
      <c r="AV65" s="2518"/>
      <c r="AW65" s="2518"/>
      <c r="AX65" s="2518"/>
      <c r="AY65" s="2518"/>
      <c r="AZ65" s="2518"/>
      <c r="BA65" s="2550"/>
      <c r="BB65" s="2550"/>
      <c r="BC65" s="2550"/>
      <c r="BD65" s="2551"/>
      <c r="BE65" s="2551"/>
      <c r="BF65" s="2551"/>
      <c r="BG65" s="2552"/>
      <c r="BH65" s="2552"/>
      <c r="BI65" s="2552"/>
      <c r="BJ65" s="2553"/>
      <c r="BK65" s="2519"/>
      <c r="BL65" s="2519"/>
      <c r="BM65" s="2519"/>
      <c r="BN65" s="2519"/>
      <c r="BO65" s="2519"/>
      <c r="BP65" s="2519"/>
      <c r="BQ65" s="2519"/>
      <c r="BR65" s="2519"/>
      <c r="BS65" s="1147"/>
      <c r="BT65" s="1147"/>
      <c r="BU65" s="1147"/>
    </row>
    <row r="66" spans="1:73" s="812" customFormat="1" ht="14.1" customHeight="1">
      <c r="A66" s="722"/>
      <c r="B66" s="2531"/>
      <c r="C66" s="2566"/>
      <c r="D66" s="2468"/>
      <c r="E66" s="2468"/>
      <c r="F66" s="2468"/>
      <c r="G66" s="2555"/>
      <c r="H66" s="2555"/>
      <c r="I66" s="2556"/>
      <c r="J66" s="2556"/>
      <c r="K66" s="2589"/>
      <c r="L66" s="2589"/>
      <c r="M66" s="2589"/>
      <c r="N66" s="2589"/>
      <c r="O66" s="2589"/>
      <c r="P66" s="2471"/>
      <c r="Q66" s="2463"/>
      <c r="R66" s="2568"/>
      <c r="S66" s="2568"/>
      <c r="T66" s="2568"/>
      <c r="U66" s="2558"/>
      <c r="V66" s="2558"/>
      <c r="W66" s="2558"/>
      <c r="X66" s="1148"/>
      <c r="Y66" s="1188" t="s">
        <v>21</v>
      </c>
      <c r="Z66" s="1150"/>
      <c r="AA66" s="1184" t="s">
        <v>21</v>
      </c>
      <c r="AB66" s="1150"/>
      <c r="AC66" s="1184" t="s">
        <v>21</v>
      </c>
      <c r="AD66" s="1152" t="s">
        <v>31</v>
      </c>
      <c r="AE66" s="2559"/>
      <c r="AF66" s="2559"/>
      <c r="AG66" s="1153" t="s">
        <v>32</v>
      </c>
      <c r="AH66" s="1154" t="s">
        <v>31</v>
      </c>
      <c r="AI66" s="2559"/>
      <c r="AJ66" s="2559"/>
      <c r="AK66" s="1155" t="s">
        <v>32</v>
      </c>
      <c r="AL66" s="2560"/>
      <c r="AM66" s="2560"/>
      <c r="AN66" s="2560"/>
      <c r="AO66" s="2561"/>
      <c r="AP66" s="2561"/>
      <c r="AQ66" s="2561"/>
      <c r="AR66" s="2562"/>
      <c r="AS66" s="2562"/>
      <c r="AT66" s="2562"/>
      <c r="AU66" s="2563"/>
      <c r="AV66" s="2563"/>
      <c r="AW66" s="2563"/>
      <c r="AX66" s="2563"/>
      <c r="AY66" s="2563"/>
      <c r="AZ66" s="2563"/>
      <c r="BA66" s="2550"/>
      <c r="BB66" s="2550"/>
      <c r="BC66" s="2550"/>
      <c r="BD66" s="2551"/>
      <c r="BE66" s="2551"/>
      <c r="BF66" s="2551"/>
      <c r="BG66" s="2564"/>
      <c r="BH66" s="2564"/>
      <c r="BI66" s="2564"/>
      <c r="BJ66" s="2553"/>
      <c r="BK66" s="2565"/>
      <c r="BL66" s="2565"/>
      <c r="BM66" s="2565"/>
      <c r="BN66" s="2565"/>
      <c r="BO66" s="2565"/>
      <c r="BP66" s="2565"/>
      <c r="BQ66" s="2565"/>
      <c r="BR66" s="2565"/>
      <c r="BS66" s="1147"/>
      <c r="BT66" s="1147"/>
      <c r="BU66" s="1147"/>
    </row>
    <row r="67" spans="1:73" s="812" customFormat="1" ht="14.1" customHeight="1">
      <c r="A67" s="722"/>
      <c r="B67" s="2531" t="str">
        <f>IF(G67="","","○")</f>
        <v/>
      </c>
      <c r="C67" s="2566">
        <v>12</v>
      </c>
      <c r="D67" s="2468"/>
      <c r="E67" s="2468"/>
      <c r="F67" s="2468"/>
      <c r="G67" s="2534"/>
      <c r="H67" s="2534"/>
      <c r="I67" s="2534"/>
      <c r="J67" s="2534"/>
      <c r="K67" s="2567"/>
      <c r="L67" s="2567"/>
      <c r="M67" s="2567"/>
      <c r="N67" s="2567"/>
      <c r="O67" s="2567"/>
      <c r="P67" s="2471"/>
      <c r="Q67" s="2463"/>
      <c r="R67" s="2568"/>
      <c r="S67" s="2568"/>
      <c r="T67" s="2568"/>
      <c r="U67" s="2569"/>
      <c r="V67" s="2569"/>
      <c r="W67" s="2569"/>
      <c r="X67" s="2570"/>
      <c r="Y67" s="2571" t="s">
        <v>20</v>
      </c>
      <c r="Z67" s="2572"/>
      <c r="AA67" s="2571" t="s">
        <v>20</v>
      </c>
      <c r="AB67" s="2573"/>
      <c r="AC67" s="2574" t="s">
        <v>20</v>
      </c>
      <c r="AD67" s="2575"/>
      <c r="AE67" s="2575"/>
      <c r="AF67" s="2575"/>
      <c r="AG67" s="2575"/>
      <c r="AH67" s="2576"/>
      <c r="AI67" s="2576"/>
      <c r="AJ67" s="2576"/>
      <c r="AK67" s="2576"/>
      <c r="AL67" s="2547"/>
      <c r="AM67" s="2547"/>
      <c r="AN67" s="2547"/>
      <c r="AO67" s="2507"/>
      <c r="AP67" s="2507"/>
      <c r="AQ67" s="2507"/>
      <c r="AR67" s="2548"/>
      <c r="AS67" s="2548"/>
      <c r="AT67" s="2548"/>
      <c r="AU67" s="2549"/>
      <c r="AV67" s="2549"/>
      <c r="AW67" s="2549"/>
      <c r="AX67" s="2549"/>
      <c r="AY67" s="2549"/>
      <c r="AZ67" s="2549"/>
      <c r="BA67" s="2550">
        <f>SUM(AL67:AZ69)</f>
        <v>0</v>
      </c>
      <c r="BB67" s="2550"/>
      <c r="BC67" s="2550"/>
      <c r="BD67" s="2551" t="str">
        <f>IF(AH67+BA67=0,"",AH67+BA67)</f>
        <v/>
      </c>
      <c r="BE67" s="2551"/>
      <c r="BF67" s="2551"/>
      <c r="BG67" s="2552"/>
      <c r="BH67" s="2552"/>
      <c r="BI67" s="2552"/>
      <c r="BJ67" s="2553"/>
      <c r="BK67" s="2554"/>
      <c r="BL67" s="2554"/>
      <c r="BM67" s="2554"/>
      <c r="BN67" s="2554"/>
      <c r="BO67" s="2554"/>
      <c r="BP67" s="2554"/>
      <c r="BQ67" s="2554"/>
      <c r="BR67" s="2554"/>
      <c r="BS67" s="1147"/>
      <c r="BT67" s="1147"/>
      <c r="BU67" s="1147"/>
    </row>
    <row r="68" spans="1:73" s="812" customFormat="1" ht="14.1" customHeight="1">
      <c r="A68" s="722"/>
      <c r="B68" s="2531"/>
      <c r="C68" s="2566"/>
      <c r="D68" s="2468"/>
      <c r="E68" s="2468"/>
      <c r="F68" s="2468"/>
      <c r="G68" s="2534"/>
      <c r="H68" s="2534"/>
      <c r="I68" s="2534"/>
      <c r="J68" s="2534"/>
      <c r="K68" s="2567"/>
      <c r="L68" s="2567"/>
      <c r="M68" s="2567"/>
      <c r="N68" s="2567"/>
      <c r="O68" s="2567"/>
      <c r="P68" s="2471"/>
      <c r="Q68" s="2463"/>
      <c r="R68" s="2568"/>
      <c r="S68" s="2568"/>
      <c r="T68" s="2568"/>
      <c r="U68" s="2569"/>
      <c r="V68" s="2569"/>
      <c r="W68" s="2569"/>
      <c r="X68" s="2570"/>
      <c r="Y68" s="2571"/>
      <c r="Z68" s="2572"/>
      <c r="AA68" s="2571"/>
      <c r="AB68" s="2573"/>
      <c r="AC68" s="2574"/>
      <c r="AD68" s="2575"/>
      <c r="AE68" s="2575"/>
      <c r="AF68" s="2575"/>
      <c r="AG68" s="2575"/>
      <c r="AH68" s="2576"/>
      <c r="AI68" s="2576"/>
      <c r="AJ68" s="2576"/>
      <c r="AK68" s="2576"/>
      <c r="AL68" s="2515"/>
      <c r="AM68" s="2515"/>
      <c r="AN68" s="2515"/>
      <c r="AO68" s="2516"/>
      <c r="AP68" s="2516"/>
      <c r="AQ68" s="2516"/>
      <c r="AR68" s="2517"/>
      <c r="AS68" s="2517"/>
      <c r="AT68" s="2517"/>
      <c r="AU68" s="2518"/>
      <c r="AV68" s="2518"/>
      <c r="AW68" s="2518"/>
      <c r="AX68" s="2518"/>
      <c r="AY68" s="2518"/>
      <c r="AZ68" s="2518"/>
      <c r="BA68" s="2550"/>
      <c r="BB68" s="2550"/>
      <c r="BC68" s="2550"/>
      <c r="BD68" s="2551"/>
      <c r="BE68" s="2551"/>
      <c r="BF68" s="2551"/>
      <c r="BG68" s="2552"/>
      <c r="BH68" s="2552"/>
      <c r="BI68" s="2552"/>
      <c r="BJ68" s="2553"/>
      <c r="BK68" s="2519"/>
      <c r="BL68" s="2519"/>
      <c r="BM68" s="2519"/>
      <c r="BN68" s="2519"/>
      <c r="BO68" s="2519"/>
      <c r="BP68" s="2519"/>
      <c r="BQ68" s="2519"/>
      <c r="BR68" s="2519"/>
      <c r="BS68" s="1147"/>
      <c r="BT68" s="1147"/>
      <c r="BU68" s="1147"/>
    </row>
    <row r="69" spans="1:73" s="812" customFormat="1" ht="14.1" customHeight="1">
      <c r="A69" s="722"/>
      <c r="B69" s="2531"/>
      <c r="C69" s="2566"/>
      <c r="D69" s="2468"/>
      <c r="E69" s="2468"/>
      <c r="F69" s="2468"/>
      <c r="G69" s="2555"/>
      <c r="H69" s="2555"/>
      <c r="I69" s="2556"/>
      <c r="J69" s="2556"/>
      <c r="K69" s="2589"/>
      <c r="L69" s="2589"/>
      <c r="M69" s="2589"/>
      <c r="N69" s="2589"/>
      <c r="O69" s="2589"/>
      <c r="P69" s="2471"/>
      <c r="Q69" s="2463"/>
      <c r="R69" s="2568"/>
      <c r="S69" s="2568"/>
      <c r="T69" s="2568"/>
      <c r="U69" s="2558"/>
      <c r="V69" s="2558"/>
      <c r="W69" s="2558"/>
      <c r="X69" s="1148"/>
      <c r="Y69" s="1188" t="s">
        <v>21</v>
      </c>
      <c r="Z69" s="1150"/>
      <c r="AA69" s="1184" t="s">
        <v>21</v>
      </c>
      <c r="AB69" s="1150"/>
      <c r="AC69" s="1184" t="s">
        <v>21</v>
      </c>
      <c r="AD69" s="1152" t="s">
        <v>31</v>
      </c>
      <c r="AE69" s="2559"/>
      <c r="AF69" s="2559"/>
      <c r="AG69" s="1153" t="s">
        <v>32</v>
      </c>
      <c r="AH69" s="1154" t="s">
        <v>31</v>
      </c>
      <c r="AI69" s="2559"/>
      <c r="AJ69" s="2559"/>
      <c r="AK69" s="1155" t="s">
        <v>32</v>
      </c>
      <c r="AL69" s="2560"/>
      <c r="AM69" s="2560"/>
      <c r="AN69" s="2560"/>
      <c r="AO69" s="2561"/>
      <c r="AP69" s="2561"/>
      <c r="AQ69" s="2561"/>
      <c r="AR69" s="2562"/>
      <c r="AS69" s="2562"/>
      <c r="AT69" s="2562"/>
      <c r="AU69" s="2563"/>
      <c r="AV69" s="2563"/>
      <c r="AW69" s="2563"/>
      <c r="AX69" s="2563"/>
      <c r="AY69" s="2563"/>
      <c r="AZ69" s="2563"/>
      <c r="BA69" s="2550"/>
      <c r="BB69" s="2550"/>
      <c r="BC69" s="2550"/>
      <c r="BD69" s="2551"/>
      <c r="BE69" s="2551"/>
      <c r="BF69" s="2551"/>
      <c r="BG69" s="2564"/>
      <c r="BH69" s="2564"/>
      <c r="BI69" s="2564"/>
      <c r="BJ69" s="2553"/>
      <c r="BK69" s="2565"/>
      <c r="BL69" s="2565"/>
      <c r="BM69" s="2565"/>
      <c r="BN69" s="2565"/>
      <c r="BO69" s="2565"/>
      <c r="BP69" s="2565"/>
      <c r="BQ69" s="2565"/>
      <c r="BR69" s="2565"/>
      <c r="BS69" s="1147"/>
      <c r="BT69" s="1147"/>
      <c r="BU69" s="1147"/>
    </row>
    <row r="70" spans="1:73" s="812" customFormat="1" ht="14.1" customHeight="1">
      <c r="A70" s="722"/>
      <c r="B70" s="2531" t="str">
        <f>IF(G70="","","○")</f>
        <v/>
      </c>
      <c r="C70" s="2566">
        <v>13</v>
      </c>
      <c r="D70" s="2468"/>
      <c r="E70" s="2468"/>
      <c r="F70" s="2468"/>
      <c r="G70" s="2534"/>
      <c r="H70" s="2534"/>
      <c r="I70" s="2534"/>
      <c r="J70" s="2534"/>
      <c r="K70" s="2567"/>
      <c r="L70" s="2567"/>
      <c r="M70" s="2567"/>
      <c r="N70" s="2567"/>
      <c r="O70" s="2567"/>
      <c r="P70" s="2471"/>
      <c r="Q70" s="2463"/>
      <c r="R70" s="2568"/>
      <c r="S70" s="2568"/>
      <c r="T70" s="2568"/>
      <c r="U70" s="2569"/>
      <c r="V70" s="2569"/>
      <c r="W70" s="2569"/>
      <c r="X70" s="2570"/>
      <c r="Y70" s="2571" t="s">
        <v>20</v>
      </c>
      <c r="Z70" s="2572"/>
      <c r="AA70" s="2571" t="s">
        <v>20</v>
      </c>
      <c r="AB70" s="2573"/>
      <c r="AC70" s="2574" t="s">
        <v>20</v>
      </c>
      <c r="AD70" s="2575"/>
      <c r="AE70" s="2575"/>
      <c r="AF70" s="2575"/>
      <c r="AG70" s="2575"/>
      <c r="AH70" s="2576"/>
      <c r="AI70" s="2576"/>
      <c r="AJ70" s="2576"/>
      <c r="AK70" s="2576"/>
      <c r="AL70" s="2547"/>
      <c r="AM70" s="2547"/>
      <c r="AN70" s="2547"/>
      <c r="AO70" s="2507"/>
      <c r="AP70" s="2507"/>
      <c r="AQ70" s="2507"/>
      <c r="AR70" s="2548"/>
      <c r="AS70" s="2548"/>
      <c r="AT70" s="2548"/>
      <c r="AU70" s="2549"/>
      <c r="AV70" s="2549"/>
      <c r="AW70" s="2549"/>
      <c r="AX70" s="2549"/>
      <c r="AY70" s="2549"/>
      <c r="AZ70" s="2549"/>
      <c r="BA70" s="2550">
        <f>SUM(AL70:AZ72)</f>
        <v>0</v>
      </c>
      <c r="BB70" s="2550"/>
      <c r="BC70" s="2550"/>
      <c r="BD70" s="2551" t="str">
        <f>IF(AH70+BA70=0,"",AH70+BA70)</f>
        <v/>
      </c>
      <c r="BE70" s="2551"/>
      <c r="BF70" s="2551"/>
      <c r="BG70" s="2552"/>
      <c r="BH70" s="2552"/>
      <c r="BI70" s="2552"/>
      <c r="BJ70" s="2553"/>
      <c r="BK70" s="2554"/>
      <c r="BL70" s="2554"/>
      <c r="BM70" s="2554"/>
      <c r="BN70" s="2554"/>
      <c r="BO70" s="2554"/>
      <c r="BP70" s="2554"/>
      <c r="BQ70" s="2554"/>
      <c r="BR70" s="2554"/>
      <c r="BS70" s="1147"/>
      <c r="BT70" s="1147"/>
      <c r="BU70" s="1147"/>
    </row>
    <row r="71" spans="1:73" s="812" customFormat="1" ht="14.1" customHeight="1">
      <c r="A71" s="722"/>
      <c r="B71" s="2531"/>
      <c r="C71" s="2566"/>
      <c r="D71" s="2468"/>
      <c r="E71" s="2468"/>
      <c r="F71" s="2468"/>
      <c r="G71" s="2534"/>
      <c r="H71" s="2534"/>
      <c r="I71" s="2534"/>
      <c r="J71" s="2534"/>
      <c r="K71" s="2567"/>
      <c r="L71" s="2567"/>
      <c r="M71" s="2567"/>
      <c r="N71" s="2567"/>
      <c r="O71" s="2567"/>
      <c r="P71" s="2471"/>
      <c r="Q71" s="2463"/>
      <c r="R71" s="2568"/>
      <c r="S71" s="2568"/>
      <c r="T71" s="2568"/>
      <c r="U71" s="2569"/>
      <c r="V71" s="2569"/>
      <c r="W71" s="2569"/>
      <c r="X71" s="2570"/>
      <c r="Y71" s="2571"/>
      <c r="Z71" s="2572"/>
      <c r="AA71" s="2571"/>
      <c r="AB71" s="2573"/>
      <c r="AC71" s="2574"/>
      <c r="AD71" s="2575"/>
      <c r="AE71" s="2575"/>
      <c r="AF71" s="2575"/>
      <c r="AG71" s="2575"/>
      <c r="AH71" s="2576"/>
      <c r="AI71" s="2576"/>
      <c r="AJ71" s="2576"/>
      <c r="AK71" s="2576"/>
      <c r="AL71" s="2515"/>
      <c r="AM71" s="2515"/>
      <c r="AN71" s="2515"/>
      <c r="AO71" s="2516"/>
      <c r="AP71" s="2516"/>
      <c r="AQ71" s="2516"/>
      <c r="AR71" s="2517"/>
      <c r="AS71" s="2517"/>
      <c r="AT71" s="2517"/>
      <c r="AU71" s="2518"/>
      <c r="AV71" s="2518"/>
      <c r="AW71" s="2518"/>
      <c r="AX71" s="2518"/>
      <c r="AY71" s="2518"/>
      <c r="AZ71" s="2518"/>
      <c r="BA71" s="2550"/>
      <c r="BB71" s="2550"/>
      <c r="BC71" s="2550"/>
      <c r="BD71" s="2551"/>
      <c r="BE71" s="2551"/>
      <c r="BF71" s="2551"/>
      <c r="BG71" s="2552"/>
      <c r="BH71" s="2552"/>
      <c r="BI71" s="2552"/>
      <c r="BJ71" s="2553"/>
      <c r="BK71" s="2519"/>
      <c r="BL71" s="2519"/>
      <c r="BM71" s="2519"/>
      <c r="BN71" s="2519"/>
      <c r="BO71" s="2519"/>
      <c r="BP71" s="2519"/>
      <c r="BQ71" s="2519"/>
      <c r="BR71" s="2519"/>
      <c r="BS71" s="1147"/>
      <c r="BT71" s="1147"/>
      <c r="BU71" s="1147"/>
    </row>
    <row r="72" spans="1:73" s="812" customFormat="1" ht="14.1" customHeight="1">
      <c r="A72" s="722"/>
      <c r="B72" s="2531"/>
      <c r="C72" s="2566"/>
      <c r="D72" s="2468"/>
      <c r="E72" s="2468"/>
      <c r="F72" s="2468"/>
      <c r="G72" s="2555"/>
      <c r="H72" s="2555"/>
      <c r="I72" s="2556"/>
      <c r="J72" s="2556"/>
      <c r="K72" s="2589"/>
      <c r="L72" s="2589"/>
      <c r="M72" s="2589"/>
      <c r="N72" s="2589"/>
      <c r="O72" s="2589"/>
      <c r="P72" s="2471"/>
      <c r="Q72" s="2463"/>
      <c r="R72" s="2568"/>
      <c r="S72" s="2568"/>
      <c r="T72" s="2568"/>
      <c r="U72" s="2558"/>
      <c r="V72" s="2558"/>
      <c r="W72" s="2558"/>
      <c r="X72" s="1148"/>
      <c r="Y72" s="1188" t="s">
        <v>21</v>
      </c>
      <c r="Z72" s="1150"/>
      <c r="AA72" s="1184" t="s">
        <v>21</v>
      </c>
      <c r="AB72" s="1150"/>
      <c r="AC72" s="1184" t="s">
        <v>21</v>
      </c>
      <c r="AD72" s="1152" t="s">
        <v>31</v>
      </c>
      <c r="AE72" s="2559"/>
      <c r="AF72" s="2559"/>
      <c r="AG72" s="1153" t="s">
        <v>32</v>
      </c>
      <c r="AH72" s="1154" t="s">
        <v>31</v>
      </c>
      <c r="AI72" s="2559"/>
      <c r="AJ72" s="2559"/>
      <c r="AK72" s="1155" t="s">
        <v>32</v>
      </c>
      <c r="AL72" s="2560"/>
      <c r="AM72" s="2560"/>
      <c r="AN72" s="2560"/>
      <c r="AO72" s="2561"/>
      <c r="AP72" s="2561"/>
      <c r="AQ72" s="2561"/>
      <c r="AR72" s="2562"/>
      <c r="AS72" s="2562"/>
      <c r="AT72" s="2562"/>
      <c r="AU72" s="2563"/>
      <c r="AV72" s="2563"/>
      <c r="AW72" s="2563"/>
      <c r="AX72" s="2563"/>
      <c r="AY72" s="2563"/>
      <c r="AZ72" s="2563"/>
      <c r="BA72" s="2550"/>
      <c r="BB72" s="2550"/>
      <c r="BC72" s="2550"/>
      <c r="BD72" s="2551"/>
      <c r="BE72" s="2551"/>
      <c r="BF72" s="2551"/>
      <c r="BG72" s="2564"/>
      <c r="BH72" s="2564"/>
      <c r="BI72" s="2564"/>
      <c r="BJ72" s="2553"/>
      <c r="BK72" s="2565"/>
      <c r="BL72" s="2565"/>
      <c r="BM72" s="2565"/>
      <c r="BN72" s="2565"/>
      <c r="BO72" s="2565"/>
      <c r="BP72" s="2565"/>
      <c r="BQ72" s="2565"/>
      <c r="BR72" s="2565"/>
      <c r="BS72" s="1147"/>
      <c r="BT72" s="1147"/>
      <c r="BU72" s="1147"/>
    </row>
    <row r="73" spans="1:73" s="812" customFormat="1" ht="14.1" customHeight="1">
      <c r="A73" s="722"/>
      <c r="B73" s="2531" t="str">
        <f>IF(G73="","","○")</f>
        <v/>
      </c>
      <c r="C73" s="2566">
        <v>14</v>
      </c>
      <c r="D73" s="2468"/>
      <c r="E73" s="2468"/>
      <c r="F73" s="2468"/>
      <c r="G73" s="2534"/>
      <c r="H73" s="2534"/>
      <c r="I73" s="2534"/>
      <c r="J73" s="2534"/>
      <c r="K73" s="2567"/>
      <c r="L73" s="2567"/>
      <c r="M73" s="2567"/>
      <c r="N73" s="2567"/>
      <c r="O73" s="2567"/>
      <c r="P73" s="2471"/>
      <c r="Q73" s="2463"/>
      <c r="R73" s="2568"/>
      <c r="S73" s="2568"/>
      <c r="T73" s="2568"/>
      <c r="U73" s="2569"/>
      <c r="V73" s="2569"/>
      <c r="W73" s="2569"/>
      <c r="X73" s="2570"/>
      <c r="Y73" s="2571" t="s">
        <v>20</v>
      </c>
      <c r="Z73" s="2572"/>
      <c r="AA73" s="2571" t="s">
        <v>20</v>
      </c>
      <c r="AB73" s="2573"/>
      <c r="AC73" s="2574" t="s">
        <v>20</v>
      </c>
      <c r="AD73" s="2575"/>
      <c r="AE73" s="2575"/>
      <c r="AF73" s="2575"/>
      <c r="AG73" s="2575"/>
      <c r="AH73" s="2576"/>
      <c r="AI73" s="2576"/>
      <c r="AJ73" s="2576"/>
      <c r="AK73" s="2576"/>
      <c r="AL73" s="2547"/>
      <c r="AM73" s="2547"/>
      <c r="AN73" s="2547"/>
      <c r="AO73" s="2507"/>
      <c r="AP73" s="2507"/>
      <c r="AQ73" s="2507"/>
      <c r="AR73" s="2548"/>
      <c r="AS73" s="2548"/>
      <c r="AT73" s="2548"/>
      <c r="AU73" s="2549"/>
      <c r="AV73" s="2549"/>
      <c r="AW73" s="2549"/>
      <c r="AX73" s="2549"/>
      <c r="AY73" s="2549"/>
      <c r="AZ73" s="2549"/>
      <c r="BA73" s="2550">
        <f>SUM(AL73:AZ75)</f>
        <v>0</v>
      </c>
      <c r="BB73" s="2550"/>
      <c r="BC73" s="2550"/>
      <c r="BD73" s="2551" t="str">
        <f>IF(AH73+BA73=0,"",AH73+BA73)</f>
        <v/>
      </c>
      <c r="BE73" s="2551"/>
      <c r="BF73" s="2551"/>
      <c r="BG73" s="2552"/>
      <c r="BH73" s="2552"/>
      <c r="BI73" s="2552"/>
      <c r="BJ73" s="2553"/>
      <c r="BK73" s="2554"/>
      <c r="BL73" s="2554"/>
      <c r="BM73" s="2554"/>
      <c r="BN73" s="2554"/>
      <c r="BO73" s="2554"/>
      <c r="BP73" s="2554"/>
      <c r="BQ73" s="2554"/>
      <c r="BR73" s="2554"/>
      <c r="BS73" s="1147"/>
      <c r="BT73" s="1147"/>
      <c r="BU73" s="1147"/>
    </row>
    <row r="74" spans="1:73" s="812" customFormat="1" ht="14.1" customHeight="1">
      <c r="A74" s="722"/>
      <c r="B74" s="2531"/>
      <c r="C74" s="2566"/>
      <c r="D74" s="2468"/>
      <c r="E74" s="2468"/>
      <c r="F74" s="2468"/>
      <c r="G74" s="2534"/>
      <c r="H74" s="2534"/>
      <c r="I74" s="2534"/>
      <c r="J74" s="2534"/>
      <c r="K74" s="2567"/>
      <c r="L74" s="2567"/>
      <c r="M74" s="2567"/>
      <c r="N74" s="2567"/>
      <c r="O74" s="2567"/>
      <c r="P74" s="2471"/>
      <c r="Q74" s="2463"/>
      <c r="R74" s="2568"/>
      <c r="S74" s="2568"/>
      <c r="T74" s="2568"/>
      <c r="U74" s="2569"/>
      <c r="V74" s="2569"/>
      <c r="W74" s="2569"/>
      <c r="X74" s="2570"/>
      <c r="Y74" s="2571"/>
      <c r="Z74" s="2572"/>
      <c r="AA74" s="2571"/>
      <c r="AB74" s="2573"/>
      <c r="AC74" s="2574"/>
      <c r="AD74" s="2575"/>
      <c r="AE74" s="2575"/>
      <c r="AF74" s="2575"/>
      <c r="AG74" s="2575"/>
      <c r="AH74" s="2576"/>
      <c r="AI74" s="2576"/>
      <c r="AJ74" s="2576"/>
      <c r="AK74" s="2576"/>
      <c r="AL74" s="2515"/>
      <c r="AM74" s="2515"/>
      <c r="AN74" s="2515"/>
      <c r="AO74" s="2516"/>
      <c r="AP74" s="2516"/>
      <c r="AQ74" s="2516"/>
      <c r="AR74" s="2517"/>
      <c r="AS74" s="2517"/>
      <c r="AT74" s="2517"/>
      <c r="AU74" s="2518"/>
      <c r="AV74" s="2518"/>
      <c r="AW74" s="2518"/>
      <c r="AX74" s="2518"/>
      <c r="AY74" s="2518"/>
      <c r="AZ74" s="2518"/>
      <c r="BA74" s="2550"/>
      <c r="BB74" s="2550"/>
      <c r="BC74" s="2550"/>
      <c r="BD74" s="2551"/>
      <c r="BE74" s="2551"/>
      <c r="BF74" s="2551"/>
      <c r="BG74" s="2552"/>
      <c r="BH74" s="2552"/>
      <c r="BI74" s="2552"/>
      <c r="BJ74" s="2553"/>
      <c r="BK74" s="2519"/>
      <c r="BL74" s="2519"/>
      <c r="BM74" s="2519"/>
      <c r="BN74" s="2519"/>
      <c r="BO74" s="2519"/>
      <c r="BP74" s="2519"/>
      <c r="BQ74" s="2519"/>
      <c r="BR74" s="2519"/>
      <c r="BS74" s="1147"/>
      <c r="BT74" s="1147"/>
      <c r="BU74" s="1147"/>
    </row>
    <row r="75" spans="1:73" s="812" customFormat="1" ht="13.5" customHeight="1">
      <c r="A75" s="722"/>
      <c r="B75" s="2531"/>
      <c r="C75" s="2566"/>
      <c r="D75" s="2468"/>
      <c r="E75" s="2468"/>
      <c r="F75" s="2468"/>
      <c r="G75" s="2555"/>
      <c r="H75" s="2555"/>
      <c r="I75" s="2556"/>
      <c r="J75" s="2556"/>
      <c r="K75" s="2589"/>
      <c r="L75" s="2589"/>
      <c r="M75" s="2589"/>
      <c r="N75" s="2589"/>
      <c r="O75" s="2589"/>
      <c r="P75" s="2471"/>
      <c r="Q75" s="2463"/>
      <c r="R75" s="2568"/>
      <c r="S75" s="2568"/>
      <c r="T75" s="2568"/>
      <c r="U75" s="2558"/>
      <c r="V75" s="2558"/>
      <c r="W75" s="2558"/>
      <c r="X75" s="1148"/>
      <c r="Y75" s="1188" t="s">
        <v>21</v>
      </c>
      <c r="Z75" s="1150"/>
      <c r="AA75" s="1184" t="s">
        <v>21</v>
      </c>
      <c r="AB75" s="1150"/>
      <c r="AC75" s="1184" t="s">
        <v>21</v>
      </c>
      <c r="AD75" s="1152" t="s">
        <v>31</v>
      </c>
      <c r="AE75" s="2559"/>
      <c r="AF75" s="2559"/>
      <c r="AG75" s="1153" t="s">
        <v>32</v>
      </c>
      <c r="AH75" s="1154" t="s">
        <v>31</v>
      </c>
      <c r="AI75" s="2559"/>
      <c r="AJ75" s="2559"/>
      <c r="AK75" s="1155" t="s">
        <v>32</v>
      </c>
      <c r="AL75" s="2560"/>
      <c r="AM75" s="2560"/>
      <c r="AN75" s="2560"/>
      <c r="AO75" s="2561"/>
      <c r="AP75" s="2561"/>
      <c r="AQ75" s="2561"/>
      <c r="AR75" s="2562"/>
      <c r="AS75" s="2562"/>
      <c r="AT75" s="2562"/>
      <c r="AU75" s="2563"/>
      <c r="AV75" s="2563"/>
      <c r="AW75" s="2563"/>
      <c r="AX75" s="2563"/>
      <c r="AY75" s="2563"/>
      <c r="AZ75" s="2563"/>
      <c r="BA75" s="2550"/>
      <c r="BB75" s="2550"/>
      <c r="BC75" s="2550"/>
      <c r="BD75" s="2551"/>
      <c r="BE75" s="2551"/>
      <c r="BF75" s="2551"/>
      <c r="BG75" s="2564"/>
      <c r="BH75" s="2564"/>
      <c r="BI75" s="2564"/>
      <c r="BJ75" s="2553"/>
      <c r="BK75" s="2565"/>
      <c r="BL75" s="2565"/>
      <c r="BM75" s="2565"/>
      <c r="BN75" s="2565"/>
      <c r="BO75" s="2565"/>
      <c r="BP75" s="2565"/>
      <c r="BQ75" s="2565"/>
      <c r="BR75" s="2565"/>
      <c r="BS75" s="1147"/>
      <c r="BT75" s="1147"/>
      <c r="BU75" s="1147"/>
    </row>
    <row r="76" spans="1:73" s="812" customFormat="1" ht="14.1" customHeight="1">
      <c r="A76" s="722"/>
      <c r="B76" s="2531" t="str">
        <f>IF(G76="","","○")</f>
        <v/>
      </c>
      <c r="C76" s="2587">
        <v>15</v>
      </c>
      <c r="D76" s="2468"/>
      <c r="E76" s="2468"/>
      <c r="F76" s="2468"/>
      <c r="G76" s="2534"/>
      <c r="H76" s="2534"/>
      <c r="I76" s="2534"/>
      <c r="J76" s="2534"/>
      <c r="K76" s="2567"/>
      <c r="L76" s="2567"/>
      <c r="M76" s="2567"/>
      <c r="N76" s="2567"/>
      <c r="O76" s="2567"/>
      <c r="P76" s="2588"/>
      <c r="Q76" s="2463"/>
      <c r="R76" s="2534"/>
      <c r="S76" s="2534"/>
      <c r="T76" s="2534"/>
      <c r="U76" s="2569"/>
      <c r="V76" s="2569"/>
      <c r="W76" s="2569"/>
      <c r="X76" s="2570"/>
      <c r="Y76" s="2571" t="s">
        <v>20</v>
      </c>
      <c r="Z76" s="2572"/>
      <c r="AA76" s="2571" t="s">
        <v>20</v>
      </c>
      <c r="AB76" s="2573"/>
      <c r="AC76" s="2574" t="s">
        <v>20</v>
      </c>
      <c r="AD76" s="2575"/>
      <c r="AE76" s="2575"/>
      <c r="AF76" s="2575"/>
      <c r="AG76" s="2575"/>
      <c r="AH76" s="2576"/>
      <c r="AI76" s="2576"/>
      <c r="AJ76" s="2576"/>
      <c r="AK76" s="2576"/>
      <c r="AL76" s="2547"/>
      <c r="AM76" s="2547"/>
      <c r="AN76" s="2547"/>
      <c r="AO76" s="2507"/>
      <c r="AP76" s="2507"/>
      <c r="AQ76" s="2507"/>
      <c r="AR76" s="2548"/>
      <c r="AS76" s="2548"/>
      <c r="AT76" s="2548"/>
      <c r="AU76" s="2549"/>
      <c r="AV76" s="2549"/>
      <c r="AW76" s="2549"/>
      <c r="AX76" s="2549"/>
      <c r="AY76" s="2549"/>
      <c r="AZ76" s="2549"/>
      <c r="BA76" s="2577">
        <f>SUM(AL76:AZ78)</f>
        <v>0</v>
      </c>
      <c r="BB76" s="2577"/>
      <c r="BC76" s="2577"/>
      <c r="BD76" s="2551" t="str">
        <f>IF(AH76+BA76=0,"",AH76+BA76)</f>
        <v/>
      </c>
      <c r="BE76" s="2551"/>
      <c r="BF76" s="2551"/>
      <c r="BG76" s="2552"/>
      <c r="BH76" s="2552"/>
      <c r="BI76" s="2552"/>
      <c r="BJ76" s="2578"/>
      <c r="BK76" s="2554"/>
      <c r="BL76" s="2554"/>
      <c r="BM76" s="2554"/>
      <c r="BN76" s="2554"/>
      <c r="BO76" s="2554"/>
      <c r="BP76" s="2554"/>
      <c r="BQ76" s="2554"/>
      <c r="BR76" s="2554"/>
      <c r="BS76" s="1147"/>
      <c r="BT76" s="1147"/>
      <c r="BU76" s="1147"/>
    </row>
    <row r="77" spans="1:73" s="812" customFormat="1" ht="14.1" customHeight="1">
      <c r="A77" s="722"/>
      <c r="B77" s="2531"/>
      <c r="C77" s="2587"/>
      <c r="D77" s="2468"/>
      <c r="E77" s="2468"/>
      <c r="F77" s="2468"/>
      <c r="G77" s="2534"/>
      <c r="H77" s="2534"/>
      <c r="I77" s="2534"/>
      <c r="J77" s="2534"/>
      <c r="K77" s="2567"/>
      <c r="L77" s="2567"/>
      <c r="M77" s="2567"/>
      <c r="N77" s="2567"/>
      <c r="O77" s="2567"/>
      <c r="P77" s="2588"/>
      <c r="Q77" s="2463"/>
      <c r="R77" s="2534"/>
      <c r="S77" s="2534"/>
      <c r="T77" s="2534"/>
      <c r="U77" s="2569"/>
      <c r="V77" s="2569"/>
      <c r="W77" s="2569"/>
      <c r="X77" s="2570"/>
      <c r="Y77" s="2571"/>
      <c r="Z77" s="2572"/>
      <c r="AA77" s="2571"/>
      <c r="AB77" s="2573"/>
      <c r="AC77" s="2574"/>
      <c r="AD77" s="2575"/>
      <c r="AE77" s="2575"/>
      <c r="AF77" s="2575"/>
      <c r="AG77" s="2575"/>
      <c r="AH77" s="2576"/>
      <c r="AI77" s="2576"/>
      <c r="AJ77" s="2576"/>
      <c r="AK77" s="2576"/>
      <c r="AL77" s="2515"/>
      <c r="AM77" s="2515"/>
      <c r="AN77" s="2515"/>
      <c r="AO77" s="2516"/>
      <c r="AP77" s="2516"/>
      <c r="AQ77" s="2516"/>
      <c r="AR77" s="2517"/>
      <c r="AS77" s="2517"/>
      <c r="AT77" s="2517"/>
      <c r="AU77" s="2518"/>
      <c r="AV77" s="2518"/>
      <c r="AW77" s="2518"/>
      <c r="AX77" s="2518"/>
      <c r="AY77" s="2518"/>
      <c r="AZ77" s="2518"/>
      <c r="BA77" s="2577"/>
      <c r="BB77" s="2577"/>
      <c r="BC77" s="2577"/>
      <c r="BD77" s="2551"/>
      <c r="BE77" s="2551"/>
      <c r="BF77" s="2551"/>
      <c r="BG77" s="2552"/>
      <c r="BH77" s="2552"/>
      <c r="BI77" s="2552"/>
      <c r="BJ77" s="2578"/>
      <c r="BK77" s="2519"/>
      <c r="BL77" s="2519"/>
      <c r="BM77" s="2519"/>
      <c r="BN77" s="2519"/>
      <c r="BO77" s="2519"/>
      <c r="BP77" s="2519"/>
      <c r="BQ77" s="2519"/>
      <c r="BR77" s="2519"/>
      <c r="BS77" s="1147"/>
      <c r="BT77" s="1147"/>
      <c r="BU77" s="1147"/>
    </row>
    <row r="78" spans="1:73" s="812" customFormat="1" ht="14.1" customHeight="1">
      <c r="A78" s="722"/>
      <c r="B78" s="2531"/>
      <c r="C78" s="2587"/>
      <c r="D78" s="2468"/>
      <c r="E78" s="2468"/>
      <c r="F78" s="2468"/>
      <c r="G78" s="2555"/>
      <c r="H78" s="2555"/>
      <c r="I78" s="2556"/>
      <c r="J78" s="2556"/>
      <c r="K78" s="2579"/>
      <c r="L78" s="2579"/>
      <c r="M78" s="2579"/>
      <c r="N78" s="2579"/>
      <c r="O78" s="2579"/>
      <c r="P78" s="2588"/>
      <c r="Q78" s="2463"/>
      <c r="R78" s="2534"/>
      <c r="S78" s="2534"/>
      <c r="T78" s="2534"/>
      <c r="U78" s="2580"/>
      <c r="V78" s="2580"/>
      <c r="W78" s="2580"/>
      <c r="X78" s="1156"/>
      <c r="Y78" s="1189" t="s">
        <v>21</v>
      </c>
      <c r="Z78" s="361"/>
      <c r="AA78" s="938" t="s">
        <v>21</v>
      </c>
      <c r="AB78" s="1156"/>
      <c r="AC78" s="1017" t="s">
        <v>21</v>
      </c>
      <c r="AD78" s="1159" t="s">
        <v>31</v>
      </c>
      <c r="AE78" s="2581"/>
      <c r="AF78" s="2581"/>
      <c r="AG78" s="1160" t="s">
        <v>32</v>
      </c>
      <c r="AH78" s="1161" t="s">
        <v>31</v>
      </c>
      <c r="AI78" s="2581"/>
      <c r="AJ78" s="2581"/>
      <c r="AK78" s="1162" t="s">
        <v>32</v>
      </c>
      <c r="AL78" s="2582"/>
      <c r="AM78" s="2582"/>
      <c r="AN78" s="2582"/>
      <c r="AO78" s="2561"/>
      <c r="AP78" s="2561"/>
      <c r="AQ78" s="2561"/>
      <c r="AR78" s="2583"/>
      <c r="AS78" s="2583"/>
      <c r="AT78" s="2583"/>
      <c r="AU78" s="2584"/>
      <c r="AV78" s="2584"/>
      <c r="AW78" s="2584"/>
      <c r="AX78" s="2584"/>
      <c r="AY78" s="2584"/>
      <c r="AZ78" s="2584"/>
      <c r="BA78" s="2577"/>
      <c r="BB78" s="2577"/>
      <c r="BC78" s="2577"/>
      <c r="BD78" s="2551"/>
      <c r="BE78" s="2551"/>
      <c r="BF78" s="2551"/>
      <c r="BG78" s="2585"/>
      <c r="BH78" s="2585"/>
      <c r="BI78" s="2585"/>
      <c r="BJ78" s="2578"/>
      <c r="BK78" s="2586"/>
      <c r="BL78" s="2586"/>
      <c r="BM78" s="2586"/>
      <c r="BN78" s="2586"/>
      <c r="BO78" s="2586"/>
      <c r="BP78" s="2586"/>
      <c r="BQ78" s="2586"/>
      <c r="BR78" s="2586"/>
      <c r="BS78" s="1147"/>
      <c r="BT78" s="1147"/>
      <c r="BU78" s="1147"/>
    </row>
    <row r="79" spans="1:73" s="812" customFormat="1" ht="14.1" customHeight="1">
      <c r="A79" s="722"/>
      <c r="B79" s="2531" t="str">
        <f>IF(G79="","","○")</f>
        <v/>
      </c>
      <c r="C79" s="2566">
        <v>16</v>
      </c>
      <c r="D79" s="2468"/>
      <c r="E79" s="2468"/>
      <c r="F79" s="2468"/>
      <c r="G79" s="2534"/>
      <c r="H79" s="2534"/>
      <c r="I79" s="2534"/>
      <c r="J79" s="2534"/>
      <c r="K79" s="2567"/>
      <c r="L79" s="2567"/>
      <c r="M79" s="2567"/>
      <c r="N79" s="2567"/>
      <c r="O79" s="2567"/>
      <c r="P79" s="2471"/>
      <c r="Q79" s="2463"/>
      <c r="R79" s="2568"/>
      <c r="S79" s="2568"/>
      <c r="T79" s="2568"/>
      <c r="U79" s="2569"/>
      <c r="V79" s="2569"/>
      <c r="W79" s="2569"/>
      <c r="X79" s="2570"/>
      <c r="Y79" s="2571" t="s">
        <v>20</v>
      </c>
      <c r="Z79" s="2572"/>
      <c r="AA79" s="2571" t="s">
        <v>20</v>
      </c>
      <c r="AB79" s="2573"/>
      <c r="AC79" s="2574" t="s">
        <v>20</v>
      </c>
      <c r="AD79" s="2575"/>
      <c r="AE79" s="2575"/>
      <c r="AF79" s="2575"/>
      <c r="AG79" s="2575"/>
      <c r="AH79" s="2576"/>
      <c r="AI79" s="2576"/>
      <c r="AJ79" s="2576"/>
      <c r="AK79" s="2576"/>
      <c r="AL79" s="2547"/>
      <c r="AM79" s="2547"/>
      <c r="AN79" s="2547"/>
      <c r="AO79" s="2507"/>
      <c r="AP79" s="2507"/>
      <c r="AQ79" s="2507"/>
      <c r="AR79" s="2548"/>
      <c r="AS79" s="2548"/>
      <c r="AT79" s="2548"/>
      <c r="AU79" s="2549"/>
      <c r="AV79" s="2549"/>
      <c r="AW79" s="2549"/>
      <c r="AX79" s="2549"/>
      <c r="AY79" s="2549"/>
      <c r="AZ79" s="2549"/>
      <c r="BA79" s="2550">
        <f>SUM(AL79:AZ81)</f>
        <v>0</v>
      </c>
      <c r="BB79" s="2550"/>
      <c r="BC79" s="2550"/>
      <c r="BD79" s="2551" t="str">
        <f>IF(AH79+BA79=0,"",AH79+BA79)</f>
        <v/>
      </c>
      <c r="BE79" s="2551"/>
      <c r="BF79" s="2551"/>
      <c r="BG79" s="2552"/>
      <c r="BH79" s="2552"/>
      <c r="BI79" s="2552"/>
      <c r="BJ79" s="2553"/>
      <c r="BK79" s="2554"/>
      <c r="BL79" s="2554"/>
      <c r="BM79" s="2554"/>
      <c r="BN79" s="2554"/>
      <c r="BO79" s="2554"/>
      <c r="BP79" s="2554"/>
      <c r="BQ79" s="2554"/>
      <c r="BR79" s="2554"/>
      <c r="BS79" s="1147"/>
      <c r="BT79" s="1147"/>
      <c r="BU79" s="1147"/>
    </row>
    <row r="80" spans="1:73" s="812" customFormat="1" ht="14.1" customHeight="1">
      <c r="A80" s="722"/>
      <c r="B80" s="2531"/>
      <c r="C80" s="2566"/>
      <c r="D80" s="2468"/>
      <c r="E80" s="2468"/>
      <c r="F80" s="2468"/>
      <c r="G80" s="2534"/>
      <c r="H80" s="2534"/>
      <c r="I80" s="2534"/>
      <c r="J80" s="2534"/>
      <c r="K80" s="2567"/>
      <c r="L80" s="2567"/>
      <c r="M80" s="2567"/>
      <c r="N80" s="2567"/>
      <c r="O80" s="2567"/>
      <c r="P80" s="2471"/>
      <c r="Q80" s="2463"/>
      <c r="R80" s="2568"/>
      <c r="S80" s="2568"/>
      <c r="T80" s="2568"/>
      <c r="U80" s="2569"/>
      <c r="V80" s="2569"/>
      <c r="W80" s="2569"/>
      <c r="X80" s="2570"/>
      <c r="Y80" s="2571"/>
      <c r="Z80" s="2572"/>
      <c r="AA80" s="2571"/>
      <c r="AB80" s="2573"/>
      <c r="AC80" s="2574"/>
      <c r="AD80" s="2575"/>
      <c r="AE80" s="2575"/>
      <c r="AF80" s="2575"/>
      <c r="AG80" s="2575"/>
      <c r="AH80" s="2576"/>
      <c r="AI80" s="2576"/>
      <c r="AJ80" s="2576"/>
      <c r="AK80" s="2576"/>
      <c r="AL80" s="2515"/>
      <c r="AM80" s="2515"/>
      <c r="AN80" s="2515"/>
      <c r="AO80" s="2516"/>
      <c r="AP80" s="2516"/>
      <c r="AQ80" s="2516"/>
      <c r="AR80" s="2517"/>
      <c r="AS80" s="2517"/>
      <c r="AT80" s="2517"/>
      <c r="AU80" s="2518"/>
      <c r="AV80" s="2518"/>
      <c r="AW80" s="2518"/>
      <c r="AX80" s="2518"/>
      <c r="AY80" s="2518"/>
      <c r="AZ80" s="2518"/>
      <c r="BA80" s="2550"/>
      <c r="BB80" s="2550"/>
      <c r="BC80" s="2550"/>
      <c r="BD80" s="2551"/>
      <c r="BE80" s="2551"/>
      <c r="BF80" s="2551"/>
      <c r="BG80" s="2552"/>
      <c r="BH80" s="2552"/>
      <c r="BI80" s="2552"/>
      <c r="BJ80" s="2553"/>
      <c r="BK80" s="2519"/>
      <c r="BL80" s="2519"/>
      <c r="BM80" s="2519"/>
      <c r="BN80" s="2519"/>
      <c r="BO80" s="2519"/>
      <c r="BP80" s="2519"/>
      <c r="BQ80" s="2519"/>
      <c r="BR80" s="2519"/>
      <c r="BS80" s="1147"/>
      <c r="BT80" s="1147"/>
      <c r="BU80" s="1147"/>
    </row>
    <row r="81" spans="1:73" s="812" customFormat="1" ht="14.1" customHeight="1">
      <c r="A81" s="722"/>
      <c r="B81" s="2531"/>
      <c r="C81" s="2566"/>
      <c r="D81" s="2468"/>
      <c r="E81" s="2468"/>
      <c r="F81" s="2468"/>
      <c r="G81" s="2555"/>
      <c r="H81" s="2555"/>
      <c r="I81" s="2556"/>
      <c r="J81" s="2556"/>
      <c r="K81" s="2557"/>
      <c r="L81" s="2557"/>
      <c r="M81" s="2557"/>
      <c r="N81" s="2557"/>
      <c r="O81" s="2557"/>
      <c r="P81" s="2471"/>
      <c r="Q81" s="2463"/>
      <c r="R81" s="2568"/>
      <c r="S81" s="2568"/>
      <c r="T81" s="2568"/>
      <c r="U81" s="2558"/>
      <c r="V81" s="2558"/>
      <c r="W81" s="2558"/>
      <c r="X81" s="1148"/>
      <c r="Y81" s="1188" t="s">
        <v>21</v>
      </c>
      <c r="Z81" s="1150"/>
      <c r="AA81" s="1184" t="s">
        <v>21</v>
      </c>
      <c r="AB81" s="1148"/>
      <c r="AC81" s="1190" t="s">
        <v>21</v>
      </c>
      <c r="AD81" s="1152" t="s">
        <v>31</v>
      </c>
      <c r="AE81" s="2559"/>
      <c r="AF81" s="2559"/>
      <c r="AG81" s="1153" t="s">
        <v>32</v>
      </c>
      <c r="AH81" s="1154" t="s">
        <v>31</v>
      </c>
      <c r="AI81" s="2559"/>
      <c r="AJ81" s="2559"/>
      <c r="AK81" s="1155" t="s">
        <v>32</v>
      </c>
      <c r="AL81" s="2560"/>
      <c r="AM81" s="2560"/>
      <c r="AN81" s="2560"/>
      <c r="AO81" s="2561"/>
      <c r="AP81" s="2561"/>
      <c r="AQ81" s="2561"/>
      <c r="AR81" s="2562"/>
      <c r="AS81" s="2562"/>
      <c r="AT81" s="2562"/>
      <c r="AU81" s="2563"/>
      <c r="AV81" s="2563"/>
      <c r="AW81" s="2563"/>
      <c r="AX81" s="2563"/>
      <c r="AY81" s="2563"/>
      <c r="AZ81" s="2563"/>
      <c r="BA81" s="2550"/>
      <c r="BB81" s="2550"/>
      <c r="BC81" s="2550"/>
      <c r="BD81" s="2551"/>
      <c r="BE81" s="2551"/>
      <c r="BF81" s="2551"/>
      <c r="BG81" s="2564"/>
      <c r="BH81" s="2564"/>
      <c r="BI81" s="2564"/>
      <c r="BJ81" s="2553"/>
      <c r="BK81" s="2565"/>
      <c r="BL81" s="2565"/>
      <c r="BM81" s="2565"/>
      <c r="BN81" s="2565"/>
      <c r="BO81" s="2565"/>
      <c r="BP81" s="2565"/>
      <c r="BQ81" s="2565"/>
      <c r="BR81" s="2565"/>
      <c r="BS81" s="1147"/>
      <c r="BT81" s="1147"/>
      <c r="BU81" s="1147"/>
    </row>
    <row r="82" spans="1:73" s="812" customFormat="1" ht="14.1" customHeight="1">
      <c r="A82" s="722"/>
      <c r="B82" s="2531" t="str">
        <f>IF(G82="","","○")</f>
        <v/>
      </c>
      <c r="C82" s="2532">
        <v>17</v>
      </c>
      <c r="D82" s="2533"/>
      <c r="E82" s="2533"/>
      <c r="F82" s="2533"/>
      <c r="G82" s="2534"/>
      <c r="H82" s="2534"/>
      <c r="I82" s="2534"/>
      <c r="J82" s="2534"/>
      <c r="K82" s="2535"/>
      <c r="L82" s="2535"/>
      <c r="M82" s="2535"/>
      <c r="N82" s="2535"/>
      <c r="O82" s="2535"/>
      <c r="P82" s="2536"/>
      <c r="Q82" s="2537"/>
      <c r="R82" s="2538"/>
      <c r="S82" s="2538"/>
      <c r="T82" s="2538"/>
      <c r="U82" s="2539"/>
      <c r="V82" s="2539"/>
      <c r="W82" s="2539"/>
      <c r="X82" s="2540"/>
      <c r="Y82" s="2541" t="s">
        <v>20</v>
      </c>
      <c r="Z82" s="2542"/>
      <c r="AA82" s="2541" t="s">
        <v>20</v>
      </c>
      <c r="AB82" s="2543"/>
      <c r="AC82" s="2544" t="s">
        <v>20</v>
      </c>
      <c r="AD82" s="2545"/>
      <c r="AE82" s="2545"/>
      <c r="AF82" s="2545"/>
      <c r="AG82" s="2545"/>
      <c r="AH82" s="2546"/>
      <c r="AI82" s="2546"/>
      <c r="AJ82" s="2546"/>
      <c r="AK82" s="2546"/>
      <c r="AL82" s="2506"/>
      <c r="AM82" s="2506"/>
      <c r="AN82" s="2506"/>
      <c r="AO82" s="2507"/>
      <c r="AP82" s="2507"/>
      <c r="AQ82" s="2507"/>
      <c r="AR82" s="2548"/>
      <c r="AS82" s="2548"/>
      <c r="AT82" s="2548"/>
      <c r="AU82" s="2509"/>
      <c r="AV82" s="2509"/>
      <c r="AW82" s="2509"/>
      <c r="AX82" s="2509"/>
      <c r="AY82" s="2509"/>
      <c r="AZ82" s="2509"/>
      <c r="BA82" s="2510">
        <f>SUM(AL82:AZ84)</f>
        <v>0</v>
      </c>
      <c r="BB82" s="2510"/>
      <c r="BC82" s="2510"/>
      <c r="BD82" s="2511" t="str">
        <f>IF(AH82+BA82=0,"",AH82+BA82)</f>
        <v/>
      </c>
      <c r="BE82" s="2511"/>
      <c r="BF82" s="2511"/>
      <c r="BG82" s="2512"/>
      <c r="BH82" s="2512"/>
      <c r="BI82" s="2512"/>
      <c r="BJ82" s="2513"/>
      <c r="BK82" s="2514"/>
      <c r="BL82" s="2514"/>
      <c r="BM82" s="2514"/>
      <c r="BN82" s="2514"/>
      <c r="BO82" s="2514"/>
      <c r="BP82" s="2514"/>
      <c r="BQ82" s="2514"/>
      <c r="BR82" s="2514"/>
      <c r="BS82" s="1147"/>
      <c r="BT82" s="1147"/>
      <c r="BU82" s="1147"/>
    </row>
    <row r="83" spans="1:73" s="812" customFormat="1" ht="14.1" customHeight="1">
      <c r="A83" s="722"/>
      <c r="B83" s="2531"/>
      <c r="C83" s="2532"/>
      <c r="D83" s="2533"/>
      <c r="E83" s="2533"/>
      <c r="F83" s="2533"/>
      <c r="G83" s="2534"/>
      <c r="H83" s="2534"/>
      <c r="I83" s="2534"/>
      <c r="J83" s="2534"/>
      <c r="K83" s="2535"/>
      <c r="L83" s="2535"/>
      <c r="M83" s="2535"/>
      <c r="N83" s="2535"/>
      <c r="O83" s="2535"/>
      <c r="P83" s="2536"/>
      <c r="Q83" s="2537"/>
      <c r="R83" s="2538"/>
      <c r="S83" s="2538"/>
      <c r="T83" s="2538"/>
      <c r="U83" s="2539"/>
      <c r="V83" s="2539"/>
      <c r="W83" s="2539"/>
      <c r="X83" s="2540"/>
      <c r="Y83" s="2541"/>
      <c r="Z83" s="2542"/>
      <c r="AA83" s="2541"/>
      <c r="AB83" s="2543"/>
      <c r="AC83" s="2544"/>
      <c r="AD83" s="2545"/>
      <c r="AE83" s="2545"/>
      <c r="AF83" s="2545"/>
      <c r="AG83" s="2545"/>
      <c r="AH83" s="2546"/>
      <c r="AI83" s="2546"/>
      <c r="AJ83" s="2546"/>
      <c r="AK83" s="2546"/>
      <c r="AL83" s="2515"/>
      <c r="AM83" s="2515"/>
      <c r="AN83" s="2515"/>
      <c r="AO83" s="2516"/>
      <c r="AP83" s="2516"/>
      <c r="AQ83" s="2516"/>
      <c r="AR83" s="2517"/>
      <c r="AS83" s="2517"/>
      <c r="AT83" s="2517"/>
      <c r="AU83" s="2518"/>
      <c r="AV83" s="2518"/>
      <c r="AW83" s="2518"/>
      <c r="AX83" s="2518"/>
      <c r="AY83" s="2518"/>
      <c r="AZ83" s="2518"/>
      <c r="BA83" s="2510"/>
      <c r="BB83" s="2510"/>
      <c r="BC83" s="2510"/>
      <c r="BD83" s="2511"/>
      <c r="BE83" s="2511"/>
      <c r="BF83" s="2511"/>
      <c r="BG83" s="2512"/>
      <c r="BH83" s="2512"/>
      <c r="BI83" s="2512"/>
      <c r="BJ83" s="2513"/>
      <c r="BK83" s="2519"/>
      <c r="BL83" s="2519"/>
      <c r="BM83" s="2519"/>
      <c r="BN83" s="2519"/>
      <c r="BO83" s="2519"/>
      <c r="BP83" s="2519"/>
      <c r="BQ83" s="2519"/>
      <c r="BR83" s="2519"/>
      <c r="BS83" s="1147"/>
      <c r="BT83" s="1147"/>
      <c r="BU83" s="1147"/>
    </row>
    <row r="84" spans="1:73" s="812" customFormat="1" ht="14.1" customHeight="1">
      <c r="A84" s="722"/>
      <c r="B84" s="2531"/>
      <c r="C84" s="2532"/>
      <c r="D84" s="2533"/>
      <c r="E84" s="2533"/>
      <c r="F84" s="2533"/>
      <c r="G84" s="2520"/>
      <c r="H84" s="2520"/>
      <c r="I84" s="2521"/>
      <c r="J84" s="2521"/>
      <c r="K84" s="2522"/>
      <c r="L84" s="2522"/>
      <c r="M84" s="2522"/>
      <c r="N84" s="2522"/>
      <c r="O84" s="2522"/>
      <c r="P84" s="2536"/>
      <c r="Q84" s="2537"/>
      <c r="R84" s="2538"/>
      <c r="S84" s="2538"/>
      <c r="T84" s="2538"/>
      <c r="U84" s="2523"/>
      <c r="V84" s="2523"/>
      <c r="W84" s="2523"/>
      <c r="X84" s="1163"/>
      <c r="Y84" s="1192" t="s">
        <v>21</v>
      </c>
      <c r="Z84" s="1044"/>
      <c r="AA84" s="1193" t="s">
        <v>21</v>
      </c>
      <c r="AB84" s="1163"/>
      <c r="AC84" s="1194" t="s">
        <v>21</v>
      </c>
      <c r="AD84" s="1166" t="s">
        <v>31</v>
      </c>
      <c r="AE84" s="2524"/>
      <c r="AF84" s="2524"/>
      <c r="AG84" s="1167" t="s">
        <v>32</v>
      </c>
      <c r="AH84" s="1168" t="s">
        <v>31</v>
      </c>
      <c r="AI84" s="2524"/>
      <c r="AJ84" s="2524"/>
      <c r="AK84" s="1169" t="s">
        <v>32</v>
      </c>
      <c r="AL84" s="2525"/>
      <c r="AM84" s="2525"/>
      <c r="AN84" s="2525"/>
      <c r="AO84" s="2526"/>
      <c r="AP84" s="2526"/>
      <c r="AQ84" s="2526"/>
      <c r="AR84" s="2527"/>
      <c r="AS84" s="2527"/>
      <c r="AT84" s="2527"/>
      <c r="AU84" s="2528"/>
      <c r="AV84" s="2528"/>
      <c r="AW84" s="2528"/>
      <c r="AX84" s="2528"/>
      <c r="AY84" s="2528"/>
      <c r="AZ84" s="2528"/>
      <c r="BA84" s="2510"/>
      <c r="BB84" s="2510"/>
      <c r="BC84" s="2510"/>
      <c r="BD84" s="2511"/>
      <c r="BE84" s="2511"/>
      <c r="BF84" s="2511"/>
      <c r="BG84" s="2529"/>
      <c r="BH84" s="2529"/>
      <c r="BI84" s="2529"/>
      <c r="BJ84" s="2513"/>
      <c r="BK84" s="2530"/>
      <c r="BL84" s="2530"/>
      <c r="BM84" s="2530"/>
      <c r="BN84" s="2530"/>
      <c r="BO84" s="2530"/>
      <c r="BP84" s="2530"/>
      <c r="BQ84" s="2530"/>
      <c r="BR84" s="2530"/>
      <c r="BS84" s="1147"/>
      <c r="BT84" s="1147"/>
      <c r="BU84" s="1147"/>
    </row>
    <row r="85" spans="1:73" ht="7.05" customHeight="1">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318"/>
      <c r="AI85" s="318"/>
      <c r="AJ85" s="321"/>
      <c r="AK85" s="282"/>
      <c r="AL85" s="282"/>
      <c r="AM85" s="282"/>
      <c r="AN85" s="282"/>
      <c r="AO85" s="282"/>
      <c r="AP85" s="282"/>
      <c r="AQ85" s="282"/>
      <c r="AR85" s="282"/>
      <c r="AS85" s="282"/>
      <c r="AT85" s="282"/>
      <c r="AU85" s="282"/>
      <c r="AV85" s="282"/>
      <c r="AW85" s="282"/>
      <c r="AX85" s="282"/>
      <c r="AY85" s="282"/>
      <c r="AZ85" s="282"/>
      <c r="BA85" s="282"/>
      <c r="BB85" s="318"/>
      <c r="BC85" s="318"/>
      <c r="BD85" s="318"/>
      <c r="BE85" s="321"/>
      <c r="BF85" s="282"/>
      <c r="BG85" s="318"/>
      <c r="BH85" s="318"/>
      <c r="BI85" s="282"/>
      <c r="BJ85" s="318"/>
      <c r="BK85" s="282"/>
      <c r="BL85" s="282"/>
      <c r="BM85" s="282"/>
      <c r="BN85" s="282"/>
      <c r="BO85" s="282"/>
      <c r="BP85" s="282"/>
      <c r="BQ85" s="318"/>
      <c r="BR85" s="318"/>
    </row>
    <row r="86" spans="1:73" ht="20.100000000000001" customHeight="1">
      <c r="C86" s="282" t="s">
        <v>1178</v>
      </c>
      <c r="D86" s="282"/>
      <c r="E86" s="282"/>
      <c r="F86" s="282"/>
      <c r="G86" s="282"/>
      <c r="H86" s="282"/>
      <c r="I86" s="282"/>
      <c r="J86" s="282"/>
      <c r="K86" s="282"/>
      <c r="L86" s="282"/>
      <c r="M86" s="282"/>
      <c r="N86" s="282"/>
      <c r="O86" s="282"/>
      <c r="P86" s="282"/>
      <c r="Q86" s="282"/>
      <c r="R86" s="282"/>
      <c r="S86" s="282"/>
      <c r="T86" s="282"/>
      <c r="U86" s="282"/>
      <c r="V86" s="291"/>
      <c r="W86" s="282"/>
      <c r="X86" s="282"/>
      <c r="Y86" s="282"/>
      <c r="Z86" s="282"/>
      <c r="AA86" s="282"/>
      <c r="AB86" s="282"/>
      <c r="AC86" s="282"/>
      <c r="AD86" s="282"/>
      <c r="AE86" s="282"/>
      <c r="AF86" s="282"/>
      <c r="AG86" s="282"/>
      <c r="AH86" s="282"/>
      <c r="AI86" s="282"/>
      <c r="AJ86" s="321"/>
      <c r="AK86" s="282"/>
      <c r="AL86" s="282"/>
      <c r="AM86" s="282"/>
      <c r="AN86" s="282"/>
      <c r="AO86" s="282"/>
      <c r="AP86" s="282"/>
      <c r="AQ86" s="282"/>
      <c r="AR86" s="282"/>
      <c r="AS86" s="282"/>
      <c r="AT86" s="282"/>
      <c r="AU86" s="282"/>
      <c r="AV86" s="282"/>
      <c r="AW86" s="282"/>
      <c r="AX86" s="282"/>
      <c r="AY86" s="282"/>
      <c r="AZ86" s="282"/>
      <c r="BA86" s="282"/>
      <c r="BB86" s="282"/>
      <c r="BC86" s="282"/>
      <c r="BD86" s="282"/>
      <c r="BE86" s="321"/>
      <c r="BF86" s="282"/>
      <c r="BG86" s="282"/>
      <c r="BH86" s="282"/>
      <c r="BI86" s="282"/>
      <c r="BJ86" s="2487" t="s">
        <v>1179</v>
      </c>
      <c r="BK86" s="2487"/>
      <c r="BL86" s="2487"/>
      <c r="BM86" s="2487"/>
      <c r="BN86" s="2488" t="s">
        <v>1180</v>
      </c>
      <c r="BO86" s="2488"/>
      <c r="BP86" s="2488"/>
      <c r="BQ86" s="2488"/>
      <c r="BR86" s="2488"/>
      <c r="BT86" s="1171" t="s">
        <v>1181</v>
      </c>
    </row>
    <row r="87" spans="1:73" s="812" customFormat="1" ht="12" customHeight="1">
      <c r="A87" s="722" t="s">
        <v>409</v>
      </c>
      <c r="C87" s="1172"/>
      <c r="D87" s="2489" t="s">
        <v>310</v>
      </c>
      <c r="E87" s="2489"/>
      <c r="F87" s="2489"/>
      <c r="G87" s="2490">
        <f>SUM(I60,I63,I66,I69,I72,I75,I78,I81,I84)</f>
        <v>0</v>
      </c>
      <c r="H87" s="2490"/>
      <c r="I87" s="2490"/>
      <c r="J87" s="2490"/>
      <c r="K87" s="280"/>
      <c r="L87" s="280"/>
      <c r="M87" s="280"/>
      <c r="N87" s="280"/>
      <c r="O87" s="280"/>
      <c r="P87" s="280"/>
      <c r="Q87" s="1175"/>
      <c r="R87" s="280"/>
      <c r="S87" s="280"/>
      <c r="T87" s="280"/>
      <c r="U87" s="1172"/>
      <c r="V87" s="280"/>
      <c r="W87" s="1176"/>
      <c r="X87" s="1177"/>
      <c r="Y87" s="1178" t="s">
        <v>20</v>
      </c>
      <c r="Z87" s="1179"/>
      <c r="AA87" s="1178" t="s">
        <v>20</v>
      </c>
      <c r="AB87" s="1179"/>
      <c r="AC87" s="1178" t="s">
        <v>20</v>
      </c>
      <c r="AD87" s="2491" t="e">
        <f>ROUND(AVERAGE(AD58:AG84),0)</f>
        <v>#DIV/0!</v>
      </c>
      <c r="AE87" s="2491"/>
      <c r="AF87" s="2491"/>
      <c r="AG87" s="2491"/>
      <c r="AH87" s="2491" t="e">
        <f>ROUND(AVERAGE(AH58:AK84),0)</f>
        <v>#DIV/0!</v>
      </c>
      <c r="AI87" s="2491"/>
      <c r="AJ87" s="2491"/>
      <c r="AK87" s="2491"/>
      <c r="AL87" s="280"/>
      <c r="AM87" s="280"/>
      <c r="AN87" s="280"/>
      <c r="AO87" s="2492" t="e">
        <f>ROUND(SUM(AO58:AQ84)/BJ87,0)</f>
        <v>#DIV/0!</v>
      </c>
      <c r="AP87" s="2492"/>
      <c r="AQ87" s="2492"/>
      <c r="AR87" s="280"/>
      <c r="AS87" s="280"/>
      <c r="AT87" s="280"/>
      <c r="AU87" s="1172"/>
      <c r="AV87" s="280"/>
      <c r="AW87" s="1176"/>
      <c r="AX87" s="280"/>
      <c r="AY87" s="280"/>
      <c r="AZ87" s="280"/>
      <c r="BA87" s="2493" t="e">
        <f>ROUND(SUM(BA58:BC84)/BJ87,0)</f>
        <v>#DIV/0!</v>
      </c>
      <c r="BB87" s="2493"/>
      <c r="BC87" s="2493"/>
      <c r="BD87" s="2494" t="e">
        <f>ROUND(AVERAGE(BD58:BF84),0)</f>
        <v>#DIV/0!</v>
      </c>
      <c r="BE87" s="2494"/>
      <c r="BF87" s="2494"/>
      <c r="BG87" s="2495" t="e">
        <f>ROUND(AVERAGE(BG58,BG61,BG64,BG67,BG70,BG73,BG76,BG79,BG82),0)</f>
        <v>#DIV/0!</v>
      </c>
      <c r="BH87" s="2495"/>
      <c r="BI87" s="2495"/>
      <c r="BJ87" s="2496">
        <f>COUNTIF(G58:J84,BT87)+COUNTIF(G58:J84,BT88)+COUNTIF(G58:J84,BT89)+COUNTIF(G58:J84,BT90)</f>
        <v>0</v>
      </c>
      <c r="BK87" s="2496"/>
      <c r="BL87" s="2496"/>
      <c r="BM87" s="2496"/>
      <c r="BN87" s="2497" t="e">
        <f>ROUND(BG87/BG88*100,1)</f>
        <v>#DIV/0!</v>
      </c>
      <c r="BO87" s="2497"/>
      <c r="BP87" s="2497"/>
      <c r="BQ87" s="2497"/>
      <c r="BR87" s="2497"/>
      <c r="BT87" s="905" t="s">
        <v>1163</v>
      </c>
    </row>
    <row r="88" spans="1:73" s="812" customFormat="1" ht="12" customHeight="1">
      <c r="A88" s="722"/>
      <c r="C88" s="906"/>
      <c r="D88" s="2489"/>
      <c r="E88" s="2489"/>
      <c r="F88" s="2489"/>
      <c r="G88" s="2490"/>
      <c r="H88" s="2490"/>
      <c r="I88" s="2490"/>
      <c r="J88" s="2490"/>
      <c r="K88" s="1182"/>
      <c r="L88" s="1182"/>
      <c r="M88" s="1182"/>
      <c r="N88" s="1182"/>
      <c r="O88" s="1182"/>
      <c r="P88" s="1182"/>
      <c r="Q88" s="1183"/>
      <c r="R88" s="1182"/>
      <c r="S88" s="1182"/>
      <c r="T88" s="1182"/>
      <c r="U88" s="906"/>
      <c r="V88" s="1182"/>
      <c r="W88" s="1184"/>
      <c r="X88" s="1185"/>
      <c r="Y88" s="1046" t="s">
        <v>21</v>
      </c>
      <c r="Z88" s="1186"/>
      <c r="AA88" s="1046" t="s">
        <v>21</v>
      </c>
      <c r="AB88" s="1186"/>
      <c r="AC88" s="1046" t="s">
        <v>21</v>
      </c>
      <c r="AD88" s="2491"/>
      <c r="AE88" s="2491"/>
      <c r="AF88" s="2491"/>
      <c r="AG88" s="2491"/>
      <c r="AH88" s="2491"/>
      <c r="AI88" s="2491"/>
      <c r="AJ88" s="2491"/>
      <c r="AK88" s="2491"/>
      <c r="AL88" s="1182"/>
      <c r="AM88" s="1182"/>
      <c r="AN88" s="1182"/>
      <c r="AO88" s="2492"/>
      <c r="AP88" s="2492"/>
      <c r="AQ88" s="2492"/>
      <c r="AR88" s="1182"/>
      <c r="AS88" s="1182"/>
      <c r="AT88" s="1182"/>
      <c r="AU88" s="906"/>
      <c r="AV88" s="1182"/>
      <c r="AW88" s="1184"/>
      <c r="AX88" s="1182"/>
      <c r="AY88" s="1182"/>
      <c r="AZ88" s="1182"/>
      <c r="BA88" s="2493"/>
      <c r="BB88" s="2493"/>
      <c r="BC88" s="2493"/>
      <c r="BD88" s="2494"/>
      <c r="BE88" s="2494"/>
      <c r="BF88" s="2494"/>
      <c r="BG88" s="2498" t="e">
        <f>ROUND(AVERAGE(BG60,BG63,BG66,BG69,BG72,BG75,BG78,BG81,BG84),0)</f>
        <v>#DIV/0!</v>
      </c>
      <c r="BH88" s="2498"/>
      <c r="BI88" s="2498"/>
      <c r="BJ88" s="2496"/>
      <c r="BK88" s="2496"/>
      <c r="BL88" s="2496"/>
      <c r="BM88" s="2496"/>
      <c r="BN88" s="2497"/>
      <c r="BO88" s="2497"/>
      <c r="BP88" s="2497"/>
      <c r="BQ88" s="2497"/>
      <c r="BR88" s="2497"/>
      <c r="BT88" s="905" t="s">
        <v>1182</v>
      </c>
    </row>
    <row r="89" spans="1:73" s="812" customFormat="1" ht="12" customHeight="1">
      <c r="A89" s="722"/>
      <c r="C89" s="1172"/>
      <c r="D89" s="2489" t="s">
        <v>1197</v>
      </c>
      <c r="E89" s="2489"/>
      <c r="F89" s="2489"/>
      <c r="G89" s="2490">
        <f>SUM(H40,G87)</f>
        <v>0</v>
      </c>
      <c r="H89" s="2490"/>
      <c r="I89" s="2490"/>
      <c r="J89" s="2490"/>
      <c r="K89" s="280"/>
      <c r="L89" s="280"/>
      <c r="M89" s="280"/>
      <c r="N89" s="280"/>
      <c r="O89" s="280"/>
      <c r="P89" s="280"/>
      <c r="Q89" s="1175"/>
      <c r="R89" s="280"/>
      <c r="S89" s="280"/>
      <c r="T89" s="280"/>
      <c r="U89" s="1172"/>
      <c r="V89" s="280"/>
      <c r="W89" s="1176"/>
      <c r="X89" s="1177"/>
      <c r="Y89" s="1178" t="s">
        <v>20</v>
      </c>
      <c r="Z89" s="1179"/>
      <c r="AA89" s="1178" t="s">
        <v>20</v>
      </c>
      <c r="AB89" s="1179"/>
      <c r="AC89" s="1178" t="s">
        <v>20</v>
      </c>
      <c r="AD89" s="2499" t="e">
        <f>ROUND(SUMIF(B$14:B84,$A87,AD$14:AG84)/$BJ89,0)</f>
        <v>#DIV/0!</v>
      </c>
      <c r="AE89" s="2499"/>
      <c r="AF89" s="2499" t="e">
        <f>ROUND(SUMIF(B$14:B84,A87,AI$14:AJ84)/$BG89,0)</f>
        <v>#DIV/0!</v>
      </c>
      <c r="AG89" s="2499"/>
      <c r="AH89" s="2499" t="e">
        <f>ROUND(SUMIF(B$14:$B84,A87,AH$14:AK84)/$BJ89,0)</f>
        <v>#DIV/0!</v>
      </c>
      <c r="AI89" s="2499"/>
      <c r="AJ89" s="2499" t="e">
        <f>ROUND(SUMIF(F$14:F84,E87,AM$14:AN84)/$BG89,0)</f>
        <v>#DIV/0!</v>
      </c>
      <c r="AK89" s="2499"/>
      <c r="AL89" s="1195"/>
      <c r="AM89" s="280"/>
      <c r="AN89" s="280"/>
      <c r="AO89" s="2500" t="e">
        <f>ROUND(SUMIF(B$14:B84,A$87,AO$14:AQ84)/$BJ89,0)</f>
        <v>#DIV/0!</v>
      </c>
      <c r="AP89" s="2500"/>
      <c r="AQ89" s="2500"/>
      <c r="AR89" s="1196"/>
      <c r="AS89" s="1196"/>
      <c r="AT89" s="1196"/>
      <c r="AU89" s="1196"/>
      <c r="AV89" s="1196"/>
      <c r="AW89" s="1196"/>
      <c r="AX89" s="1197"/>
      <c r="AY89" s="279"/>
      <c r="AZ89" s="279"/>
      <c r="BA89" s="2501" t="e">
        <f>ROUND(SUMIF(B$14:B84,A$87,BA$14:BC84)/$BJ89,0)</f>
        <v>#DIV/0!</v>
      </c>
      <c r="BB89" s="2501"/>
      <c r="BC89" s="2501"/>
      <c r="BD89" s="2502" t="e">
        <f>ROUND(SUMIF(B$14:B84,A$87,BD$14:BF84)/$BJ89,0)</f>
        <v>#DIV/0!</v>
      </c>
      <c r="BE89" s="2502"/>
      <c r="BF89" s="2502"/>
      <c r="BG89" s="2495" t="e">
        <f>ROUND(AVERAGE(BG14,BG17,BG20,BG23,BG26,BG29,BG32,BG35,BG58,BG61,BG64,BG67,BG70,BG73,BG76,BG79,BG82),0)</f>
        <v>#DIV/0!</v>
      </c>
      <c r="BH89" s="2495"/>
      <c r="BI89" s="2495"/>
      <c r="BJ89" s="2503">
        <f>SUM(BJ40,BJ87)</f>
        <v>0</v>
      </c>
      <c r="BK89" s="2503"/>
      <c r="BL89" s="2503"/>
      <c r="BM89" s="2503"/>
      <c r="BN89" s="2504" t="e">
        <f>ROUND(BG89/BG90*100,1)</f>
        <v>#DIV/0!</v>
      </c>
      <c r="BO89" s="2504"/>
      <c r="BP89" s="2504"/>
      <c r="BQ89" s="2504"/>
      <c r="BR89" s="2504"/>
      <c r="BT89" s="905" t="s">
        <v>579</v>
      </c>
    </row>
    <row r="90" spans="1:73" s="812" customFormat="1" ht="12" customHeight="1">
      <c r="A90" s="722"/>
      <c r="C90" s="906"/>
      <c r="D90" s="2489"/>
      <c r="E90" s="2489"/>
      <c r="F90" s="2489"/>
      <c r="G90" s="2490"/>
      <c r="H90" s="2490"/>
      <c r="I90" s="2490"/>
      <c r="J90" s="2490"/>
      <c r="K90" s="1182"/>
      <c r="L90" s="1182"/>
      <c r="M90" s="1182"/>
      <c r="N90" s="1182"/>
      <c r="O90" s="1182"/>
      <c r="P90" s="1182"/>
      <c r="Q90" s="1183"/>
      <c r="R90" s="1182"/>
      <c r="S90" s="1182"/>
      <c r="T90" s="1182"/>
      <c r="U90" s="906"/>
      <c r="V90" s="1182"/>
      <c r="W90" s="1184"/>
      <c r="X90" s="1185"/>
      <c r="Y90" s="1046" t="s">
        <v>21</v>
      </c>
      <c r="Z90" s="1186"/>
      <c r="AA90" s="1046" t="s">
        <v>21</v>
      </c>
      <c r="AB90" s="1186"/>
      <c r="AC90" s="1046" t="s">
        <v>21</v>
      </c>
      <c r="AD90" s="2499"/>
      <c r="AE90" s="2499"/>
      <c r="AF90" s="2499"/>
      <c r="AG90" s="2499"/>
      <c r="AH90" s="2499"/>
      <c r="AI90" s="2499"/>
      <c r="AJ90" s="2499"/>
      <c r="AK90" s="2499"/>
      <c r="AL90" s="1186"/>
      <c r="AM90" s="1046"/>
      <c r="AN90" s="1046"/>
      <c r="AO90" s="2500"/>
      <c r="AP90" s="2500"/>
      <c r="AQ90" s="2500"/>
      <c r="AR90" s="1198"/>
      <c r="AS90" s="1198"/>
      <c r="AT90" s="1198"/>
      <c r="AU90" s="1198"/>
      <c r="AV90" s="1198"/>
      <c r="AW90" s="1198"/>
      <c r="AX90" s="1199"/>
      <c r="AY90" s="913"/>
      <c r="AZ90" s="913"/>
      <c r="BA90" s="2501"/>
      <c r="BB90" s="2501"/>
      <c r="BC90" s="2501"/>
      <c r="BD90" s="2502"/>
      <c r="BE90" s="2502"/>
      <c r="BF90" s="2502"/>
      <c r="BG90" s="2505" t="e">
        <f>ROUND(AVERAGE(BG16,BG19,BG22,BG25,BG28,BG31,BG34,BG37,BG60,BG63,BG66,BG69,BG72,BG75,BG78,BG81,BG84),0)</f>
        <v>#DIV/0!</v>
      </c>
      <c r="BH90" s="2505"/>
      <c r="BI90" s="2505"/>
      <c r="BJ90" s="2503"/>
      <c r="BK90" s="2503"/>
      <c r="BL90" s="2503"/>
      <c r="BM90" s="2503"/>
      <c r="BN90" s="2504"/>
      <c r="BO90" s="2504"/>
      <c r="BP90" s="2504"/>
      <c r="BQ90" s="2504"/>
      <c r="BR90" s="2504"/>
      <c r="BT90" s="905" t="s">
        <v>1188</v>
      </c>
    </row>
    <row r="91" spans="1:73" s="812" customFormat="1" ht="12" customHeight="1">
      <c r="A91" s="722"/>
      <c r="C91" s="286" t="s">
        <v>1183</v>
      </c>
      <c r="D91" s="286"/>
      <c r="E91" s="286"/>
      <c r="F91" s="286"/>
      <c r="G91" s="1025"/>
      <c r="H91" s="1025"/>
      <c r="I91" s="346" t="s">
        <v>1184</v>
      </c>
      <c r="J91" s="346" t="s">
        <v>1185</v>
      </c>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67"/>
      <c r="BJ91" s="367"/>
      <c r="BK91" s="367"/>
      <c r="BL91" s="367"/>
      <c r="BM91" s="367"/>
      <c r="BN91" s="367"/>
      <c r="BO91" s="367"/>
      <c r="BP91" s="367"/>
      <c r="BQ91" s="367"/>
      <c r="BR91" s="367"/>
      <c r="BS91" s="367"/>
      <c r="BT91" s="905" t="s">
        <v>579</v>
      </c>
    </row>
    <row r="92" spans="1:73" s="812" customFormat="1" ht="12" customHeight="1">
      <c r="A92" s="722"/>
      <c r="C92" s="286"/>
      <c r="D92" s="286"/>
      <c r="E92" s="286"/>
      <c r="F92" s="286"/>
      <c r="G92" s="286"/>
      <c r="H92" s="286"/>
      <c r="I92" s="346" t="s">
        <v>1186</v>
      </c>
      <c r="J92" s="2240" t="s">
        <v>1187</v>
      </c>
      <c r="K92" s="2240"/>
      <c r="L92" s="2240"/>
      <c r="M92" s="2240"/>
      <c r="N92" s="2240"/>
      <c r="O92" s="2240"/>
      <c r="P92" s="2240"/>
      <c r="Q92" s="2240"/>
      <c r="R92" s="2240"/>
      <c r="S92" s="2240"/>
      <c r="T92" s="2240"/>
      <c r="U92" s="2240"/>
      <c r="V92" s="2240"/>
      <c r="W92" s="2240"/>
      <c r="X92" s="2240"/>
      <c r="Y92" s="2240"/>
      <c r="Z92" s="2240"/>
      <c r="AA92" s="2240"/>
      <c r="AB92" s="2240"/>
      <c r="AC92" s="2240"/>
      <c r="AD92" s="2240"/>
      <c r="AE92" s="2240"/>
      <c r="AF92" s="2240"/>
      <c r="AG92" s="2240"/>
      <c r="AH92" s="2240"/>
      <c r="AI92" s="2240"/>
      <c r="AJ92" s="2240"/>
      <c r="AK92" s="2240"/>
      <c r="AL92" s="2240"/>
      <c r="AM92" s="2240"/>
      <c r="AN92" s="2240"/>
      <c r="AO92" s="2240"/>
      <c r="AP92" s="2240"/>
      <c r="AQ92" s="2240"/>
      <c r="AR92" s="2240"/>
      <c r="AS92" s="2240"/>
      <c r="AT92" s="2240"/>
      <c r="AU92" s="2240"/>
      <c r="AV92" s="2240"/>
      <c r="AW92" s="2240"/>
      <c r="AX92" s="2240"/>
      <c r="AY92" s="2240"/>
      <c r="AZ92" s="2240"/>
      <c r="BA92" s="2240"/>
      <c r="BB92" s="2240"/>
      <c r="BC92" s="2240"/>
      <c r="BD92" s="2240"/>
      <c r="BE92" s="2240"/>
      <c r="BF92" s="2240"/>
      <c r="BG92" s="2240"/>
      <c r="BH92" s="2240"/>
      <c r="BI92" s="2240"/>
      <c r="BJ92" s="2240"/>
      <c r="BK92" s="2240"/>
      <c r="BL92" s="2240"/>
      <c r="BM92" s="2240"/>
      <c r="BN92" s="2240"/>
      <c r="BO92" s="2240"/>
      <c r="BP92" s="2240"/>
      <c r="BQ92" s="2240"/>
      <c r="BR92" s="2240"/>
      <c r="BS92" s="364"/>
      <c r="BT92" s="905" t="s">
        <v>1188</v>
      </c>
    </row>
    <row r="93" spans="1:73" s="812" customFormat="1" ht="12" customHeight="1">
      <c r="A93" s="722"/>
      <c r="C93" s="286"/>
      <c r="D93" s="286"/>
      <c r="E93" s="286"/>
      <c r="F93" s="286"/>
      <c r="G93" s="286"/>
      <c r="H93" s="286"/>
      <c r="I93" s="346"/>
      <c r="J93" s="2240"/>
      <c r="K93" s="2240"/>
      <c r="L93" s="2240"/>
      <c r="M93" s="2240"/>
      <c r="N93" s="2240"/>
      <c r="O93" s="2240"/>
      <c r="P93" s="2240"/>
      <c r="Q93" s="2240"/>
      <c r="R93" s="2240"/>
      <c r="S93" s="2240"/>
      <c r="T93" s="2240"/>
      <c r="U93" s="2240"/>
      <c r="V93" s="2240"/>
      <c r="W93" s="2240"/>
      <c r="X93" s="2240"/>
      <c r="Y93" s="2240"/>
      <c r="Z93" s="2240"/>
      <c r="AA93" s="2240"/>
      <c r="AB93" s="2240"/>
      <c r="AC93" s="2240"/>
      <c r="AD93" s="2240"/>
      <c r="AE93" s="2240"/>
      <c r="AF93" s="2240"/>
      <c r="AG93" s="2240"/>
      <c r="AH93" s="2240"/>
      <c r="AI93" s="2240"/>
      <c r="AJ93" s="2240"/>
      <c r="AK93" s="2240"/>
      <c r="AL93" s="2240"/>
      <c r="AM93" s="2240"/>
      <c r="AN93" s="2240"/>
      <c r="AO93" s="2240"/>
      <c r="AP93" s="2240"/>
      <c r="AQ93" s="2240"/>
      <c r="AR93" s="2240"/>
      <c r="AS93" s="2240"/>
      <c r="AT93" s="2240"/>
      <c r="AU93" s="2240"/>
      <c r="AV93" s="2240"/>
      <c r="AW93" s="2240"/>
      <c r="AX93" s="2240"/>
      <c r="AY93" s="2240"/>
      <c r="AZ93" s="2240"/>
      <c r="BA93" s="2240"/>
      <c r="BB93" s="2240"/>
      <c r="BC93" s="2240"/>
      <c r="BD93" s="2240"/>
      <c r="BE93" s="2240"/>
      <c r="BF93" s="2240"/>
      <c r="BG93" s="2240"/>
      <c r="BH93" s="2240"/>
      <c r="BI93" s="2240"/>
      <c r="BJ93" s="2240"/>
      <c r="BK93" s="2240"/>
      <c r="BL93" s="2240"/>
      <c r="BM93" s="2240"/>
      <c r="BN93" s="2240"/>
      <c r="BO93" s="2240"/>
      <c r="BP93" s="2240"/>
      <c r="BQ93" s="2240"/>
      <c r="BR93" s="2240"/>
      <c r="BS93" s="364"/>
      <c r="BT93" s="364"/>
      <c r="BU93" s="364"/>
    </row>
    <row r="94" spans="1:73" s="812" customFormat="1" ht="12" customHeight="1">
      <c r="A94" s="722"/>
      <c r="C94" s="286"/>
      <c r="D94" s="286"/>
      <c r="E94" s="286"/>
      <c r="F94" s="286"/>
      <c r="G94" s="286"/>
      <c r="H94" s="286"/>
      <c r="I94" s="346" t="s">
        <v>1189</v>
      </c>
      <c r="J94" s="2486" t="s">
        <v>1190</v>
      </c>
      <c r="K94" s="2486"/>
      <c r="L94" s="2486"/>
      <c r="M94" s="2486"/>
      <c r="N94" s="2486"/>
      <c r="O94" s="2486"/>
      <c r="P94" s="2486"/>
      <c r="Q94" s="2486"/>
      <c r="R94" s="2486"/>
      <c r="S94" s="2486"/>
      <c r="T94" s="2486"/>
      <c r="U94" s="2486"/>
      <c r="V94" s="2486"/>
      <c r="W94" s="2486"/>
      <c r="X94" s="2486"/>
      <c r="Y94" s="2486"/>
      <c r="Z94" s="2486"/>
      <c r="AA94" s="2486"/>
      <c r="AB94" s="2486"/>
      <c r="AC94" s="2486"/>
      <c r="AD94" s="2486"/>
      <c r="AE94" s="2486"/>
      <c r="AF94" s="2486"/>
      <c r="AG94" s="2486"/>
      <c r="AH94" s="2486"/>
      <c r="AI94" s="2486"/>
      <c r="AJ94" s="2486"/>
      <c r="AK94" s="2486"/>
      <c r="AL94" s="2486"/>
      <c r="AM94" s="2486"/>
      <c r="AN94" s="2486"/>
      <c r="AO94" s="2486"/>
      <c r="AP94" s="2486"/>
      <c r="AQ94" s="2486"/>
      <c r="AR94" s="2486"/>
      <c r="AS94" s="2486"/>
      <c r="AT94" s="2486"/>
      <c r="AU94" s="2486"/>
      <c r="AV94" s="2486"/>
      <c r="AW94" s="2486"/>
      <c r="AX94" s="2486"/>
      <c r="AY94" s="2486"/>
      <c r="AZ94" s="2486"/>
      <c r="BA94" s="2486"/>
      <c r="BB94" s="2486"/>
      <c r="BC94" s="2486"/>
      <c r="BD94" s="2486"/>
      <c r="BE94" s="2486"/>
      <c r="BF94" s="2486"/>
      <c r="BG94" s="2486"/>
      <c r="BH94" s="2486"/>
      <c r="BI94" s="2486"/>
      <c r="BJ94" s="2486"/>
      <c r="BK94" s="2486"/>
      <c r="BL94" s="2486"/>
      <c r="BM94" s="2486"/>
      <c r="BN94" s="2486"/>
      <c r="BO94" s="2486"/>
      <c r="BP94" s="2486"/>
      <c r="BQ94" s="2486"/>
      <c r="BR94" s="2486"/>
      <c r="BS94" s="2486"/>
      <c r="BT94" s="2486"/>
      <c r="BU94" s="2486"/>
    </row>
    <row r="95" spans="1:73" s="812" customFormat="1" ht="12" customHeight="1">
      <c r="A95" s="722"/>
      <c r="C95" s="286"/>
      <c r="D95" s="286"/>
      <c r="E95" s="286"/>
      <c r="F95" s="286"/>
      <c r="G95" s="286"/>
      <c r="H95" s="286"/>
      <c r="I95" s="346" t="s">
        <v>1191</v>
      </c>
      <c r="J95" s="2486" t="s">
        <v>1192</v>
      </c>
      <c r="K95" s="2486"/>
      <c r="L95" s="2486"/>
      <c r="M95" s="2486"/>
      <c r="N95" s="2486"/>
      <c r="O95" s="2486"/>
      <c r="P95" s="2486"/>
      <c r="Q95" s="2486"/>
      <c r="R95" s="2486"/>
      <c r="S95" s="2486"/>
      <c r="T95" s="2486"/>
      <c r="U95" s="2486"/>
      <c r="V95" s="2486"/>
      <c r="W95" s="2486"/>
      <c r="X95" s="2486"/>
      <c r="Y95" s="2486"/>
      <c r="Z95" s="2486"/>
      <c r="AA95" s="2486"/>
      <c r="AB95" s="2486"/>
      <c r="AC95" s="2486"/>
      <c r="AD95" s="2486"/>
      <c r="AE95" s="2486"/>
      <c r="AF95" s="2486"/>
      <c r="AG95" s="2486"/>
      <c r="AH95" s="2486"/>
      <c r="AI95" s="2486"/>
      <c r="AJ95" s="2486"/>
      <c r="AK95" s="2486"/>
      <c r="AL95" s="2486"/>
      <c r="AM95" s="2486"/>
      <c r="AN95" s="2486"/>
      <c r="AO95" s="2486"/>
      <c r="AP95" s="2486"/>
      <c r="AQ95" s="2486"/>
      <c r="AR95" s="2486"/>
      <c r="AS95" s="2486"/>
      <c r="AT95" s="2486"/>
      <c r="AU95" s="2486"/>
      <c r="AV95" s="2486"/>
      <c r="AW95" s="2486"/>
      <c r="AX95" s="2486"/>
      <c r="AY95" s="2486"/>
      <c r="AZ95" s="2486"/>
      <c r="BA95" s="2486"/>
      <c r="BB95" s="2486"/>
      <c r="BC95" s="2486"/>
      <c r="BD95" s="2486"/>
      <c r="BE95" s="2486"/>
      <c r="BF95" s="2486"/>
      <c r="BG95" s="2486"/>
      <c r="BH95" s="2486"/>
      <c r="BI95" s="2486"/>
      <c r="BJ95" s="2486"/>
      <c r="BK95" s="2486"/>
      <c r="BL95" s="2486"/>
      <c r="BM95" s="2486"/>
      <c r="BN95" s="2486"/>
      <c r="BO95" s="2486"/>
      <c r="BP95" s="2486"/>
      <c r="BQ95" s="2486"/>
      <c r="BR95" s="2486"/>
      <c r="BS95" s="2486"/>
      <c r="BT95" s="2486"/>
      <c r="BU95" s="364"/>
    </row>
    <row r="96" spans="1:73" s="812" customFormat="1" ht="12" customHeight="1">
      <c r="A96" s="722"/>
      <c r="C96" s="286"/>
      <c r="D96" s="286"/>
      <c r="E96" s="286"/>
      <c r="F96" s="286"/>
      <c r="G96" s="286"/>
      <c r="H96" s="286"/>
      <c r="I96" s="346" t="s">
        <v>1193</v>
      </c>
      <c r="J96" s="2486" t="s">
        <v>1194</v>
      </c>
      <c r="K96" s="2486"/>
      <c r="L96" s="2486"/>
      <c r="M96" s="2486"/>
      <c r="N96" s="2486"/>
      <c r="O96" s="2486"/>
      <c r="P96" s="2486"/>
      <c r="Q96" s="2486"/>
      <c r="R96" s="2486"/>
      <c r="S96" s="2486"/>
      <c r="T96" s="2486"/>
      <c r="U96" s="2486"/>
      <c r="V96" s="2486"/>
      <c r="W96" s="2486"/>
      <c r="X96" s="2486"/>
      <c r="Y96" s="2486"/>
      <c r="Z96" s="2486"/>
      <c r="AA96" s="2486"/>
      <c r="AB96" s="2486"/>
      <c r="AC96" s="2486"/>
      <c r="AD96" s="2486"/>
      <c r="AE96" s="2486"/>
      <c r="AF96" s="2486"/>
      <c r="AG96" s="2486"/>
      <c r="AH96" s="2486"/>
      <c r="AI96" s="2486"/>
      <c r="AJ96" s="2486"/>
      <c r="AK96" s="2486"/>
      <c r="AL96" s="2486"/>
      <c r="AM96" s="2486"/>
      <c r="AN96" s="2486"/>
      <c r="AO96" s="2486"/>
      <c r="AP96" s="2486"/>
      <c r="AQ96" s="2486"/>
      <c r="AR96" s="2486"/>
      <c r="AS96" s="2486"/>
      <c r="AT96" s="2486"/>
      <c r="AU96" s="2486"/>
      <c r="AV96" s="2486"/>
      <c r="AW96" s="2486"/>
      <c r="AX96" s="2486"/>
      <c r="AY96" s="2486"/>
      <c r="AZ96" s="2486"/>
      <c r="BA96" s="2486"/>
      <c r="BB96" s="2486"/>
      <c r="BC96" s="2486"/>
      <c r="BD96" s="2486"/>
      <c r="BE96" s="2486"/>
      <c r="BF96" s="2486"/>
      <c r="BG96" s="2486"/>
      <c r="BH96" s="2486"/>
      <c r="BI96" s="2486"/>
      <c r="BJ96" s="2486"/>
      <c r="BK96" s="2486"/>
      <c r="BL96" s="2486"/>
      <c r="BM96" s="1187"/>
      <c r="BN96" s="1187"/>
      <c r="BO96" s="1187"/>
      <c r="BP96" s="1187"/>
      <c r="BQ96" s="1187"/>
      <c r="BR96" s="1187"/>
      <c r="BS96" s="1187"/>
      <c r="BT96" s="1187"/>
      <c r="BU96" s="364"/>
    </row>
    <row r="97" spans="1:73" ht="5.0999999999999996" customHeight="1">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row>
    <row r="98" spans="1:73" ht="14.1" customHeight="1">
      <c r="C98" s="1794" t="s">
        <v>1198</v>
      </c>
      <c r="D98" s="1794"/>
      <c r="E98" s="1794"/>
      <c r="F98" s="1794"/>
      <c r="G98" s="1794"/>
      <c r="H98" s="1794"/>
      <c r="I98" s="1794"/>
      <c r="J98" s="1794"/>
      <c r="K98" s="1794"/>
      <c r="L98" s="1794"/>
      <c r="M98" s="1794"/>
      <c r="N98" s="1794"/>
      <c r="O98" s="1794"/>
      <c r="P98" s="1794"/>
      <c r="Q98" s="1794"/>
      <c r="R98" s="1794"/>
      <c r="S98" s="1794"/>
      <c r="T98" s="1794"/>
      <c r="U98" s="1794"/>
      <c r="V98" s="1794"/>
      <c r="W98" s="1794"/>
      <c r="X98" s="1794"/>
      <c r="Y98" s="1794"/>
      <c r="Z98" s="1794"/>
      <c r="AA98" s="1794"/>
      <c r="AB98" s="1794"/>
      <c r="AC98" s="1794"/>
      <c r="AD98" s="1794"/>
      <c r="AE98" s="1794"/>
      <c r="AF98" s="1794"/>
      <c r="AG98" s="1794"/>
      <c r="AH98" s="1794"/>
      <c r="AI98" s="1794"/>
      <c r="AJ98" s="1794"/>
      <c r="AK98" s="1794"/>
      <c r="AL98" s="1794"/>
      <c r="AM98" s="1794"/>
      <c r="AN98" s="1794"/>
      <c r="AO98" s="1794"/>
      <c r="AP98" s="1794"/>
      <c r="AQ98" s="1794"/>
      <c r="AR98" s="1794"/>
      <c r="AS98" s="1794"/>
      <c r="AT98" s="1794"/>
      <c r="AU98" s="1794"/>
      <c r="AV98" s="1794"/>
      <c r="AW98" s="1794"/>
      <c r="AX98" s="1794"/>
      <c r="AY98" s="1794"/>
      <c r="AZ98" s="1794"/>
      <c r="BA98" s="1794"/>
      <c r="BB98" s="1794"/>
      <c r="BC98" s="1794"/>
      <c r="BD98" s="1794"/>
      <c r="BE98" s="1794"/>
      <c r="BF98" s="1794"/>
      <c r="BG98" s="1794"/>
      <c r="BH98" s="1794"/>
      <c r="BI98" s="1794"/>
      <c r="BJ98" s="1794"/>
      <c r="BK98" s="1794"/>
      <c r="BL98" s="1794"/>
      <c r="BM98" s="1794"/>
      <c r="BN98" s="1794"/>
      <c r="BO98" s="1794"/>
      <c r="BP98" s="1794"/>
      <c r="BQ98" s="1794"/>
      <c r="BR98" s="1794"/>
      <c r="BS98" s="1794"/>
      <c r="BT98" s="1794"/>
      <c r="BU98" s="1794"/>
    </row>
    <row r="99" spans="1:73" ht="7.05" customHeight="1">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row>
    <row r="100" spans="1:73" ht="14.1" customHeight="1">
      <c r="C100" s="335" t="s">
        <v>1119</v>
      </c>
      <c r="D100" s="335"/>
      <c r="E100" s="335"/>
      <c r="F100" s="335"/>
      <c r="G100" s="335"/>
      <c r="H100" s="335"/>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N100" s="276"/>
      <c r="AO100" s="276"/>
      <c r="AP100" s="276"/>
      <c r="AQ100" s="276"/>
      <c r="AR100" s="276"/>
      <c r="AS100" s="276"/>
      <c r="AT100" s="276"/>
      <c r="AU100" s="276"/>
      <c r="AV100" s="276"/>
      <c r="AW100" s="276"/>
      <c r="AX100" s="276"/>
      <c r="AY100" s="276"/>
      <c r="AZ100" s="276"/>
      <c r="BA100" s="276"/>
      <c r="BB100" s="276"/>
      <c r="BC100" s="1120"/>
      <c r="BD100" s="2611" t="s">
        <v>482</v>
      </c>
      <c r="BE100" s="2611"/>
      <c r="BF100" s="2611"/>
      <c r="BG100" s="2611"/>
      <c r="BH100" s="2611"/>
      <c r="BI100" s="2611"/>
      <c r="BJ100" s="2611"/>
      <c r="BK100" s="2612"/>
      <c r="BL100" s="2612"/>
      <c r="BM100" s="2613" t="s">
        <v>483</v>
      </c>
      <c r="BN100" s="2613"/>
      <c r="BO100" s="2613"/>
      <c r="BP100" s="2613"/>
      <c r="BQ100" s="2613"/>
      <c r="BR100" s="2613"/>
      <c r="BS100" s="276"/>
      <c r="BT100" s="276"/>
      <c r="BU100" s="276"/>
    </row>
    <row r="101" spans="1:73" ht="7.05" customHeight="1">
      <c r="C101" s="335"/>
      <c r="D101" s="335"/>
      <c r="E101" s="335"/>
      <c r="F101" s="335"/>
      <c r="G101" s="335"/>
      <c r="H101" s="335"/>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row>
    <row r="102" spans="1:73" s="812" customFormat="1" ht="13.05" customHeight="1">
      <c r="A102" s="722"/>
      <c r="C102" s="2614" t="s">
        <v>1121</v>
      </c>
      <c r="D102" s="2615" t="s">
        <v>1122</v>
      </c>
      <c r="E102" s="2615"/>
      <c r="F102" s="2615"/>
      <c r="G102" s="2616" t="s">
        <v>1123</v>
      </c>
      <c r="H102" s="2616"/>
      <c r="I102" s="2616"/>
      <c r="J102" s="2616"/>
      <c r="K102" s="2617" t="s">
        <v>1088</v>
      </c>
      <c r="L102" s="2617"/>
      <c r="M102" s="2617"/>
      <c r="N102" s="2617"/>
      <c r="O102" s="2617"/>
      <c r="P102" s="2618" t="s">
        <v>1124</v>
      </c>
      <c r="Q102" s="2619" t="s">
        <v>1125</v>
      </c>
      <c r="R102" s="2620" t="s">
        <v>1126</v>
      </c>
      <c r="S102" s="2620"/>
      <c r="T102" s="2620"/>
      <c r="U102" s="2621" t="s">
        <v>1127</v>
      </c>
      <c r="V102" s="2621"/>
      <c r="W102" s="2621"/>
      <c r="X102" s="2621"/>
      <c r="Y102" s="2621"/>
      <c r="Z102" s="2621"/>
      <c r="AA102" s="2621"/>
      <c r="AB102" s="2621"/>
      <c r="AC102" s="2621"/>
      <c r="AD102" s="2622" t="s">
        <v>1128</v>
      </c>
      <c r="AE102" s="2622"/>
      <c r="AF102" s="2622"/>
      <c r="AG102" s="2622"/>
      <c r="AH102" s="2622"/>
      <c r="AI102" s="2622"/>
      <c r="AJ102" s="2622"/>
      <c r="AK102" s="2622"/>
      <c r="AL102" s="2622"/>
      <c r="AM102" s="2622"/>
      <c r="AN102" s="2622"/>
      <c r="AO102" s="2622"/>
      <c r="AP102" s="2622"/>
      <c r="AQ102" s="2622"/>
      <c r="AR102" s="2622"/>
      <c r="AS102" s="2622"/>
      <c r="AT102" s="2622"/>
      <c r="AU102" s="2622"/>
      <c r="AV102" s="2622"/>
      <c r="AW102" s="2622"/>
      <c r="AX102" s="2622"/>
      <c r="AY102" s="2622"/>
      <c r="AZ102" s="2622"/>
      <c r="BA102" s="2622"/>
      <c r="BB102" s="2622"/>
      <c r="BC102" s="2622"/>
      <c r="BD102" s="2622"/>
      <c r="BE102" s="2622"/>
      <c r="BF102" s="2622"/>
      <c r="BG102" s="2623" t="s">
        <v>1129</v>
      </c>
      <c r="BH102" s="2623"/>
      <c r="BI102" s="2623"/>
      <c r="BJ102" s="2624" t="s">
        <v>1130</v>
      </c>
      <c r="BK102" s="2625" t="s">
        <v>1085</v>
      </c>
      <c r="BL102" s="2625"/>
      <c r="BM102" s="2625"/>
      <c r="BN102" s="2625"/>
      <c r="BO102" s="2625"/>
      <c r="BP102" s="2625"/>
      <c r="BQ102" s="2625"/>
      <c r="BR102" s="2625"/>
      <c r="BS102" s="1121"/>
      <c r="BT102" s="1121"/>
      <c r="BU102" s="1121"/>
    </row>
    <row r="103" spans="1:73" s="812" customFormat="1" ht="13.05" customHeight="1">
      <c r="A103" s="722"/>
      <c r="C103" s="2614"/>
      <c r="D103" s="2615"/>
      <c r="E103" s="2615"/>
      <c r="F103" s="2615"/>
      <c r="G103" s="2616"/>
      <c r="H103" s="2616"/>
      <c r="I103" s="2616"/>
      <c r="J103" s="2616"/>
      <c r="K103" s="2617"/>
      <c r="L103" s="2617"/>
      <c r="M103" s="2617"/>
      <c r="N103" s="2617"/>
      <c r="O103" s="2617"/>
      <c r="P103" s="2618"/>
      <c r="Q103" s="2619"/>
      <c r="R103" s="2620"/>
      <c r="S103" s="2620"/>
      <c r="T103" s="2620"/>
      <c r="U103" s="2621"/>
      <c r="V103" s="2621"/>
      <c r="W103" s="2621"/>
      <c r="X103" s="2621"/>
      <c r="Y103" s="2621"/>
      <c r="Z103" s="2621"/>
      <c r="AA103" s="2621"/>
      <c r="AB103" s="2621"/>
      <c r="AC103" s="2621"/>
      <c r="AD103" s="2622"/>
      <c r="AE103" s="2622"/>
      <c r="AF103" s="2622"/>
      <c r="AG103" s="2622"/>
      <c r="AH103" s="2622"/>
      <c r="AI103" s="2622"/>
      <c r="AJ103" s="2622"/>
      <c r="AK103" s="2622"/>
      <c r="AL103" s="2622"/>
      <c r="AM103" s="2622"/>
      <c r="AN103" s="2622"/>
      <c r="AO103" s="2622"/>
      <c r="AP103" s="2622"/>
      <c r="AQ103" s="2622"/>
      <c r="AR103" s="2622"/>
      <c r="AS103" s="2622"/>
      <c r="AT103" s="2622"/>
      <c r="AU103" s="2622"/>
      <c r="AV103" s="2622"/>
      <c r="AW103" s="2622"/>
      <c r="AX103" s="2622"/>
      <c r="AY103" s="2622"/>
      <c r="AZ103" s="2622"/>
      <c r="BA103" s="2622"/>
      <c r="BB103" s="2622"/>
      <c r="BC103" s="2622"/>
      <c r="BD103" s="2622"/>
      <c r="BE103" s="2622"/>
      <c r="BF103" s="2622"/>
      <c r="BG103" s="2623"/>
      <c r="BH103" s="2623"/>
      <c r="BI103" s="2623"/>
      <c r="BJ103" s="2624"/>
      <c r="BK103" s="2625"/>
      <c r="BL103" s="2625"/>
      <c r="BM103" s="2625"/>
      <c r="BN103" s="2625"/>
      <c r="BO103" s="2625"/>
      <c r="BP103" s="2625"/>
      <c r="BQ103" s="2625"/>
      <c r="BR103" s="2625"/>
      <c r="BS103" s="1121"/>
      <c r="BT103" s="1121"/>
      <c r="BU103" s="1121"/>
    </row>
    <row r="104" spans="1:73" s="812" customFormat="1" ht="15" customHeight="1">
      <c r="A104" s="722"/>
      <c r="C104" s="2614"/>
      <c r="D104" s="2615"/>
      <c r="E104" s="2615"/>
      <c r="F104" s="2615"/>
      <c r="G104" s="2616"/>
      <c r="H104" s="2616"/>
      <c r="I104" s="2616"/>
      <c r="J104" s="2616"/>
      <c r="K104" s="2617"/>
      <c r="L104" s="2617"/>
      <c r="M104" s="2617"/>
      <c r="N104" s="2617"/>
      <c r="O104" s="2617"/>
      <c r="P104" s="2618"/>
      <c r="Q104" s="2619"/>
      <c r="R104" s="2620"/>
      <c r="S104" s="2620"/>
      <c r="T104" s="2620"/>
      <c r="U104" s="2483" t="s">
        <v>1131</v>
      </c>
      <c r="V104" s="2483"/>
      <c r="W104" s="2483"/>
      <c r="X104" s="2483"/>
      <c r="Y104" s="2483"/>
      <c r="Z104" s="2626" t="s">
        <v>1132</v>
      </c>
      <c r="AA104" s="2626"/>
      <c r="AB104" s="2627" t="s">
        <v>1133</v>
      </c>
      <c r="AC104" s="2627"/>
      <c r="AD104" s="2628" t="s">
        <v>1134</v>
      </c>
      <c r="AE104" s="2628"/>
      <c r="AF104" s="2628"/>
      <c r="AG104" s="2628"/>
      <c r="AH104" s="2628"/>
      <c r="AI104" s="2628"/>
      <c r="AJ104" s="2628"/>
      <c r="AK104" s="2628"/>
      <c r="AL104" s="2471" t="s">
        <v>1135</v>
      </c>
      <c r="AM104" s="2471"/>
      <c r="AN104" s="2471"/>
      <c r="AO104" s="2471"/>
      <c r="AP104" s="2471"/>
      <c r="AQ104" s="2471"/>
      <c r="AR104" s="2471"/>
      <c r="AS104" s="2471"/>
      <c r="AT104" s="2471"/>
      <c r="AU104" s="2471"/>
      <c r="AV104" s="2471"/>
      <c r="AW104" s="2471"/>
      <c r="AX104" s="2471"/>
      <c r="AY104" s="2471"/>
      <c r="AZ104" s="2471"/>
      <c r="BA104" s="2471"/>
      <c r="BB104" s="2471"/>
      <c r="BC104" s="2471"/>
      <c r="BD104" s="2629" t="s">
        <v>255</v>
      </c>
      <c r="BE104" s="2629"/>
      <c r="BF104" s="2629"/>
      <c r="BG104" s="2630" t="s">
        <v>1136</v>
      </c>
      <c r="BH104" s="2630"/>
      <c r="BI104" s="2630"/>
      <c r="BJ104" s="2624"/>
      <c r="BK104" s="2631" t="s">
        <v>1196</v>
      </c>
      <c r="BL104" s="2631"/>
      <c r="BM104" s="2631"/>
      <c r="BN104" s="2631"/>
      <c r="BO104" s="2631"/>
      <c r="BP104" s="2631"/>
      <c r="BQ104" s="2631"/>
      <c r="BR104" s="2631"/>
      <c r="BS104" s="1122"/>
      <c r="BT104" s="1122"/>
      <c r="BU104" s="1122"/>
    </row>
    <row r="105" spans="1:73" s="812" customFormat="1" ht="15" customHeight="1">
      <c r="A105" s="722"/>
      <c r="C105" s="2614"/>
      <c r="D105" s="2615"/>
      <c r="E105" s="2615"/>
      <c r="F105" s="2615"/>
      <c r="G105" s="2616"/>
      <c r="H105" s="2616"/>
      <c r="I105" s="2616"/>
      <c r="J105" s="2616"/>
      <c r="K105" s="2617"/>
      <c r="L105" s="2617"/>
      <c r="M105" s="2617"/>
      <c r="N105" s="2617"/>
      <c r="O105" s="2617"/>
      <c r="P105" s="2618"/>
      <c r="Q105" s="2619"/>
      <c r="R105" s="2620"/>
      <c r="S105" s="2620"/>
      <c r="T105" s="2620"/>
      <c r="U105" s="2595" t="s">
        <v>1138</v>
      </c>
      <c r="V105" s="2595"/>
      <c r="W105" s="2595"/>
      <c r="X105" s="2595" t="s">
        <v>1139</v>
      </c>
      <c r="Y105" s="2595"/>
      <c r="Z105" s="2626"/>
      <c r="AA105" s="2626"/>
      <c r="AB105" s="2627"/>
      <c r="AC105" s="2627"/>
      <c r="AD105" s="2632" t="s">
        <v>751</v>
      </c>
      <c r="AE105" s="2632"/>
      <c r="AF105" s="2632"/>
      <c r="AG105" s="2632"/>
      <c r="AH105" s="2633" t="s">
        <v>1140</v>
      </c>
      <c r="AI105" s="2633"/>
      <c r="AJ105" s="2633"/>
      <c r="AK105" s="2633"/>
      <c r="AL105" s="2592" t="s">
        <v>1141</v>
      </c>
      <c r="AM105" s="2592"/>
      <c r="AN105" s="2592"/>
      <c r="AO105" s="2567" t="s">
        <v>1142</v>
      </c>
      <c r="AP105" s="2567"/>
      <c r="AQ105" s="2567"/>
      <c r="AR105" s="2593" t="s">
        <v>1143</v>
      </c>
      <c r="AS105" s="2593"/>
      <c r="AT105" s="2593"/>
      <c r="AU105" s="2594" t="s">
        <v>1144</v>
      </c>
      <c r="AV105" s="2594"/>
      <c r="AW105" s="2594"/>
      <c r="AX105" s="2594" t="s">
        <v>1145</v>
      </c>
      <c r="AY105" s="2594"/>
      <c r="AZ105" s="2594"/>
      <c r="BA105" s="2595" t="s">
        <v>310</v>
      </c>
      <c r="BB105" s="2595"/>
      <c r="BC105" s="2595"/>
      <c r="BD105" s="2629"/>
      <c r="BE105" s="2629"/>
      <c r="BF105" s="2629"/>
      <c r="BG105" s="2630"/>
      <c r="BH105" s="2630"/>
      <c r="BI105" s="2630"/>
      <c r="BJ105" s="2624"/>
      <c r="BK105" s="2631"/>
      <c r="BL105" s="2631"/>
      <c r="BM105" s="2631"/>
      <c r="BN105" s="2631"/>
      <c r="BO105" s="2631"/>
      <c r="BP105" s="2631"/>
      <c r="BQ105" s="2631"/>
      <c r="BR105" s="2631"/>
      <c r="BS105" s="1122"/>
      <c r="BT105" s="1122"/>
      <c r="BU105" s="1122"/>
    </row>
    <row r="106" spans="1:73" s="812" customFormat="1" ht="15" customHeight="1">
      <c r="A106" s="722"/>
      <c r="C106" s="2614"/>
      <c r="D106" s="2615"/>
      <c r="E106" s="2615"/>
      <c r="F106" s="2615"/>
      <c r="G106" s="2596" t="s">
        <v>1146</v>
      </c>
      <c r="H106" s="2596"/>
      <c r="I106" s="2597" t="s">
        <v>1147</v>
      </c>
      <c r="J106" s="2597"/>
      <c r="K106" s="2598" t="s">
        <v>1148</v>
      </c>
      <c r="L106" s="2598"/>
      <c r="M106" s="2598"/>
      <c r="N106" s="2598"/>
      <c r="O106" s="2598"/>
      <c r="P106" s="2618"/>
      <c r="Q106" s="2619"/>
      <c r="R106" s="2620"/>
      <c r="S106" s="2620"/>
      <c r="T106" s="2620"/>
      <c r="U106" s="2595"/>
      <c r="V106" s="2595"/>
      <c r="W106" s="2595"/>
      <c r="X106" s="2595"/>
      <c r="Y106" s="2595"/>
      <c r="Z106" s="2626"/>
      <c r="AA106" s="2626"/>
      <c r="AB106" s="2627"/>
      <c r="AC106" s="2627"/>
      <c r="AD106" s="2599"/>
      <c r="AE106" s="2599"/>
      <c r="AF106" s="2599"/>
      <c r="AG106" s="2599"/>
      <c r="AH106" s="2600" t="s">
        <v>1149</v>
      </c>
      <c r="AI106" s="2600"/>
      <c r="AJ106" s="2600"/>
      <c r="AK106" s="2600"/>
      <c r="AL106" s="2601" t="s">
        <v>1150</v>
      </c>
      <c r="AM106" s="2601"/>
      <c r="AN106" s="2601"/>
      <c r="AO106" s="2602" t="s">
        <v>1151</v>
      </c>
      <c r="AP106" s="2602"/>
      <c r="AQ106" s="2602"/>
      <c r="AR106" s="2603" t="s">
        <v>1152</v>
      </c>
      <c r="AS106" s="2603"/>
      <c r="AT106" s="2603"/>
      <c r="AU106" s="2604" t="s">
        <v>1153</v>
      </c>
      <c r="AV106" s="2604"/>
      <c r="AW106" s="2604"/>
      <c r="AX106" s="2602" t="s">
        <v>1154</v>
      </c>
      <c r="AY106" s="2602"/>
      <c r="AZ106" s="2602"/>
      <c r="BA106" s="2595"/>
      <c r="BB106" s="2595"/>
      <c r="BC106" s="2595"/>
      <c r="BD106" s="2629"/>
      <c r="BE106" s="2629"/>
      <c r="BF106" s="2629"/>
      <c r="BG106" s="2605" t="s">
        <v>1155</v>
      </c>
      <c r="BH106" s="2605"/>
      <c r="BI106" s="2605"/>
      <c r="BJ106" s="2624"/>
      <c r="BK106" s="2631"/>
      <c r="BL106" s="2631"/>
      <c r="BM106" s="2631"/>
      <c r="BN106" s="2631"/>
      <c r="BO106" s="2631"/>
      <c r="BP106" s="2631"/>
      <c r="BQ106" s="2631"/>
      <c r="BR106" s="2631"/>
      <c r="BS106" s="1122"/>
      <c r="BT106" s="1122"/>
      <c r="BU106" s="1122"/>
    </row>
    <row r="107" spans="1:73" s="812" customFormat="1" ht="15" customHeight="1">
      <c r="A107" s="722"/>
      <c r="C107" s="2614"/>
      <c r="D107" s="2615"/>
      <c r="E107" s="2615"/>
      <c r="F107" s="2615"/>
      <c r="G107" s="2596"/>
      <c r="H107" s="2596"/>
      <c r="I107" s="2597"/>
      <c r="J107" s="2597"/>
      <c r="K107" s="2598"/>
      <c r="L107" s="2598"/>
      <c r="M107" s="2598"/>
      <c r="N107" s="2598"/>
      <c r="O107" s="2598"/>
      <c r="P107" s="2618"/>
      <c r="Q107" s="2619"/>
      <c r="R107" s="2620"/>
      <c r="S107" s="2620"/>
      <c r="T107" s="2620"/>
      <c r="U107" s="2595"/>
      <c r="V107" s="2595"/>
      <c r="W107" s="2595"/>
      <c r="X107" s="2595"/>
      <c r="Y107" s="2595"/>
      <c r="Z107" s="2626"/>
      <c r="AA107" s="2626"/>
      <c r="AB107" s="2627"/>
      <c r="AC107" s="2627"/>
      <c r="AD107" s="1123" t="s">
        <v>31</v>
      </c>
      <c r="AE107" s="2606" t="s">
        <v>1156</v>
      </c>
      <c r="AF107" s="2606"/>
      <c r="AG107" s="1124" t="s">
        <v>32</v>
      </c>
      <c r="AH107" s="1125" t="s">
        <v>31</v>
      </c>
      <c r="AI107" s="2606" t="s">
        <v>1156</v>
      </c>
      <c r="AJ107" s="2606"/>
      <c r="AK107" s="1126" t="s">
        <v>32</v>
      </c>
      <c r="AL107" s="2607"/>
      <c r="AM107" s="2607"/>
      <c r="AN107" s="2607"/>
      <c r="AO107" s="2608" t="s">
        <v>1157</v>
      </c>
      <c r="AP107" s="2608"/>
      <c r="AQ107" s="2608"/>
      <c r="AR107" s="2609" t="s">
        <v>1158</v>
      </c>
      <c r="AS107" s="2609"/>
      <c r="AT107" s="2609"/>
      <c r="AU107" s="2598" t="s">
        <v>1159</v>
      </c>
      <c r="AV107" s="2598"/>
      <c r="AW107" s="2598"/>
      <c r="AX107" s="2598" t="s">
        <v>1160</v>
      </c>
      <c r="AY107" s="2598"/>
      <c r="AZ107" s="2598"/>
      <c r="BA107" s="2595"/>
      <c r="BB107" s="2595"/>
      <c r="BC107" s="2595"/>
      <c r="BD107" s="2610" t="s">
        <v>1161</v>
      </c>
      <c r="BE107" s="2610"/>
      <c r="BF107" s="2610"/>
      <c r="BG107" s="2605"/>
      <c r="BH107" s="2605"/>
      <c r="BI107" s="2605"/>
      <c r="BJ107" s="2624"/>
      <c r="BK107" s="2631"/>
      <c r="BL107" s="2631"/>
      <c r="BM107" s="2631"/>
      <c r="BN107" s="2631"/>
      <c r="BO107" s="2631"/>
      <c r="BP107" s="2631"/>
      <c r="BQ107" s="2631"/>
      <c r="BR107" s="2631"/>
      <c r="BS107" s="1122"/>
      <c r="BT107" s="1122"/>
      <c r="BU107" s="1122"/>
    </row>
    <row r="108" spans="1:73" s="812" customFormat="1" ht="14.1" customHeight="1">
      <c r="A108" s="722"/>
      <c r="B108" s="2531" t="str">
        <f>IF(G108="","","○")</f>
        <v/>
      </c>
      <c r="C108" s="2566">
        <v>18</v>
      </c>
      <c r="D108" s="2468"/>
      <c r="E108" s="2468"/>
      <c r="F108" s="2468"/>
      <c r="G108" s="2534"/>
      <c r="H108" s="2534"/>
      <c r="I108" s="2534"/>
      <c r="J108" s="2534"/>
      <c r="K108" s="2567"/>
      <c r="L108" s="2567"/>
      <c r="M108" s="2567"/>
      <c r="N108" s="2567"/>
      <c r="O108" s="2567"/>
      <c r="P108" s="2471"/>
      <c r="Q108" s="2591"/>
      <c r="R108" s="2568"/>
      <c r="S108" s="2568"/>
      <c r="T108" s="2568"/>
      <c r="U108" s="2569"/>
      <c r="V108" s="2569"/>
      <c r="W108" s="2569"/>
      <c r="X108" s="2570"/>
      <c r="Y108" s="2571" t="s">
        <v>20</v>
      </c>
      <c r="Z108" s="2572"/>
      <c r="AA108" s="2571" t="s">
        <v>20</v>
      </c>
      <c r="AB108" s="2573"/>
      <c r="AC108" s="2574" t="s">
        <v>20</v>
      </c>
      <c r="AD108" s="2575"/>
      <c r="AE108" s="2575"/>
      <c r="AF108" s="2575"/>
      <c r="AG108" s="2575"/>
      <c r="AH108" s="2576"/>
      <c r="AI108" s="2576"/>
      <c r="AJ108" s="2576"/>
      <c r="AK108" s="2576"/>
      <c r="AL108" s="2547"/>
      <c r="AM108" s="2547"/>
      <c r="AN108" s="2547"/>
      <c r="AO108" s="2590"/>
      <c r="AP108" s="2590"/>
      <c r="AQ108" s="2590"/>
      <c r="AR108" s="2548"/>
      <c r="AS108" s="2548"/>
      <c r="AT108" s="2548"/>
      <c r="AU108" s="2549"/>
      <c r="AV108" s="2549"/>
      <c r="AW108" s="2549"/>
      <c r="AX108" s="2549"/>
      <c r="AY108" s="2549"/>
      <c r="AZ108" s="2549"/>
      <c r="BA108" s="2550">
        <f>SUM(AL108:AZ110)</f>
        <v>0</v>
      </c>
      <c r="BB108" s="2550"/>
      <c r="BC108" s="2550"/>
      <c r="BD108" s="2634" t="str">
        <f>IF(AH108+BA108=0,"",AH108+BA108)</f>
        <v/>
      </c>
      <c r="BE108" s="2634"/>
      <c r="BF108" s="2634"/>
      <c r="BG108" s="2552"/>
      <c r="BH108" s="2552"/>
      <c r="BI108" s="2552"/>
      <c r="BJ108" s="2553"/>
      <c r="BK108" s="2554"/>
      <c r="BL108" s="2554"/>
      <c r="BM108" s="2554"/>
      <c r="BN108" s="2554"/>
      <c r="BO108" s="2554"/>
      <c r="BP108" s="2554"/>
      <c r="BQ108" s="2554"/>
      <c r="BR108" s="2554"/>
      <c r="BS108" s="1147"/>
      <c r="BT108" s="1147"/>
      <c r="BU108" s="1147"/>
    </row>
    <row r="109" spans="1:73" s="812" customFormat="1" ht="14.1" customHeight="1">
      <c r="A109" s="722"/>
      <c r="B109" s="2531"/>
      <c r="C109" s="2566"/>
      <c r="D109" s="2468"/>
      <c r="E109" s="2468"/>
      <c r="F109" s="2468"/>
      <c r="G109" s="2534"/>
      <c r="H109" s="2534"/>
      <c r="I109" s="2534"/>
      <c r="J109" s="2534"/>
      <c r="K109" s="2567"/>
      <c r="L109" s="2567"/>
      <c r="M109" s="2567"/>
      <c r="N109" s="2567"/>
      <c r="O109" s="2567"/>
      <c r="P109" s="2471"/>
      <c r="Q109" s="2591"/>
      <c r="R109" s="2568"/>
      <c r="S109" s="2568"/>
      <c r="T109" s="2568"/>
      <c r="U109" s="2569"/>
      <c r="V109" s="2569"/>
      <c r="W109" s="2569"/>
      <c r="X109" s="2570"/>
      <c r="Y109" s="2571"/>
      <c r="Z109" s="2572"/>
      <c r="AA109" s="2571"/>
      <c r="AB109" s="2573"/>
      <c r="AC109" s="2574"/>
      <c r="AD109" s="2575"/>
      <c r="AE109" s="2575"/>
      <c r="AF109" s="2575"/>
      <c r="AG109" s="2575"/>
      <c r="AH109" s="2576"/>
      <c r="AI109" s="2576"/>
      <c r="AJ109" s="2576"/>
      <c r="AK109" s="2576"/>
      <c r="AL109" s="2515"/>
      <c r="AM109" s="2515"/>
      <c r="AN109" s="2515"/>
      <c r="AO109" s="2516"/>
      <c r="AP109" s="2516"/>
      <c r="AQ109" s="2516"/>
      <c r="AR109" s="2517"/>
      <c r="AS109" s="2517"/>
      <c r="AT109" s="2517"/>
      <c r="AU109" s="2518"/>
      <c r="AV109" s="2518"/>
      <c r="AW109" s="2518"/>
      <c r="AX109" s="2518"/>
      <c r="AY109" s="2518"/>
      <c r="AZ109" s="2518"/>
      <c r="BA109" s="2550"/>
      <c r="BB109" s="2550"/>
      <c r="BC109" s="2550"/>
      <c r="BD109" s="2634"/>
      <c r="BE109" s="2634"/>
      <c r="BF109" s="2634"/>
      <c r="BG109" s="2552"/>
      <c r="BH109" s="2552"/>
      <c r="BI109" s="2552"/>
      <c r="BJ109" s="2553"/>
      <c r="BK109" s="2519"/>
      <c r="BL109" s="2519"/>
      <c r="BM109" s="2519"/>
      <c r="BN109" s="2519"/>
      <c r="BO109" s="2519"/>
      <c r="BP109" s="2519"/>
      <c r="BQ109" s="2519"/>
      <c r="BR109" s="2519"/>
      <c r="BS109" s="1147"/>
      <c r="BT109" s="1147"/>
      <c r="BU109" s="1147"/>
    </row>
    <row r="110" spans="1:73" s="812" customFormat="1" ht="14.1" customHeight="1">
      <c r="A110" s="722"/>
      <c r="B110" s="2531"/>
      <c r="C110" s="2566"/>
      <c r="D110" s="2468"/>
      <c r="E110" s="2468"/>
      <c r="F110" s="2468"/>
      <c r="G110" s="2555"/>
      <c r="H110" s="2555"/>
      <c r="I110" s="2556"/>
      <c r="J110" s="2556"/>
      <c r="K110" s="2589"/>
      <c r="L110" s="2589"/>
      <c r="M110" s="2589"/>
      <c r="N110" s="2589"/>
      <c r="O110" s="2589"/>
      <c r="P110" s="2471"/>
      <c r="Q110" s="2591"/>
      <c r="R110" s="2568"/>
      <c r="S110" s="2568"/>
      <c r="T110" s="2568"/>
      <c r="U110" s="2558"/>
      <c r="V110" s="2558"/>
      <c r="W110" s="2558"/>
      <c r="X110" s="1148"/>
      <c r="Y110" s="1188" t="s">
        <v>21</v>
      </c>
      <c r="Z110" s="1150"/>
      <c r="AA110" s="1184" t="s">
        <v>21</v>
      </c>
      <c r="AB110" s="1150"/>
      <c r="AC110" s="1184" t="s">
        <v>21</v>
      </c>
      <c r="AD110" s="1152" t="s">
        <v>31</v>
      </c>
      <c r="AE110" s="2559"/>
      <c r="AF110" s="2559"/>
      <c r="AG110" s="1153" t="s">
        <v>32</v>
      </c>
      <c r="AH110" s="1154" t="s">
        <v>31</v>
      </c>
      <c r="AI110" s="2559"/>
      <c r="AJ110" s="2559"/>
      <c r="AK110" s="1155" t="s">
        <v>32</v>
      </c>
      <c r="AL110" s="2560"/>
      <c r="AM110" s="2560"/>
      <c r="AN110" s="2560"/>
      <c r="AO110" s="2561"/>
      <c r="AP110" s="2561"/>
      <c r="AQ110" s="2561"/>
      <c r="AR110" s="2562"/>
      <c r="AS110" s="2562"/>
      <c r="AT110" s="2562"/>
      <c r="AU110" s="2563"/>
      <c r="AV110" s="2563"/>
      <c r="AW110" s="2563"/>
      <c r="AX110" s="2563"/>
      <c r="AY110" s="2563"/>
      <c r="AZ110" s="2563"/>
      <c r="BA110" s="2550"/>
      <c r="BB110" s="2550"/>
      <c r="BC110" s="2550"/>
      <c r="BD110" s="2634"/>
      <c r="BE110" s="2634"/>
      <c r="BF110" s="2634"/>
      <c r="BG110" s="2564"/>
      <c r="BH110" s="2564"/>
      <c r="BI110" s="2564"/>
      <c r="BJ110" s="2553"/>
      <c r="BK110" s="2565"/>
      <c r="BL110" s="2565"/>
      <c r="BM110" s="2565"/>
      <c r="BN110" s="2565"/>
      <c r="BO110" s="2565"/>
      <c r="BP110" s="2565"/>
      <c r="BQ110" s="2565"/>
      <c r="BR110" s="2565"/>
      <c r="BS110" s="1147"/>
      <c r="BT110" s="1147"/>
      <c r="BU110" s="1147"/>
    </row>
    <row r="111" spans="1:73" s="812" customFormat="1" ht="14.1" customHeight="1">
      <c r="A111" s="722"/>
      <c r="B111" s="2531" t="str">
        <f>IF(G111="","","○")</f>
        <v/>
      </c>
      <c r="C111" s="2566">
        <v>19</v>
      </c>
      <c r="D111" s="2468"/>
      <c r="E111" s="2468"/>
      <c r="F111" s="2468"/>
      <c r="G111" s="2534"/>
      <c r="H111" s="2534"/>
      <c r="I111" s="2534"/>
      <c r="J111" s="2534"/>
      <c r="K111" s="2567"/>
      <c r="L111" s="2567"/>
      <c r="M111" s="2567"/>
      <c r="N111" s="2567"/>
      <c r="O111" s="2567"/>
      <c r="P111" s="2471"/>
      <c r="Q111" s="2463"/>
      <c r="R111" s="2568"/>
      <c r="S111" s="2568"/>
      <c r="T111" s="2568"/>
      <c r="U111" s="2569"/>
      <c r="V111" s="2569"/>
      <c r="W111" s="2569"/>
      <c r="X111" s="2570"/>
      <c r="Y111" s="2571" t="s">
        <v>20</v>
      </c>
      <c r="Z111" s="2572"/>
      <c r="AA111" s="2571" t="s">
        <v>20</v>
      </c>
      <c r="AB111" s="2573"/>
      <c r="AC111" s="2574" t="s">
        <v>20</v>
      </c>
      <c r="AD111" s="2575"/>
      <c r="AE111" s="2575"/>
      <c r="AF111" s="2575"/>
      <c r="AG111" s="2575"/>
      <c r="AH111" s="2576"/>
      <c r="AI111" s="2576"/>
      <c r="AJ111" s="2576"/>
      <c r="AK111" s="2576"/>
      <c r="AL111" s="2547"/>
      <c r="AM111" s="2547"/>
      <c r="AN111" s="2547"/>
      <c r="AO111" s="2507"/>
      <c r="AP111" s="2507"/>
      <c r="AQ111" s="2507"/>
      <c r="AR111" s="2548"/>
      <c r="AS111" s="2548"/>
      <c r="AT111" s="2548"/>
      <c r="AU111" s="2549"/>
      <c r="AV111" s="2549"/>
      <c r="AW111" s="2549"/>
      <c r="AX111" s="2549"/>
      <c r="AY111" s="2549"/>
      <c r="AZ111" s="2549"/>
      <c r="BA111" s="2550">
        <f>SUM(AL111:AZ113)</f>
        <v>0</v>
      </c>
      <c r="BB111" s="2550"/>
      <c r="BC111" s="2550"/>
      <c r="BD111" s="2551" t="str">
        <f>IF(AH111+BA111=0,"",AH111+BA111)</f>
        <v/>
      </c>
      <c r="BE111" s="2551"/>
      <c r="BF111" s="2551"/>
      <c r="BG111" s="2552"/>
      <c r="BH111" s="2552"/>
      <c r="BI111" s="2552"/>
      <c r="BJ111" s="2553"/>
      <c r="BK111" s="2554"/>
      <c r="BL111" s="2554"/>
      <c r="BM111" s="2554"/>
      <c r="BN111" s="2554"/>
      <c r="BO111" s="2554"/>
      <c r="BP111" s="2554"/>
      <c r="BQ111" s="2554"/>
      <c r="BR111" s="2554"/>
      <c r="BS111" s="1147"/>
      <c r="BT111" s="1147"/>
      <c r="BU111" s="1147"/>
    </row>
    <row r="112" spans="1:73" s="812" customFormat="1" ht="14.1" customHeight="1">
      <c r="A112" s="722"/>
      <c r="B112" s="2531"/>
      <c r="C112" s="2566"/>
      <c r="D112" s="2468"/>
      <c r="E112" s="2468"/>
      <c r="F112" s="2468"/>
      <c r="G112" s="2534"/>
      <c r="H112" s="2534"/>
      <c r="I112" s="2534"/>
      <c r="J112" s="2534"/>
      <c r="K112" s="2567"/>
      <c r="L112" s="2567"/>
      <c r="M112" s="2567"/>
      <c r="N112" s="2567"/>
      <c r="O112" s="2567"/>
      <c r="P112" s="2471"/>
      <c r="Q112" s="2463"/>
      <c r="R112" s="2568"/>
      <c r="S112" s="2568"/>
      <c r="T112" s="2568"/>
      <c r="U112" s="2569"/>
      <c r="V112" s="2569"/>
      <c r="W112" s="2569"/>
      <c r="X112" s="2570"/>
      <c r="Y112" s="2571"/>
      <c r="Z112" s="2572"/>
      <c r="AA112" s="2571"/>
      <c r="AB112" s="2573"/>
      <c r="AC112" s="2574"/>
      <c r="AD112" s="2575"/>
      <c r="AE112" s="2575"/>
      <c r="AF112" s="2575"/>
      <c r="AG112" s="2575"/>
      <c r="AH112" s="2576"/>
      <c r="AI112" s="2576"/>
      <c r="AJ112" s="2576"/>
      <c r="AK112" s="2576"/>
      <c r="AL112" s="2515"/>
      <c r="AM112" s="2515"/>
      <c r="AN112" s="2515"/>
      <c r="AO112" s="2516"/>
      <c r="AP112" s="2516"/>
      <c r="AQ112" s="2516"/>
      <c r="AR112" s="2517"/>
      <c r="AS112" s="2517"/>
      <c r="AT112" s="2517"/>
      <c r="AU112" s="2518"/>
      <c r="AV112" s="2518"/>
      <c r="AW112" s="2518"/>
      <c r="AX112" s="2518"/>
      <c r="AY112" s="2518"/>
      <c r="AZ112" s="2518"/>
      <c r="BA112" s="2550"/>
      <c r="BB112" s="2550"/>
      <c r="BC112" s="2550"/>
      <c r="BD112" s="2551"/>
      <c r="BE112" s="2551"/>
      <c r="BF112" s="2551"/>
      <c r="BG112" s="2552"/>
      <c r="BH112" s="2552"/>
      <c r="BI112" s="2552"/>
      <c r="BJ112" s="2553"/>
      <c r="BK112" s="2519"/>
      <c r="BL112" s="2519"/>
      <c r="BM112" s="2519"/>
      <c r="BN112" s="2519"/>
      <c r="BO112" s="2519"/>
      <c r="BP112" s="2519"/>
      <c r="BQ112" s="2519"/>
      <c r="BR112" s="2519"/>
      <c r="BS112" s="1147"/>
      <c r="BT112" s="1147"/>
      <c r="BU112" s="1147"/>
    </row>
    <row r="113" spans="1:73" s="812" customFormat="1" ht="14.1" customHeight="1">
      <c r="A113" s="722"/>
      <c r="B113" s="2531"/>
      <c r="C113" s="2566"/>
      <c r="D113" s="2468"/>
      <c r="E113" s="2468"/>
      <c r="F113" s="2468"/>
      <c r="G113" s="2555"/>
      <c r="H113" s="2555"/>
      <c r="I113" s="2556"/>
      <c r="J113" s="2556"/>
      <c r="K113" s="2589"/>
      <c r="L113" s="2589"/>
      <c r="M113" s="2589"/>
      <c r="N113" s="2589"/>
      <c r="O113" s="2589"/>
      <c r="P113" s="2471"/>
      <c r="Q113" s="2463"/>
      <c r="R113" s="2568"/>
      <c r="S113" s="2568"/>
      <c r="T113" s="2568"/>
      <c r="U113" s="2558"/>
      <c r="V113" s="2558"/>
      <c r="W113" s="2558"/>
      <c r="X113" s="1148"/>
      <c r="Y113" s="1188" t="s">
        <v>21</v>
      </c>
      <c r="Z113" s="1150"/>
      <c r="AA113" s="1184" t="s">
        <v>21</v>
      </c>
      <c r="AB113" s="1150"/>
      <c r="AC113" s="1184" t="s">
        <v>21</v>
      </c>
      <c r="AD113" s="1152" t="s">
        <v>31</v>
      </c>
      <c r="AE113" s="2559"/>
      <c r="AF113" s="2559"/>
      <c r="AG113" s="1153" t="s">
        <v>32</v>
      </c>
      <c r="AH113" s="1154"/>
      <c r="AI113" s="2559"/>
      <c r="AJ113" s="2559"/>
      <c r="AK113" s="1155" t="s">
        <v>32</v>
      </c>
      <c r="AL113" s="2560"/>
      <c r="AM113" s="2560"/>
      <c r="AN113" s="2560"/>
      <c r="AO113" s="2561"/>
      <c r="AP113" s="2561"/>
      <c r="AQ113" s="2561"/>
      <c r="AR113" s="2562"/>
      <c r="AS113" s="2562"/>
      <c r="AT113" s="2562"/>
      <c r="AU113" s="2563"/>
      <c r="AV113" s="2563"/>
      <c r="AW113" s="2563"/>
      <c r="AX113" s="2563"/>
      <c r="AY113" s="2563"/>
      <c r="AZ113" s="2563"/>
      <c r="BA113" s="2550"/>
      <c r="BB113" s="2550"/>
      <c r="BC113" s="2550"/>
      <c r="BD113" s="2551"/>
      <c r="BE113" s="2551"/>
      <c r="BF113" s="2551"/>
      <c r="BG113" s="2564"/>
      <c r="BH113" s="2564"/>
      <c r="BI113" s="2564"/>
      <c r="BJ113" s="2553"/>
      <c r="BK113" s="2565"/>
      <c r="BL113" s="2565"/>
      <c r="BM113" s="2565"/>
      <c r="BN113" s="2565"/>
      <c r="BO113" s="2565"/>
      <c r="BP113" s="2565"/>
      <c r="BQ113" s="2565"/>
      <c r="BR113" s="2565"/>
      <c r="BS113" s="1147"/>
      <c r="BT113" s="1147"/>
      <c r="BU113" s="1147"/>
    </row>
    <row r="114" spans="1:73" s="812" customFormat="1" ht="14.1" customHeight="1">
      <c r="A114" s="722"/>
      <c r="B114" s="2531" t="str">
        <f>IF(G114="","","○")</f>
        <v/>
      </c>
      <c r="C114" s="2566">
        <v>20</v>
      </c>
      <c r="D114" s="2468"/>
      <c r="E114" s="2468"/>
      <c r="F114" s="2468"/>
      <c r="G114" s="2534"/>
      <c r="H114" s="2534"/>
      <c r="I114" s="2534"/>
      <c r="J114" s="2534"/>
      <c r="K114" s="2567"/>
      <c r="L114" s="2567"/>
      <c r="M114" s="2567"/>
      <c r="N114" s="2567"/>
      <c r="O114" s="2567"/>
      <c r="P114" s="2471"/>
      <c r="Q114" s="2463"/>
      <c r="R114" s="2568"/>
      <c r="S114" s="2568"/>
      <c r="T114" s="2568"/>
      <c r="U114" s="2569"/>
      <c r="V114" s="2569"/>
      <c r="W114" s="2569"/>
      <c r="X114" s="2570"/>
      <c r="Y114" s="2571" t="s">
        <v>20</v>
      </c>
      <c r="Z114" s="2572"/>
      <c r="AA114" s="2571" t="s">
        <v>20</v>
      </c>
      <c r="AB114" s="2573"/>
      <c r="AC114" s="2574" t="s">
        <v>20</v>
      </c>
      <c r="AD114" s="2575"/>
      <c r="AE114" s="2575"/>
      <c r="AF114" s="2575"/>
      <c r="AG114" s="2575"/>
      <c r="AH114" s="2576"/>
      <c r="AI114" s="2576"/>
      <c r="AJ114" s="2576"/>
      <c r="AK114" s="2576"/>
      <c r="AL114" s="2547"/>
      <c r="AM114" s="2547"/>
      <c r="AN114" s="2547"/>
      <c r="AO114" s="2507"/>
      <c r="AP114" s="2507"/>
      <c r="AQ114" s="2507"/>
      <c r="AR114" s="2548"/>
      <c r="AS114" s="2548"/>
      <c r="AT114" s="2548"/>
      <c r="AU114" s="2549"/>
      <c r="AV114" s="2549"/>
      <c r="AW114" s="2549"/>
      <c r="AX114" s="2549"/>
      <c r="AY114" s="2549"/>
      <c r="AZ114" s="2549"/>
      <c r="BA114" s="2550">
        <f>SUM(AL114:AZ116)</f>
        <v>0</v>
      </c>
      <c r="BB114" s="2550"/>
      <c r="BC114" s="2550"/>
      <c r="BD114" s="2551" t="str">
        <f>IF(AH114+BA114=0,"",AH114+BA114)</f>
        <v/>
      </c>
      <c r="BE114" s="2551"/>
      <c r="BF114" s="2551"/>
      <c r="BG114" s="2552"/>
      <c r="BH114" s="2552"/>
      <c r="BI114" s="2552"/>
      <c r="BJ114" s="2553"/>
      <c r="BK114" s="2554"/>
      <c r="BL114" s="2554"/>
      <c r="BM114" s="2554"/>
      <c r="BN114" s="2554"/>
      <c r="BO114" s="2554"/>
      <c r="BP114" s="2554"/>
      <c r="BQ114" s="2554"/>
      <c r="BR114" s="2554"/>
      <c r="BS114" s="1147"/>
      <c r="BT114" s="1147"/>
      <c r="BU114" s="1147"/>
    </row>
    <row r="115" spans="1:73" s="812" customFormat="1" ht="14.1" customHeight="1">
      <c r="A115" s="722"/>
      <c r="B115" s="2531"/>
      <c r="C115" s="2566"/>
      <c r="D115" s="2468"/>
      <c r="E115" s="2468"/>
      <c r="F115" s="2468"/>
      <c r="G115" s="2534"/>
      <c r="H115" s="2534"/>
      <c r="I115" s="2534"/>
      <c r="J115" s="2534"/>
      <c r="K115" s="2567"/>
      <c r="L115" s="2567"/>
      <c r="M115" s="2567"/>
      <c r="N115" s="2567"/>
      <c r="O115" s="2567"/>
      <c r="P115" s="2471"/>
      <c r="Q115" s="2463"/>
      <c r="R115" s="2568"/>
      <c r="S115" s="2568"/>
      <c r="T115" s="2568"/>
      <c r="U115" s="2569"/>
      <c r="V115" s="2569"/>
      <c r="W115" s="2569"/>
      <c r="X115" s="2570"/>
      <c r="Y115" s="2571"/>
      <c r="Z115" s="2572"/>
      <c r="AA115" s="2571"/>
      <c r="AB115" s="2573"/>
      <c r="AC115" s="2574"/>
      <c r="AD115" s="2575"/>
      <c r="AE115" s="2575"/>
      <c r="AF115" s="2575"/>
      <c r="AG115" s="2575"/>
      <c r="AH115" s="2576"/>
      <c r="AI115" s="2576"/>
      <c r="AJ115" s="2576"/>
      <c r="AK115" s="2576"/>
      <c r="AL115" s="2515"/>
      <c r="AM115" s="2515"/>
      <c r="AN115" s="2515"/>
      <c r="AO115" s="2516"/>
      <c r="AP115" s="2516"/>
      <c r="AQ115" s="2516"/>
      <c r="AR115" s="2517"/>
      <c r="AS115" s="2517"/>
      <c r="AT115" s="2517"/>
      <c r="AU115" s="2518"/>
      <c r="AV115" s="2518"/>
      <c r="AW115" s="2518"/>
      <c r="AX115" s="2518"/>
      <c r="AY115" s="2518"/>
      <c r="AZ115" s="2518"/>
      <c r="BA115" s="2550"/>
      <c r="BB115" s="2550"/>
      <c r="BC115" s="2550"/>
      <c r="BD115" s="2551"/>
      <c r="BE115" s="2551"/>
      <c r="BF115" s="2551"/>
      <c r="BG115" s="2552"/>
      <c r="BH115" s="2552"/>
      <c r="BI115" s="2552"/>
      <c r="BJ115" s="2553"/>
      <c r="BK115" s="2519"/>
      <c r="BL115" s="2519"/>
      <c r="BM115" s="2519"/>
      <c r="BN115" s="2519"/>
      <c r="BO115" s="2519"/>
      <c r="BP115" s="2519"/>
      <c r="BQ115" s="2519"/>
      <c r="BR115" s="2519"/>
      <c r="BS115" s="1147"/>
      <c r="BT115" s="1147"/>
      <c r="BU115" s="1147"/>
    </row>
    <row r="116" spans="1:73" s="812" customFormat="1" ht="14.1" customHeight="1">
      <c r="A116" s="722"/>
      <c r="B116" s="2531"/>
      <c r="C116" s="2566"/>
      <c r="D116" s="2468"/>
      <c r="E116" s="2468"/>
      <c r="F116" s="2468"/>
      <c r="G116" s="2555"/>
      <c r="H116" s="2555"/>
      <c r="I116" s="2556"/>
      <c r="J116" s="2556"/>
      <c r="K116" s="2589"/>
      <c r="L116" s="2589"/>
      <c r="M116" s="2589"/>
      <c r="N116" s="2589"/>
      <c r="O116" s="2589"/>
      <c r="P116" s="2471"/>
      <c r="Q116" s="2463"/>
      <c r="R116" s="2568"/>
      <c r="S116" s="2568"/>
      <c r="T116" s="2568"/>
      <c r="U116" s="2558"/>
      <c r="V116" s="2558"/>
      <c r="W116" s="2558"/>
      <c r="X116" s="1148"/>
      <c r="Y116" s="1188" t="s">
        <v>21</v>
      </c>
      <c r="Z116" s="1150"/>
      <c r="AA116" s="1184" t="s">
        <v>21</v>
      </c>
      <c r="AB116" s="1150"/>
      <c r="AC116" s="1184" t="s">
        <v>21</v>
      </c>
      <c r="AD116" s="1152" t="s">
        <v>31</v>
      </c>
      <c r="AE116" s="2559"/>
      <c r="AF116" s="2559"/>
      <c r="AG116" s="1153" t="s">
        <v>32</v>
      </c>
      <c r="AH116" s="1154" t="s">
        <v>31</v>
      </c>
      <c r="AI116" s="2559"/>
      <c r="AJ116" s="2559"/>
      <c r="AK116" s="1155" t="s">
        <v>32</v>
      </c>
      <c r="AL116" s="2560"/>
      <c r="AM116" s="2560"/>
      <c r="AN116" s="2560"/>
      <c r="AO116" s="2561"/>
      <c r="AP116" s="2561"/>
      <c r="AQ116" s="2561"/>
      <c r="AR116" s="2562"/>
      <c r="AS116" s="2562"/>
      <c r="AT116" s="2562"/>
      <c r="AU116" s="2563"/>
      <c r="AV116" s="2563"/>
      <c r="AW116" s="2563"/>
      <c r="AX116" s="2563"/>
      <c r="AY116" s="2563"/>
      <c r="AZ116" s="2563"/>
      <c r="BA116" s="2550"/>
      <c r="BB116" s="2550"/>
      <c r="BC116" s="2550"/>
      <c r="BD116" s="2551"/>
      <c r="BE116" s="2551"/>
      <c r="BF116" s="2551"/>
      <c r="BG116" s="2564"/>
      <c r="BH116" s="2564"/>
      <c r="BI116" s="2564"/>
      <c r="BJ116" s="2553"/>
      <c r="BK116" s="2565"/>
      <c r="BL116" s="2565"/>
      <c r="BM116" s="2565"/>
      <c r="BN116" s="2565"/>
      <c r="BO116" s="2565"/>
      <c r="BP116" s="2565"/>
      <c r="BQ116" s="2565"/>
      <c r="BR116" s="2565"/>
      <c r="BS116" s="1147"/>
      <c r="BT116" s="1147"/>
      <c r="BU116" s="1147"/>
    </row>
    <row r="117" spans="1:73" s="812" customFormat="1" ht="14.1" customHeight="1">
      <c r="A117" s="722"/>
      <c r="B117" s="2531" t="str">
        <f>IF(G117="","","○")</f>
        <v/>
      </c>
      <c r="C117" s="2566">
        <v>21</v>
      </c>
      <c r="D117" s="2468"/>
      <c r="E117" s="2468"/>
      <c r="F117" s="2468"/>
      <c r="G117" s="2534"/>
      <c r="H117" s="2534"/>
      <c r="I117" s="2534"/>
      <c r="J117" s="2534"/>
      <c r="K117" s="2567"/>
      <c r="L117" s="2567"/>
      <c r="M117" s="2567"/>
      <c r="N117" s="2567"/>
      <c r="O117" s="2567"/>
      <c r="P117" s="2471"/>
      <c r="Q117" s="2463"/>
      <c r="R117" s="2568"/>
      <c r="S117" s="2568"/>
      <c r="T117" s="2568"/>
      <c r="U117" s="2569"/>
      <c r="V117" s="2569"/>
      <c r="W117" s="2569"/>
      <c r="X117" s="2570"/>
      <c r="Y117" s="2571" t="s">
        <v>20</v>
      </c>
      <c r="Z117" s="2572"/>
      <c r="AA117" s="2571" t="s">
        <v>20</v>
      </c>
      <c r="AB117" s="2573"/>
      <c r="AC117" s="2574" t="s">
        <v>20</v>
      </c>
      <c r="AD117" s="2575"/>
      <c r="AE117" s="2575"/>
      <c r="AF117" s="2575"/>
      <c r="AG117" s="2575"/>
      <c r="AH117" s="2576"/>
      <c r="AI117" s="2576"/>
      <c r="AJ117" s="2576"/>
      <c r="AK117" s="2576"/>
      <c r="AL117" s="2547"/>
      <c r="AM117" s="2547"/>
      <c r="AN117" s="2547"/>
      <c r="AO117" s="2507"/>
      <c r="AP117" s="2507"/>
      <c r="AQ117" s="2507"/>
      <c r="AR117" s="2548"/>
      <c r="AS117" s="2548"/>
      <c r="AT117" s="2548"/>
      <c r="AU117" s="2549"/>
      <c r="AV117" s="2549"/>
      <c r="AW117" s="2549"/>
      <c r="AX117" s="2549"/>
      <c r="AY117" s="2549"/>
      <c r="AZ117" s="2549"/>
      <c r="BA117" s="2550">
        <f>SUM(AL117:AZ119)</f>
        <v>0</v>
      </c>
      <c r="BB117" s="2550"/>
      <c r="BC117" s="2550"/>
      <c r="BD117" s="2551" t="str">
        <f>IF(AH117+BA117=0,"",AH117+BA117)</f>
        <v/>
      </c>
      <c r="BE117" s="2551"/>
      <c r="BF117" s="2551"/>
      <c r="BG117" s="2552"/>
      <c r="BH117" s="2552"/>
      <c r="BI117" s="2552"/>
      <c r="BJ117" s="2553"/>
      <c r="BK117" s="2554"/>
      <c r="BL117" s="2554"/>
      <c r="BM117" s="2554"/>
      <c r="BN117" s="2554"/>
      <c r="BO117" s="2554"/>
      <c r="BP117" s="2554"/>
      <c r="BQ117" s="2554"/>
      <c r="BR117" s="2554"/>
      <c r="BS117" s="1147"/>
      <c r="BT117" s="1147"/>
      <c r="BU117" s="1147"/>
    </row>
    <row r="118" spans="1:73" s="812" customFormat="1" ht="14.1" customHeight="1">
      <c r="A118" s="722"/>
      <c r="B118" s="2531"/>
      <c r="C118" s="2566"/>
      <c r="D118" s="2468"/>
      <c r="E118" s="2468"/>
      <c r="F118" s="2468"/>
      <c r="G118" s="2534"/>
      <c r="H118" s="2534"/>
      <c r="I118" s="2534"/>
      <c r="J118" s="2534"/>
      <c r="K118" s="2567"/>
      <c r="L118" s="2567"/>
      <c r="M118" s="2567"/>
      <c r="N118" s="2567"/>
      <c r="O118" s="2567"/>
      <c r="P118" s="2471"/>
      <c r="Q118" s="2463"/>
      <c r="R118" s="2568"/>
      <c r="S118" s="2568"/>
      <c r="T118" s="2568"/>
      <c r="U118" s="2569"/>
      <c r="V118" s="2569"/>
      <c r="W118" s="2569"/>
      <c r="X118" s="2570"/>
      <c r="Y118" s="2571"/>
      <c r="Z118" s="2572"/>
      <c r="AA118" s="2571"/>
      <c r="AB118" s="2573"/>
      <c r="AC118" s="2574"/>
      <c r="AD118" s="2575"/>
      <c r="AE118" s="2575"/>
      <c r="AF118" s="2575"/>
      <c r="AG118" s="2575"/>
      <c r="AH118" s="2576"/>
      <c r="AI118" s="2576"/>
      <c r="AJ118" s="2576"/>
      <c r="AK118" s="2576"/>
      <c r="AL118" s="2515"/>
      <c r="AM118" s="2515"/>
      <c r="AN118" s="2515"/>
      <c r="AO118" s="2516"/>
      <c r="AP118" s="2516"/>
      <c r="AQ118" s="2516"/>
      <c r="AR118" s="2517"/>
      <c r="AS118" s="2517"/>
      <c r="AT118" s="2517"/>
      <c r="AU118" s="2518"/>
      <c r="AV118" s="2518"/>
      <c r="AW118" s="2518"/>
      <c r="AX118" s="2518"/>
      <c r="AY118" s="2518"/>
      <c r="AZ118" s="2518"/>
      <c r="BA118" s="2550"/>
      <c r="BB118" s="2550"/>
      <c r="BC118" s="2550"/>
      <c r="BD118" s="2551"/>
      <c r="BE118" s="2551"/>
      <c r="BF118" s="2551"/>
      <c r="BG118" s="2552"/>
      <c r="BH118" s="2552"/>
      <c r="BI118" s="2552"/>
      <c r="BJ118" s="2553"/>
      <c r="BK118" s="2519"/>
      <c r="BL118" s="2519"/>
      <c r="BM118" s="2519"/>
      <c r="BN118" s="2519"/>
      <c r="BO118" s="2519"/>
      <c r="BP118" s="2519"/>
      <c r="BQ118" s="2519"/>
      <c r="BR118" s="2519"/>
      <c r="BS118" s="1147"/>
      <c r="BT118" s="1147"/>
      <c r="BU118" s="1147"/>
    </row>
    <row r="119" spans="1:73" s="812" customFormat="1" ht="14.1" customHeight="1">
      <c r="A119" s="722"/>
      <c r="B119" s="2531"/>
      <c r="C119" s="2566"/>
      <c r="D119" s="2468"/>
      <c r="E119" s="2468"/>
      <c r="F119" s="2468"/>
      <c r="G119" s="2555"/>
      <c r="H119" s="2555"/>
      <c r="I119" s="2556"/>
      <c r="J119" s="2556"/>
      <c r="K119" s="2589"/>
      <c r="L119" s="2589"/>
      <c r="M119" s="2589"/>
      <c r="N119" s="2589"/>
      <c r="O119" s="2589"/>
      <c r="P119" s="2471"/>
      <c r="Q119" s="2463"/>
      <c r="R119" s="2568"/>
      <c r="S119" s="2568"/>
      <c r="T119" s="2568"/>
      <c r="U119" s="2558"/>
      <c r="V119" s="2558"/>
      <c r="W119" s="2558"/>
      <c r="X119" s="1148"/>
      <c r="Y119" s="1188" t="s">
        <v>21</v>
      </c>
      <c r="Z119" s="1150"/>
      <c r="AA119" s="1184" t="s">
        <v>21</v>
      </c>
      <c r="AB119" s="1150"/>
      <c r="AC119" s="1184" t="s">
        <v>21</v>
      </c>
      <c r="AD119" s="1152" t="s">
        <v>31</v>
      </c>
      <c r="AE119" s="2559"/>
      <c r="AF119" s="2559"/>
      <c r="AG119" s="1153" t="s">
        <v>32</v>
      </c>
      <c r="AH119" s="1154" t="s">
        <v>31</v>
      </c>
      <c r="AI119" s="2559"/>
      <c r="AJ119" s="2559"/>
      <c r="AK119" s="1155" t="s">
        <v>32</v>
      </c>
      <c r="AL119" s="2560"/>
      <c r="AM119" s="2560"/>
      <c r="AN119" s="2560"/>
      <c r="AO119" s="2561"/>
      <c r="AP119" s="2561"/>
      <c r="AQ119" s="2561"/>
      <c r="AR119" s="2562"/>
      <c r="AS119" s="2562"/>
      <c r="AT119" s="2562"/>
      <c r="AU119" s="2563"/>
      <c r="AV119" s="2563"/>
      <c r="AW119" s="2563"/>
      <c r="AX119" s="2563"/>
      <c r="AY119" s="2563"/>
      <c r="AZ119" s="2563"/>
      <c r="BA119" s="2550"/>
      <c r="BB119" s="2550"/>
      <c r="BC119" s="2550"/>
      <c r="BD119" s="2551"/>
      <c r="BE119" s="2551"/>
      <c r="BF119" s="2551"/>
      <c r="BG119" s="2564"/>
      <c r="BH119" s="2564"/>
      <c r="BI119" s="2564"/>
      <c r="BJ119" s="2553"/>
      <c r="BK119" s="2565"/>
      <c r="BL119" s="2565"/>
      <c r="BM119" s="2565"/>
      <c r="BN119" s="2565"/>
      <c r="BO119" s="2565"/>
      <c r="BP119" s="2565"/>
      <c r="BQ119" s="2565"/>
      <c r="BR119" s="2565"/>
      <c r="BS119" s="1147"/>
      <c r="BT119" s="1147"/>
      <c r="BU119" s="1147"/>
    </row>
    <row r="120" spans="1:73" s="812" customFormat="1" ht="14.1" customHeight="1">
      <c r="A120" s="722"/>
      <c r="B120" s="2531" t="str">
        <f>IF(G120="","","○")</f>
        <v/>
      </c>
      <c r="C120" s="2566">
        <v>22</v>
      </c>
      <c r="D120" s="2468"/>
      <c r="E120" s="2468"/>
      <c r="F120" s="2468"/>
      <c r="G120" s="2534"/>
      <c r="H120" s="2534"/>
      <c r="I120" s="2534"/>
      <c r="J120" s="2534"/>
      <c r="K120" s="2567"/>
      <c r="L120" s="2567"/>
      <c r="M120" s="2567"/>
      <c r="N120" s="2567"/>
      <c r="O120" s="2567"/>
      <c r="P120" s="2471"/>
      <c r="Q120" s="2463"/>
      <c r="R120" s="2568"/>
      <c r="S120" s="2568"/>
      <c r="T120" s="2568"/>
      <c r="U120" s="2569"/>
      <c r="V120" s="2569"/>
      <c r="W120" s="2569"/>
      <c r="X120" s="2570"/>
      <c r="Y120" s="2571" t="s">
        <v>20</v>
      </c>
      <c r="Z120" s="2572"/>
      <c r="AA120" s="2571" t="s">
        <v>20</v>
      </c>
      <c r="AB120" s="2573"/>
      <c r="AC120" s="2574" t="s">
        <v>20</v>
      </c>
      <c r="AD120" s="2575"/>
      <c r="AE120" s="2575"/>
      <c r="AF120" s="2575"/>
      <c r="AG120" s="2575"/>
      <c r="AH120" s="2576"/>
      <c r="AI120" s="2576"/>
      <c r="AJ120" s="2576"/>
      <c r="AK120" s="2576"/>
      <c r="AL120" s="2547"/>
      <c r="AM120" s="2547"/>
      <c r="AN120" s="2547"/>
      <c r="AO120" s="2507"/>
      <c r="AP120" s="2507"/>
      <c r="AQ120" s="2507"/>
      <c r="AR120" s="2548"/>
      <c r="AS120" s="2548"/>
      <c r="AT120" s="2548"/>
      <c r="AU120" s="2549"/>
      <c r="AV120" s="2549"/>
      <c r="AW120" s="2549"/>
      <c r="AX120" s="2549"/>
      <c r="AY120" s="2549"/>
      <c r="AZ120" s="2549"/>
      <c r="BA120" s="2550">
        <f>SUM(AL120:AZ122)</f>
        <v>0</v>
      </c>
      <c r="BB120" s="2550"/>
      <c r="BC120" s="2550"/>
      <c r="BD120" s="2551" t="str">
        <f>IF(AH120+BA120=0,"",AH120+BA120)</f>
        <v/>
      </c>
      <c r="BE120" s="2551"/>
      <c r="BF120" s="2551"/>
      <c r="BG120" s="2552"/>
      <c r="BH120" s="2552"/>
      <c r="BI120" s="2552"/>
      <c r="BJ120" s="2553"/>
      <c r="BK120" s="2554"/>
      <c r="BL120" s="2554"/>
      <c r="BM120" s="2554"/>
      <c r="BN120" s="2554"/>
      <c r="BO120" s="2554"/>
      <c r="BP120" s="2554"/>
      <c r="BQ120" s="2554"/>
      <c r="BR120" s="2554"/>
      <c r="BS120" s="1147"/>
      <c r="BT120" s="1147"/>
      <c r="BU120" s="1147"/>
    </row>
    <row r="121" spans="1:73" s="812" customFormat="1" ht="14.1" customHeight="1">
      <c r="A121" s="722"/>
      <c r="B121" s="2531"/>
      <c r="C121" s="2566"/>
      <c r="D121" s="2468"/>
      <c r="E121" s="2468"/>
      <c r="F121" s="2468"/>
      <c r="G121" s="2534"/>
      <c r="H121" s="2534"/>
      <c r="I121" s="2534"/>
      <c r="J121" s="2534"/>
      <c r="K121" s="2567"/>
      <c r="L121" s="2567"/>
      <c r="M121" s="2567"/>
      <c r="N121" s="2567"/>
      <c r="O121" s="2567"/>
      <c r="P121" s="2471"/>
      <c r="Q121" s="2463"/>
      <c r="R121" s="2568"/>
      <c r="S121" s="2568"/>
      <c r="T121" s="2568"/>
      <c r="U121" s="2569"/>
      <c r="V121" s="2569"/>
      <c r="W121" s="2569"/>
      <c r="X121" s="2570"/>
      <c r="Y121" s="2571"/>
      <c r="Z121" s="2572"/>
      <c r="AA121" s="2571"/>
      <c r="AB121" s="2573"/>
      <c r="AC121" s="2574"/>
      <c r="AD121" s="2575"/>
      <c r="AE121" s="2575"/>
      <c r="AF121" s="2575"/>
      <c r="AG121" s="2575"/>
      <c r="AH121" s="2576"/>
      <c r="AI121" s="2576"/>
      <c r="AJ121" s="2576"/>
      <c r="AK121" s="2576"/>
      <c r="AL121" s="2515"/>
      <c r="AM121" s="2515"/>
      <c r="AN121" s="2515"/>
      <c r="AO121" s="2516"/>
      <c r="AP121" s="2516"/>
      <c r="AQ121" s="2516"/>
      <c r="AR121" s="2517"/>
      <c r="AS121" s="2517"/>
      <c r="AT121" s="2517"/>
      <c r="AU121" s="2518"/>
      <c r="AV121" s="2518"/>
      <c r="AW121" s="2518"/>
      <c r="AX121" s="2518"/>
      <c r="AY121" s="2518"/>
      <c r="AZ121" s="2518"/>
      <c r="BA121" s="2550"/>
      <c r="BB121" s="2550"/>
      <c r="BC121" s="2550"/>
      <c r="BD121" s="2551"/>
      <c r="BE121" s="2551"/>
      <c r="BF121" s="2551"/>
      <c r="BG121" s="2552"/>
      <c r="BH121" s="2552"/>
      <c r="BI121" s="2552"/>
      <c r="BJ121" s="2553"/>
      <c r="BK121" s="2519"/>
      <c r="BL121" s="2519"/>
      <c r="BM121" s="2519"/>
      <c r="BN121" s="2519"/>
      <c r="BO121" s="2519"/>
      <c r="BP121" s="2519"/>
      <c r="BQ121" s="2519"/>
      <c r="BR121" s="2519"/>
      <c r="BS121" s="1147"/>
      <c r="BT121" s="1147"/>
      <c r="BU121" s="1147"/>
    </row>
    <row r="122" spans="1:73" s="812" customFormat="1" ht="14.1" customHeight="1">
      <c r="A122" s="722"/>
      <c r="B122" s="2531"/>
      <c r="C122" s="2566"/>
      <c r="D122" s="2468"/>
      <c r="E122" s="2468"/>
      <c r="F122" s="2468"/>
      <c r="G122" s="2555"/>
      <c r="H122" s="2555"/>
      <c r="I122" s="2556"/>
      <c r="J122" s="2556"/>
      <c r="K122" s="2589"/>
      <c r="L122" s="2589"/>
      <c r="M122" s="2589"/>
      <c r="N122" s="2589"/>
      <c r="O122" s="2589"/>
      <c r="P122" s="2471"/>
      <c r="Q122" s="2463"/>
      <c r="R122" s="2568"/>
      <c r="S122" s="2568"/>
      <c r="T122" s="2568"/>
      <c r="U122" s="2558"/>
      <c r="V122" s="2558"/>
      <c r="W122" s="2558"/>
      <c r="X122" s="1148"/>
      <c r="Y122" s="1188" t="s">
        <v>21</v>
      </c>
      <c r="Z122" s="1150"/>
      <c r="AA122" s="1184" t="s">
        <v>21</v>
      </c>
      <c r="AB122" s="1150"/>
      <c r="AC122" s="1184" t="s">
        <v>21</v>
      </c>
      <c r="AD122" s="1152" t="s">
        <v>31</v>
      </c>
      <c r="AE122" s="2559"/>
      <c r="AF122" s="2559"/>
      <c r="AG122" s="1153" t="s">
        <v>32</v>
      </c>
      <c r="AH122" s="1154" t="s">
        <v>31</v>
      </c>
      <c r="AI122" s="2559"/>
      <c r="AJ122" s="2559"/>
      <c r="AK122" s="1155" t="s">
        <v>32</v>
      </c>
      <c r="AL122" s="2560"/>
      <c r="AM122" s="2560"/>
      <c r="AN122" s="2560"/>
      <c r="AO122" s="2561"/>
      <c r="AP122" s="2561"/>
      <c r="AQ122" s="2561"/>
      <c r="AR122" s="2562"/>
      <c r="AS122" s="2562"/>
      <c r="AT122" s="2562"/>
      <c r="AU122" s="2563"/>
      <c r="AV122" s="2563"/>
      <c r="AW122" s="2563"/>
      <c r="AX122" s="2563"/>
      <c r="AY122" s="2563"/>
      <c r="AZ122" s="2563"/>
      <c r="BA122" s="2550"/>
      <c r="BB122" s="2550"/>
      <c r="BC122" s="2550"/>
      <c r="BD122" s="2551"/>
      <c r="BE122" s="2551"/>
      <c r="BF122" s="2551"/>
      <c r="BG122" s="2564"/>
      <c r="BH122" s="2564"/>
      <c r="BI122" s="2564"/>
      <c r="BJ122" s="2553"/>
      <c r="BK122" s="2565"/>
      <c r="BL122" s="2565"/>
      <c r="BM122" s="2565"/>
      <c r="BN122" s="2565"/>
      <c r="BO122" s="2565"/>
      <c r="BP122" s="2565"/>
      <c r="BQ122" s="2565"/>
      <c r="BR122" s="2565"/>
      <c r="BS122" s="1147"/>
      <c r="BT122" s="1147"/>
      <c r="BU122" s="1147"/>
    </row>
    <row r="123" spans="1:73" s="812" customFormat="1" ht="14.1" customHeight="1">
      <c r="A123" s="722"/>
      <c r="B123" s="2531" t="str">
        <f>IF(G123="","","○")</f>
        <v/>
      </c>
      <c r="C123" s="2566">
        <v>23</v>
      </c>
      <c r="D123" s="2468"/>
      <c r="E123" s="2468"/>
      <c r="F123" s="2468"/>
      <c r="G123" s="2534"/>
      <c r="H123" s="2534"/>
      <c r="I123" s="2534"/>
      <c r="J123" s="2534"/>
      <c r="K123" s="2567"/>
      <c r="L123" s="2567"/>
      <c r="M123" s="2567"/>
      <c r="N123" s="2567"/>
      <c r="O123" s="2567"/>
      <c r="P123" s="2471"/>
      <c r="Q123" s="2463"/>
      <c r="R123" s="2568"/>
      <c r="S123" s="2568"/>
      <c r="T123" s="2568"/>
      <c r="U123" s="2569"/>
      <c r="V123" s="2569"/>
      <c r="W123" s="2569"/>
      <c r="X123" s="2570"/>
      <c r="Y123" s="2571" t="s">
        <v>20</v>
      </c>
      <c r="Z123" s="2572"/>
      <c r="AA123" s="2571" t="s">
        <v>20</v>
      </c>
      <c r="AB123" s="2573"/>
      <c r="AC123" s="2574" t="s">
        <v>20</v>
      </c>
      <c r="AD123" s="2575"/>
      <c r="AE123" s="2575"/>
      <c r="AF123" s="2575"/>
      <c r="AG123" s="2575"/>
      <c r="AH123" s="2576"/>
      <c r="AI123" s="2576"/>
      <c r="AJ123" s="2576"/>
      <c r="AK123" s="2576"/>
      <c r="AL123" s="2547"/>
      <c r="AM123" s="2547"/>
      <c r="AN123" s="2547"/>
      <c r="AO123" s="2507"/>
      <c r="AP123" s="2507"/>
      <c r="AQ123" s="2507"/>
      <c r="AR123" s="2548"/>
      <c r="AS123" s="2548"/>
      <c r="AT123" s="2548"/>
      <c r="AU123" s="2549"/>
      <c r="AV123" s="2549"/>
      <c r="AW123" s="2549"/>
      <c r="AX123" s="2549"/>
      <c r="AY123" s="2549"/>
      <c r="AZ123" s="2549"/>
      <c r="BA123" s="2550">
        <f>SUM(AL123:AZ125)</f>
        <v>0</v>
      </c>
      <c r="BB123" s="2550"/>
      <c r="BC123" s="2550"/>
      <c r="BD123" s="2551" t="str">
        <f>IF(AH123+BA123=0,"",AH123+BA123)</f>
        <v/>
      </c>
      <c r="BE123" s="2551"/>
      <c r="BF123" s="2551"/>
      <c r="BG123" s="2552"/>
      <c r="BH123" s="2552"/>
      <c r="BI123" s="2552"/>
      <c r="BJ123" s="2553"/>
      <c r="BK123" s="2554"/>
      <c r="BL123" s="2554"/>
      <c r="BM123" s="2554"/>
      <c r="BN123" s="2554"/>
      <c r="BO123" s="2554"/>
      <c r="BP123" s="2554"/>
      <c r="BQ123" s="2554"/>
      <c r="BR123" s="2554"/>
      <c r="BS123" s="1147"/>
      <c r="BT123" s="1147"/>
      <c r="BU123" s="1147"/>
    </row>
    <row r="124" spans="1:73" s="812" customFormat="1" ht="14.1" customHeight="1">
      <c r="A124" s="722"/>
      <c r="B124" s="2531"/>
      <c r="C124" s="2566"/>
      <c r="D124" s="2468"/>
      <c r="E124" s="2468"/>
      <c r="F124" s="2468"/>
      <c r="G124" s="2534"/>
      <c r="H124" s="2534"/>
      <c r="I124" s="2534"/>
      <c r="J124" s="2534"/>
      <c r="K124" s="2567"/>
      <c r="L124" s="2567"/>
      <c r="M124" s="2567"/>
      <c r="N124" s="2567"/>
      <c r="O124" s="2567"/>
      <c r="P124" s="2471"/>
      <c r="Q124" s="2463"/>
      <c r="R124" s="2568"/>
      <c r="S124" s="2568"/>
      <c r="T124" s="2568"/>
      <c r="U124" s="2569"/>
      <c r="V124" s="2569"/>
      <c r="W124" s="2569"/>
      <c r="X124" s="2570"/>
      <c r="Y124" s="2571"/>
      <c r="Z124" s="2572"/>
      <c r="AA124" s="2571"/>
      <c r="AB124" s="2573"/>
      <c r="AC124" s="2574"/>
      <c r="AD124" s="2575"/>
      <c r="AE124" s="2575"/>
      <c r="AF124" s="2575"/>
      <c r="AG124" s="2575"/>
      <c r="AH124" s="2576"/>
      <c r="AI124" s="2576"/>
      <c r="AJ124" s="2576"/>
      <c r="AK124" s="2576"/>
      <c r="AL124" s="2515"/>
      <c r="AM124" s="2515"/>
      <c r="AN124" s="2515"/>
      <c r="AO124" s="2516"/>
      <c r="AP124" s="2516"/>
      <c r="AQ124" s="2516"/>
      <c r="AR124" s="2517"/>
      <c r="AS124" s="2517"/>
      <c r="AT124" s="2517"/>
      <c r="AU124" s="2518"/>
      <c r="AV124" s="2518"/>
      <c r="AW124" s="2518"/>
      <c r="AX124" s="2518"/>
      <c r="AY124" s="2518"/>
      <c r="AZ124" s="2518"/>
      <c r="BA124" s="2550"/>
      <c r="BB124" s="2550"/>
      <c r="BC124" s="2550"/>
      <c r="BD124" s="2551"/>
      <c r="BE124" s="2551"/>
      <c r="BF124" s="2551"/>
      <c r="BG124" s="2552"/>
      <c r="BH124" s="2552"/>
      <c r="BI124" s="2552"/>
      <c r="BJ124" s="2553"/>
      <c r="BK124" s="2519"/>
      <c r="BL124" s="2519"/>
      <c r="BM124" s="2519"/>
      <c r="BN124" s="2519"/>
      <c r="BO124" s="2519"/>
      <c r="BP124" s="2519"/>
      <c r="BQ124" s="2519"/>
      <c r="BR124" s="2519"/>
      <c r="BS124" s="1147"/>
      <c r="BT124" s="1147"/>
      <c r="BU124" s="1147"/>
    </row>
    <row r="125" spans="1:73" s="812" customFormat="1" ht="13.5" customHeight="1">
      <c r="A125" s="722"/>
      <c r="B125" s="2531"/>
      <c r="C125" s="2566"/>
      <c r="D125" s="2468"/>
      <c r="E125" s="2468"/>
      <c r="F125" s="2468"/>
      <c r="G125" s="2555"/>
      <c r="H125" s="2555"/>
      <c r="I125" s="2556"/>
      <c r="J125" s="2556"/>
      <c r="K125" s="2589"/>
      <c r="L125" s="2589"/>
      <c r="M125" s="2589"/>
      <c r="N125" s="2589"/>
      <c r="O125" s="2589"/>
      <c r="P125" s="2471"/>
      <c r="Q125" s="2463"/>
      <c r="R125" s="2568"/>
      <c r="S125" s="2568"/>
      <c r="T125" s="2568"/>
      <c r="U125" s="2558"/>
      <c r="V125" s="2558"/>
      <c r="W125" s="2558"/>
      <c r="X125" s="1148"/>
      <c r="Y125" s="1188" t="s">
        <v>21</v>
      </c>
      <c r="Z125" s="1150"/>
      <c r="AA125" s="1184" t="s">
        <v>21</v>
      </c>
      <c r="AB125" s="1150"/>
      <c r="AC125" s="1184" t="s">
        <v>21</v>
      </c>
      <c r="AD125" s="1152" t="s">
        <v>31</v>
      </c>
      <c r="AE125" s="2559"/>
      <c r="AF125" s="2559"/>
      <c r="AG125" s="1153" t="s">
        <v>32</v>
      </c>
      <c r="AH125" s="1154" t="s">
        <v>31</v>
      </c>
      <c r="AI125" s="2559"/>
      <c r="AJ125" s="2559"/>
      <c r="AK125" s="1155" t="s">
        <v>32</v>
      </c>
      <c r="AL125" s="2560"/>
      <c r="AM125" s="2560"/>
      <c r="AN125" s="2560"/>
      <c r="AO125" s="2561"/>
      <c r="AP125" s="2561"/>
      <c r="AQ125" s="2561"/>
      <c r="AR125" s="2562"/>
      <c r="AS125" s="2562"/>
      <c r="AT125" s="2562"/>
      <c r="AU125" s="2563"/>
      <c r="AV125" s="2563"/>
      <c r="AW125" s="2563"/>
      <c r="AX125" s="2563"/>
      <c r="AY125" s="2563"/>
      <c r="AZ125" s="2563"/>
      <c r="BA125" s="2550"/>
      <c r="BB125" s="2550"/>
      <c r="BC125" s="2550"/>
      <c r="BD125" s="2551"/>
      <c r="BE125" s="2551"/>
      <c r="BF125" s="2551"/>
      <c r="BG125" s="2564"/>
      <c r="BH125" s="2564"/>
      <c r="BI125" s="2564"/>
      <c r="BJ125" s="2553"/>
      <c r="BK125" s="2565"/>
      <c r="BL125" s="2565"/>
      <c r="BM125" s="2565"/>
      <c r="BN125" s="2565"/>
      <c r="BO125" s="2565"/>
      <c r="BP125" s="2565"/>
      <c r="BQ125" s="2565"/>
      <c r="BR125" s="2565"/>
      <c r="BS125" s="1147"/>
      <c r="BT125" s="1147"/>
      <c r="BU125" s="1147"/>
    </row>
    <row r="126" spans="1:73" s="812" customFormat="1" ht="14.1" customHeight="1">
      <c r="A126" s="722"/>
      <c r="B126" s="2531" t="str">
        <f>IF(G126="","","○")</f>
        <v/>
      </c>
      <c r="C126" s="2587">
        <v>24</v>
      </c>
      <c r="D126" s="2468"/>
      <c r="E126" s="2468"/>
      <c r="F126" s="2468"/>
      <c r="G126" s="2534"/>
      <c r="H126" s="2534"/>
      <c r="I126" s="2534"/>
      <c r="J126" s="2534"/>
      <c r="K126" s="2567"/>
      <c r="L126" s="2567"/>
      <c r="M126" s="2567"/>
      <c r="N126" s="2567"/>
      <c r="O126" s="2567"/>
      <c r="P126" s="2588"/>
      <c r="Q126" s="2463"/>
      <c r="R126" s="2534"/>
      <c r="S126" s="2534"/>
      <c r="T126" s="2534"/>
      <c r="U126" s="2569"/>
      <c r="V126" s="2569"/>
      <c r="W126" s="2569"/>
      <c r="X126" s="2570"/>
      <c r="Y126" s="2571" t="s">
        <v>20</v>
      </c>
      <c r="Z126" s="2572"/>
      <c r="AA126" s="2571" t="s">
        <v>20</v>
      </c>
      <c r="AB126" s="2573"/>
      <c r="AC126" s="2574" t="s">
        <v>20</v>
      </c>
      <c r="AD126" s="2575"/>
      <c r="AE126" s="2575"/>
      <c r="AF126" s="2575"/>
      <c r="AG126" s="2575"/>
      <c r="AH126" s="2576"/>
      <c r="AI126" s="2576"/>
      <c r="AJ126" s="2576"/>
      <c r="AK126" s="2576"/>
      <c r="AL126" s="2547"/>
      <c r="AM126" s="2547"/>
      <c r="AN126" s="2547"/>
      <c r="AO126" s="2507"/>
      <c r="AP126" s="2507"/>
      <c r="AQ126" s="2507"/>
      <c r="AR126" s="2548"/>
      <c r="AS126" s="2548"/>
      <c r="AT126" s="2548"/>
      <c r="AU126" s="2549"/>
      <c r="AV126" s="2549"/>
      <c r="AW126" s="2549"/>
      <c r="AX126" s="2549"/>
      <c r="AY126" s="2549"/>
      <c r="AZ126" s="2549"/>
      <c r="BA126" s="2577">
        <f>SUM(AL126:AZ128)</f>
        <v>0</v>
      </c>
      <c r="BB126" s="2577"/>
      <c r="BC126" s="2577"/>
      <c r="BD126" s="2551" t="str">
        <f>IF(AH126+BA126=0,"",AH126+BA126)</f>
        <v/>
      </c>
      <c r="BE126" s="2551"/>
      <c r="BF126" s="2551"/>
      <c r="BG126" s="2552"/>
      <c r="BH126" s="2552"/>
      <c r="BI126" s="2552"/>
      <c r="BJ126" s="2578"/>
      <c r="BK126" s="2554"/>
      <c r="BL126" s="2554"/>
      <c r="BM126" s="2554"/>
      <c r="BN126" s="2554"/>
      <c r="BO126" s="2554"/>
      <c r="BP126" s="2554"/>
      <c r="BQ126" s="2554"/>
      <c r="BR126" s="2554"/>
      <c r="BS126" s="1147"/>
      <c r="BT126" s="1147"/>
      <c r="BU126" s="1147"/>
    </row>
    <row r="127" spans="1:73" s="812" customFormat="1" ht="14.1" customHeight="1">
      <c r="A127" s="722"/>
      <c r="B127" s="2531"/>
      <c r="C127" s="2587"/>
      <c r="D127" s="2468"/>
      <c r="E127" s="2468"/>
      <c r="F127" s="2468"/>
      <c r="G127" s="2534"/>
      <c r="H127" s="2534"/>
      <c r="I127" s="2534"/>
      <c r="J127" s="2534"/>
      <c r="K127" s="2567"/>
      <c r="L127" s="2567"/>
      <c r="M127" s="2567"/>
      <c r="N127" s="2567"/>
      <c r="O127" s="2567"/>
      <c r="P127" s="2588"/>
      <c r="Q127" s="2463"/>
      <c r="R127" s="2534"/>
      <c r="S127" s="2534"/>
      <c r="T127" s="2534"/>
      <c r="U127" s="2569"/>
      <c r="V127" s="2569"/>
      <c r="W127" s="2569"/>
      <c r="X127" s="2570"/>
      <c r="Y127" s="2571"/>
      <c r="Z127" s="2572"/>
      <c r="AA127" s="2571"/>
      <c r="AB127" s="2573"/>
      <c r="AC127" s="2574"/>
      <c r="AD127" s="2575"/>
      <c r="AE127" s="2575"/>
      <c r="AF127" s="2575"/>
      <c r="AG127" s="2575"/>
      <c r="AH127" s="2576"/>
      <c r="AI127" s="2576"/>
      <c r="AJ127" s="2576"/>
      <c r="AK127" s="2576"/>
      <c r="AL127" s="2515"/>
      <c r="AM127" s="2515"/>
      <c r="AN127" s="2515"/>
      <c r="AO127" s="2516"/>
      <c r="AP127" s="2516"/>
      <c r="AQ127" s="2516"/>
      <c r="AR127" s="2517"/>
      <c r="AS127" s="2517"/>
      <c r="AT127" s="2517"/>
      <c r="AU127" s="2518"/>
      <c r="AV127" s="2518"/>
      <c r="AW127" s="2518"/>
      <c r="AX127" s="2518"/>
      <c r="AY127" s="2518"/>
      <c r="AZ127" s="2518"/>
      <c r="BA127" s="2577"/>
      <c r="BB127" s="2577"/>
      <c r="BC127" s="2577"/>
      <c r="BD127" s="2551"/>
      <c r="BE127" s="2551"/>
      <c r="BF127" s="2551"/>
      <c r="BG127" s="2552"/>
      <c r="BH127" s="2552"/>
      <c r="BI127" s="2552"/>
      <c r="BJ127" s="2578"/>
      <c r="BK127" s="2519"/>
      <c r="BL127" s="2519"/>
      <c r="BM127" s="2519"/>
      <c r="BN127" s="2519"/>
      <c r="BO127" s="2519"/>
      <c r="BP127" s="2519"/>
      <c r="BQ127" s="2519"/>
      <c r="BR127" s="2519"/>
      <c r="BS127" s="1147"/>
      <c r="BT127" s="1147"/>
      <c r="BU127" s="1147"/>
    </row>
    <row r="128" spans="1:73" s="812" customFormat="1" ht="14.1" customHeight="1">
      <c r="A128" s="722"/>
      <c r="B128" s="2531"/>
      <c r="C128" s="2587"/>
      <c r="D128" s="2468"/>
      <c r="E128" s="2468"/>
      <c r="F128" s="2468"/>
      <c r="G128" s="2555"/>
      <c r="H128" s="2555"/>
      <c r="I128" s="2556"/>
      <c r="J128" s="2556"/>
      <c r="K128" s="2579"/>
      <c r="L128" s="2579"/>
      <c r="M128" s="2579"/>
      <c r="N128" s="2579"/>
      <c r="O128" s="2579"/>
      <c r="P128" s="2588"/>
      <c r="Q128" s="2463"/>
      <c r="R128" s="2534"/>
      <c r="S128" s="2534"/>
      <c r="T128" s="2534"/>
      <c r="U128" s="2580"/>
      <c r="V128" s="2580"/>
      <c r="W128" s="2580"/>
      <c r="X128" s="1156"/>
      <c r="Y128" s="1189" t="s">
        <v>21</v>
      </c>
      <c r="Z128" s="361"/>
      <c r="AA128" s="938" t="s">
        <v>21</v>
      </c>
      <c r="AB128" s="1156"/>
      <c r="AC128" s="1017" t="s">
        <v>21</v>
      </c>
      <c r="AD128" s="1159" t="s">
        <v>31</v>
      </c>
      <c r="AE128" s="2581"/>
      <c r="AF128" s="2581"/>
      <c r="AG128" s="1160" t="s">
        <v>32</v>
      </c>
      <c r="AH128" s="1161" t="s">
        <v>31</v>
      </c>
      <c r="AI128" s="2581"/>
      <c r="AJ128" s="2581"/>
      <c r="AK128" s="1162" t="s">
        <v>32</v>
      </c>
      <c r="AL128" s="2582"/>
      <c r="AM128" s="2582"/>
      <c r="AN128" s="2582"/>
      <c r="AO128" s="2561"/>
      <c r="AP128" s="2561"/>
      <c r="AQ128" s="2561"/>
      <c r="AR128" s="2583"/>
      <c r="AS128" s="2583"/>
      <c r="AT128" s="2583"/>
      <c r="AU128" s="2584"/>
      <c r="AV128" s="2584"/>
      <c r="AW128" s="2584"/>
      <c r="AX128" s="2584"/>
      <c r="AY128" s="2584"/>
      <c r="AZ128" s="2584"/>
      <c r="BA128" s="2577"/>
      <c r="BB128" s="2577"/>
      <c r="BC128" s="2577"/>
      <c r="BD128" s="2551"/>
      <c r="BE128" s="2551"/>
      <c r="BF128" s="2551"/>
      <c r="BG128" s="2585"/>
      <c r="BH128" s="2585"/>
      <c r="BI128" s="2585"/>
      <c r="BJ128" s="2578"/>
      <c r="BK128" s="2586"/>
      <c r="BL128" s="2586"/>
      <c r="BM128" s="2586"/>
      <c r="BN128" s="2586"/>
      <c r="BO128" s="2586"/>
      <c r="BP128" s="2586"/>
      <c r="BQ128" s="2586"/>
      <c r="BR128" s="2586"/>
      <c r="BS128" s="1147"/>
      <c r="BT128" s="1147"/>
      <c r="BU128" s="1147"/>
    </row>
    <row r="129" spans="1:75" s="812" customFormat="1" ht="14.1" customHeight="1">
      <c r="A129" s="722"/>
      <c r="B129" s="2531" t="str">
        <f>IF(G129="","","○")</f>
        <v/>
      </c>
      <c r="C129" s="2566">
        <v>25</v>
      </c>
      <c r="D129" s="2468"/>
      <c r="E129" s="2468"/>
      <c r="F129" s="2468"/>
      <c r="G129" s="2534"/>
      <c r="H129" s="2534"/>
      <c r="I129" s="2534"/>
      <c r="J129" s="2534"/>
      <c r="K129" s="2567"/>
      <c r="L129" s="2567"/>
      <c r="M129" s="2567"/>
      <c r="N129" s="2567"/>
      <c r="O129" s="2567"/>
      <c r="P129" s="2471"/>
      <c r="Q129" s="2463"/>
      <c r="R129" s="2568"/>
      <c r="S129" s="2568"/>
      <c r="T129" s="2568"/>
      <c r="U129" s="2569"/>
      <c r="V129" s="2569"/>
      <c r="W129" s="2569"/>
      <c r="X129" s="2570"/>
      <c r="Y129" s="2571" t="s">
        <v>20</v>
      </c>
      <c r="Z129" s="2572"/>
      <c r="AA129" s="2571" t="s">
        <v>20</v>
      </c>
      <c r="AB129" s="2573"/>
      <c r="AC129" s="2574" t="s">
        <v>20</v>
      </c>
      <c r="AD129" s="2575"/>
      <c r="AE129" s="2575"/>
      <c r="AF129" s="2575"/>
      <c r="AG129" s="2575"/>
      <c r="AH129" s="2576"/>
      <c r="AI129" s="2576"/>
      <c r="AJ129" s="2576"/>
      <c r="AK129" s="2576"/>
      <c r="AL129" s="2547"/>
      <c r="AM129" s="2547"/>
      <c r="AN129" s="2547"/>
      <c r="AO129" s="2507"/>
      <c r="AP129" s="2507"/>
      <c r="AQ129" s="2507"/>
      <c r="AR129" s="2548"/>
      <c r="AS129" s="2548"/>
      <c r="AT129" s="2548"/>
      <c r="AU129" s="2549"/>
      <c r="AV129" s="2549"/>
      <c r="AW129" s="2549"/>
      <c r="AX129" s="2549"/>
      <c r="AY129" s="2549"/>
      <c r="AZ129" s="2549"/>
      <c r="BA129" s="2550">
        <f>SUM(AL129:AZ131)</f>
        <v>0</v>
      </c>
      <c r="BB129" s="2550"/>
      <c r="BC129" s="2550"/>
      <c r="BD129" s="2551" t="str">
        <f>IF(AH129+BA129=0,"",AH129+BA129)</f>
        <v/>
      </c>
      <c r="BE129" s="2551"/>
      <c r="BF129" s="2551"/>
      <c r="BG129" s="2552"/>
      <c r="BH129" s="2552"/>
      <c r="BI129" s="2552"/>
      <c r="BJ129" s="2553"/>
      <c r="BK129" s="2554"/>
      <c r="BL129" s="2554"/>
      <c r="BM129" s="2554"/>
      <c r="BN129" s="2554"/>
      <c r="BO129" s="2554"/>
      <c r="BP129" s="2554"/>
      <c r="BQ129" s="2554"/>
      <c r="BR129" s="2554"/>
      <c r="BS129" s="1147"/>
      <c r="BT129" s="1147"/>
      <c r="BU129" s="1147"/>
    </row>
    <row r="130" spans="1:75" s="812" customFormat="1" ht="14.1" customHeight="1">
      <c r="A130" s="722"/>
      <c r="B130" s="2531"/>
      <c r="C130" s="2566"/>
      <c r="D130" s="2468"/>
      <c r="E130" s="2468"/>
      <c r="F130" s="2468"/>
      <c r="G130" s="2534"/>
      <c r="H130" s="2534"/>
      <c r="I130" s="2534"/>
      <c r="J130" s="2534"/>
      <c r="K130" s="2567"/>
      <c r="L130" s="2567"/>
      <c r="M130" s="2567"/>
      <c r="N130" s="2567"/>
      <c r="O130" s="2567"/>
      <c r="P130" s="2471"/>
      <c r="Q130" s="2463"/>
      <c r="R130" s="2568"/>
      <c r="S130" s="2568"/>
      <c r="T130" s="2568"/>
      <c r="U130" s="2569"/>
      <c r="V130" s="2569"/>
      <c r="W130" s="2569"/>
      <c r="X130" s="2570"/>
      <c r="Y130" s="2571"/>
      <c r="Z130" s="2572"/>
      <c r="AA130" s="2571"/>
      <c r="AB130" s="2573"/>
      <c r="AC130" s="2574"/>
      <c r="AD130" s="2575"/>
      <c r="AE130" s="2575"/>
      <c r="AF130" s="2575"/>
      <c r="AG130" s="2575"/>
      <c r="AH130" s="2576"/>
      <c r="AI130" s="2576"/>
      <c r="AJ130" s="2576"/>
      <c r="AK130" s="2576"/>
      <c r="AL130" s="2515"/>
      <c r="AM130" s="2515"/>
      <c r="AN130" s="2515"/>
      <c r="AO130" s="2516"/>
      <c r="AP130" s="2516"/>
      <c r="AQ130" s="2516"/>
      <c r="AR130" s="2517"/>
      <c r="AS130" s="2517"/>
      <c r="AT130" s="2517"/>
      <c r="AU130" s="2518"/>
      <c r="AV130" s="2518"/>
      <c r="AW130" s="2518"/>
      <c r="AX130" s="2518"/>
      <c r="AY130" s="2518"/>
      <c r="AZ130" s="2518"/>
      <c r="BA130" s="2550"/>
      <c r="BB130" s="2550"/>
      <c r="BC130" s="2550"/>
      <c r="BD130" s="2551"/>
      <c r="BE130" s="2551"/>
      <c r="BF130" s="2551"/>
      <c r="BG130" s="2552"/>
      <c r="BH130" s="2552"/>
      <c r="BI130" s="2552"/>
      <c r="BJ130" s="2553"/>
      <c r="BK130" s="2519"/>
      <c r="BL130" s="2519"/>
      <c r="BM130" s="2519"/>
      <c r="BN130" s="2519"/>
      <c r="BO130" s="2519"/>
      <c r="BP130" s="2519"/>
      <c r="BQ130" s="2519"/>
      <c r="BR130" s="2519"/>
      <c r="BS130" s="1147"/>
      <c r="BT130" s="1147"/>
      <c r="BU130" s="1147"/>
    </row>
    <row r="131" spans="1:75" s="812" customFormat="1" ht="14.1" customHeight="1">
      <c r="A131" s="722"/>
      <c r="B131" s="2531"/>
      <c r="C131" s="2566"/>
      <c r="D131" s="2468"/>
      <c r="E131" s="2468"/>
      <c r="F131" s="2468"/>
      <c r="G131" s="2555"/>
      <c r="H131" s="2555"/>
      <c r="I131" s="2556"/>
      <c r="J131" s="2556"/>
      <c r="K131" s="2557"/>
      <c r="L131" s="2557"/>
      <c r="M131" s="2557"/>
      <c r="N131" s="2557"/>
      <c r="O131" s="2557"/>
      <c r="P131" s="2471"/>
      <c r="Q131" s="2463"/>
      <c r="R131" s="2568"/>
      <c r="S131" s="2568"/>
      <c r="T131" s="2568"/>
      <c r="U131" s="2558"/>
      <c r="V131" s="2558"/>
      <c r="W131" s="2558"/>
      <c r="X131" s="1148"/>
      <c r="Y131" s="1188" t="s">
        <v>21</v>
      </c>
      <c r="Z131" s="1150"/>
      <c r="AA131" s="1184" t="s">
        <v>21</v>
      </c>
      <c r="AB131" s="1148"/>
      <c r="AC131" s="1190" t="s">
        <v>21</v>
      </c>
      <c r="AD131" s="1152" t="s">
        <v>31</v>
      </c>
      <c r="AE131" s="2559"/>
      <c r="AF131" s="2559"/>
      <c r="AG131" s="1153" t="s">
        <v>32</v>
      </c>
      <c r="AH131" s="1154" t="s">
        <v>31</v>
      </c>
      <c r="AI131" s="2559"/>
      <c r="AJ131" s="2559"/>
      <c r="AK131" s="1155" t="s">
        <v>32</v>
      </c>
      <c r="AL131" s="2560"/>
      <c r="AM131" s="2560"/>
      <c r="AN131" s="2560"/>
      <c r="AO131" s="2561"/>
      <c r="AP131" s="2561"/>
      <c r="AQ131" s="2561"/>
      <c r="AR131" s="2562"/>
      <c r="AS131" s="2562"/>
      <c r="AT131" s="2562"/>
      <c r="AU131" s="2563"/>
      <c r="AV131" s="2563"/>
      <c r="AW131" s="2563"/>
      <c r="AX131" s="2563"/>
      <c r="AY131" s="2563"/>
      <c r="AZ131" s="2563"/>
      <c r="BA131" s="2550"/>
      <c r="BB131" s="2550"/>
      <c r="BC131" s="2550"/>
      <c r="BD131" s="2551"/>
      <c r="BE131" s="2551"/>
      <c r="BF131" s="2551"/>
      <c r="BG131" s="2564"/>
      <c r="BH131" s="2564"/>
      <c r="BI131" s="2564"/>
      <c r="BJ131" s="2553"/>
      <c r="BK131" s="2565"/>
      <c r="BL131" s="2565"/>
      <c r="BM131" s="2565"/>
      <c r="BN131" s="2565"/>
      <c r="BO131" s="2565"/>
      <c r="BP131" s="2565"/>
      <c r="BQ131" s="2565"/>
      <c r="BR131" s="2565"/>
      <c r="BS131" s="1147"/>
      <c r="BT131" s="1147"/>
      <c r="BU131" s="1147"/>
    </row>
    <row r="132" spans="1:75" s="812" customFormat="1" ht="14.1" customHeight="1">
      <c r="A132" s="722"/>
      <c r="B132" s="2531" t="str">
        <f>IF(G132="","","○")</f>
        <v/>
      </c>
      <c r="C132" s="2532">
        <v>26</v>
      </c>
      <c r="D132" s="2533"/>
      <c r="E132" s="2533"/>
      <c r="F132" s="2533"/>
      <c r="G132" s="2534"/>
      <c r="H132" s="2534"/>
      <c r="I132" s="2534"/>
      <c r="J132" s="2534"/>
      <c r="K132" s="2535"/>
      <c r="L132" s="2535"/>
      <c r="M132" s="2535"/>
      <c r="N132" s="2535"/>
      <c r="O132" s="2535"/>
      <c r="P132" s="2536"/>
      <c r="Q132" s="2537"/>
      <c r="R132" s="2538"/>
      <c r="S132" s="2538"/>
      <c r="T132" s="2538"/>
      <c r="U132" s="2539"/>
      <c r="V132" s="2539"/>
      <c r="W132" s="2539"/>
      <c r="X132" s="2540"/>
      <c r="Y132" s="2541" t="s">
        <v>20</v>
      </c>
      <c r="Z132" s="2542"/>
      <c r="AA132" s="2541" t="s">
        <v>20</v>
      </c>
      <c r="AB132" s="2543"/>
      <c r="AC132" s="2544" t="s">
        <v>20</v>
      </c>
      <c r="AD132" s="2545"/>
      <c r="AE132" s="2545"/>
      <c r="AF132" s="2545"/>
      <c r="AG132" s="2545"/>
      <c r="AH132" s="2546"/>
      <c r="AI132" s="2546"/>
      <c r="AJ132" s="2546"/>
      <c r="AK132" s="2546"/>
      <c r="AL132" s="2506"/>
      <c r="AM132" s="2506"/>
      <c r="AN132" s="2506"/>
      <c r="AO132" s="2507"/>
      <c r="AP132" s="2507"/>
      <c r="AQ132" s="2507"/>
      <c r="AR132" s="2508"/>
      <c r="AS132" s="2508"/>
      <c r="AT132" s="2508"/>
      <c r="AU132" s="2509"/>
      <c r="AV132" s="2509"/>
      <c r="AW132" s="2509"/>
      <c r="AX132" s="2509"/>
      <c r="AY132" s="2509"/>
      <c r="AZ132" s="2509"/>
      <c r="BA132" s="2510">
        <f>SUM(AL132:AZ134)</f>
        <v>0</v>
      </c>
      <c r="BB132" s="2510"/>
      <c r="BC132" s="2510"/>
      <c r="BD132" s="2511" t="str">
        <f>IF(AH132+BA132=0,"",AH132+BA132)</f>
        <v/>
      </c>
      <c r="BE132" s="2511"/>
      <c r="BF132" s="2511"/>
      <c r="BG132" s="2512"/>
      <c r="BH132" s="2512"/>
      <c r="BI132" s="2512"/>
      <c r="BJ132" s="2513"/>
      <c r="BK132" s="2514"/>
      <c r="BL132" s="2514"/>
      <c r="BM132" s="2514"/>
      <c r="BN132" s="2514"/>
      <c r="BO132" s="2514"/>
      <c r="BP132" s="2514"/>
      <c r="BQ132" s="2514"/>
      <c r="BR132" s="2514"/>
      <c r="BS132" s="1147"/>
      <c r="BT132" s="1147"/>
      <c r="BU132" s="1147"/>
    </row>
    <row r="133" spans="1:75" s="812" customFormat="1" ht="14.1" customHeight="1">
      <c r="A133" s="722"/>
      <c r="B133" s="2531"/>
      <c r="C133" s="2532"/>
      <c r="D133" s="2533"/>
      <c r="E133" s="2533"/>
      <c r="F133" s="2533"/>
      <c r="G133" s="2534"/>
      <c r="H133" s="2534"/>
      <c r="I133" s="2534"/>
      <c r="J133" s="2534"/>
      <c r="K133" s="2535"/>
      <c r="L133" s="2535"/>
      <c r="M133" s="2535"/>
      <c r="N133" s="2535"/>
      <c r="O133" s="2535"/>
      <c r="P133" s="2536"/>
      <c r="Q133" s="2537"/>
      <c r="R133" s="2538"/>
      <c r="S133" s="2538"/>
      <c r="T133" s="2538"/>
      <c r="U133" s="2539"/>
      <c r="V133" s="2539"/>
      <c r="W133" s="2539"/>
      <c r="X133" s="2540"/>
      <c r="Y133" s="2541"/>
      <c r="Z133" s="2542"/>
      <c r="AA133" s="2541"/>
      <c r="AB133" s="2543"/>
      <c r="AC133" s="2544"/>
      <c r="AD133" s="2545"/>
      <c r="AE133" s="2545"/>
      <c r="AF133" s="2545"/>
      <c r="AG133" s="2545"/>
      <c r="AH133" s="2546"/>
      <c r="AI133" s="2546"/>
      <c r="AJ133" s="2546"/>
      <c r="AK133" s="2546"/>
      <c r="AL133" s="2515"/>
      <c r="AM133" s="2515"/>
      <c r="AN133" s="2515"/>
      <c r="AO133" s="2516"/>
      <c r="AP133" s="2516"/>
      <c r="AQ133" s="2516"/>
      <c r="AR133" s="2517"/>
      <c r="AS133" s="2517"/>
      <c r="AT133" s="2517"/>
      <c r="AU133" s="2518"/>
      <c r="AV133" s="2518"/>
      <c r="AW133" s="2518"/>
      <c r="AX133" s="2518"/>
      <c r="AY133" s="2518"/>
      <c r="AZ133" s="2518"/>
      <c r="BA133" s="2510"/>
      <c r="BB133" s="2510"/>
      <c r="BC133" s="2510"/>
      <c r="BD133" s="2511"/>
      <c r="BE133" s="2511"/>
      <c r="BF133" s="2511"/>
      <c r="BG133" s="2512"/>
      <c r="BH133" s="2512"/>
      <c r="BI133" s="2512"/>
      <c r="BJ133" s="2513"/>
      <c r="BK133" s="2519"/>
      <c r="BL133" s="2519"/>
      <c r="BM133" s="2519"/>
      <c r="BN133" s="2519"/>
      <c r="BO133" s="2519"/>
      <c r="BP133" s="2519"/>
      <c r="BQ133" s="2519"/>
      <c r="BR133" s="2519"/>
      <c r="BS133" s="1147"/>
      <c r="BT133" s="1147"/>
      <c r="BU133" s="1147"/>
    </row>
    <row r="134" spans="1:75" s="812" customFormat="1" ht="14.1" customHeight="1">
      <c r="A134" s="722"/>
      <c r="B134" s="2531"/>
      <c r="C134" s="2532"/>
      <c r="D134" s="2533"/>
      <c r="E134" s="2533"/>
      <c r="F134" s="2533"/>
      <c r="G134" s="2520"/>
      <c r="H134" s="2520"/>
      <c r="I134" s="2521"/>
      <c r="J134" s="2521"/>
      <c r="K134" s="2522"/>
      <c r="L134" s="2522"/>
      <c r="M134" s="2522"/>
      <c r="N134" s="2522"/>
      <c r="O134" s="2522"/>
      <c r="P134" s="2536"/>
      <c r="Q134" s="2537"/>
      <c r="R134" s="2538"/>
      <c r="S134" s="2538"/>
      <c r="T134" s="2538"/>
      <c r="U134" s="2523"/>
      <c r="V134" s="2523"/>
      <c r="W134" s="2523"/>
      <c r="X134" s="1163"/>
      <c r="Y134" s="1192" t="s">
        <v>21</v>
      </c>
      <c r="Z134" s="1044"/>
      <c r="AA134" s="1193" t="s">
        <v>21</v>
      </c>
      <c r="AB134" s="1163"/>
      <c r="AC134" s="1194" t="s">
        <v>21</v>
      </c>
      <c r="AD134" s="1166" t="s">
        <v>31</v>
      </c>
      <c r="AE134" s="2524"/>
      <c r="AF134" s="2524"/>
      <c r="AG134" s="1167" t="s">
        <v>32</v>
      </c>
      <c r="AH134" s="1168" t="s">
        <v>31</v>
      </c>
      <c r="AI134" s="2524"/>
      <c r="AJ134" s="2524"/>
      <c r="AK134" s="1169" t="s">
        <v>32</v>
      </c>
      <c r="AL134" s="2525"/>
      <c r="AM134" s="2525"/>
      <c r="AN134" s="2525"/>
      <c r="AO134" s="2526"/>
      <c r="AP134" s="2526"/>
      <c r="AQ134" s="2526"/>
      <c r="AR134" s="2527"/>
      <c r="AS134" s="2527"/>
      <c r="AT134" s="2527"/>
      <c r="AU134" s="2528"/>
      <c r="AV134" s="2528"/>
      <c r="AW134" s="2528"/>
      <c r="AX134" s="2528"/>
      <c r="AY134" s="2528"/>
      <c r="AZ134" s="2528"/>
      <c r="BA134" s="2510"/>
      <c r="BB134" s="2510"/>
      <c r="BC134" s="2510"/>
      <c r="BD134" s="2511"/>
      <c r="BE134" s="2511"/>
      <c r="BF134" s="2511"/>
      <c r="BG134" s="2529"/>
      <c r="BH134" s="2529"/>
      <c r="BI134" s="2529"/>
      <c r="BJ134" s="2513"/>
      <c r="BK134" s="2530"/>
      <c r="BL134" s="2530"/>
      <c r="BM134" s="2530"/>
      <c r="BN134" s="2530"/>
      <c r="BO134" s="2530"/>
      <c r="BP134" s="2530"/>
      <c r="BQ134" s="2530"/>
      <c r="BR134" s="2530"/>
      <c r="BS134" s="1147"/>
      <c r="BT134" s="1147"/>
      <c r="BU134" s="1147"/>
    </row>
    <row r="135" spans="1:75" ht="7.05" customHeight="1">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282"/>
      <c r="AF135" s="282"/>
      <c r="AG135" s="282"/>
      <c r="AH135" s="318"/>
      <c r="AI135" s="318"/>
      <c r="AJ135" s="321"/>
      <c r="AK135" s="282"/>
      <c r="AL135" s="282"/>
      <c r="AM135" s="282"/>
      <c r="AN135" s="282"/>
      <c r="AO135" s="282"/>
      <c r="AP135" s="282"/>
      <c r="AQ135" s="282"/>
      <c r="AR135" s="282"/>
      <c r="AS135" s="282"/>
      <c r="AT135" s="282"/>
      <c r="AU135" s="282"/>
      <c r="AV135" s="282"/>
      <c r="AW135" s="282"/>
      <c r="AX135" s="282"/>
      <c r="AY135" s="282"/>
      <c r="AZ135" s="282"/>
      <c r="BA135" s="282"/>
      <c r="BB135" s="318"/>
      <c r="BC135" s="318"/>
      <c r="BD135" s="318"/>
      <c r="BE135" s="321"/>
      <c r="BF135" s="282"/>
      <c r="BG135" s="318"/>
      <c r="BH135" s="318"/>
      <c r="BI135" s="282"/>
      <c r="BJ135" s="318"/>
      <c r="BK135" s="282"/>
      <c r="BL135" s="282"/>
      <c r="BM135" s="282"/>
      <c r="BN135" s="282"/>
      <c r="BO135" s="282"/>
      <c r="BP135" s="282"/>
      <c r="BQ135" s="318"/>
      <c r="BR135" s="318"/>
    </row>
    <row r="136" spans="1:75" ht="20.100000000000001" customHeight="1">
      <c r="C136" s="282" t="s">
        <v>1178</v>
      </c>
      <c r="D136" s="282"/>
      <c r="E136" s="282"/>
      <c r="F136" s="282"/>
      <c r="G136" s="282"/>
      <c r="H136" s="282"/>
      <c r="I136" s="282"/>
      <c r="J136" s="282"/>
      <c r="K136" s="282"/>
      <c r="L136" s="282"/>
      <c r="M136" s="282"/>
      <c r="N136" s="282"/>
      <c r="O136" s="282"/>
      <c r="P136" s="282"/>
      <c r="Q136" s="282"/>
      <c r="R136" s="282"/>
      <c r="S136" s="282"/>
      <c r="T136" s="282"/>
      <c r="U136" s="282"/>
      <c r="V136" s="291"/>
      <c r="W136" s="282"/>
      <c r="X136" s="282"/>
      <c r="Y136" s="282"/>
      <c r="Z136" s="282"/>
      <c r="AA136" s="282"/>
      <c r="AB136" s="282"/>
      <c r="AC136" s="282"/>
      <c r="AD136" s="282"/>
      <c r="AE136" s="282"/>
      <c r="AF136" s="282"/>
      <c r="AG136" s="282"/>
      <c r="AH136" s="282"/>
      <c r="AI136" s="282"/>
      <c r="AJ136" s="321"/>
      <c r="AK136" s="282"/>
      <c r="AL136" s="282"/>
      <c r="AM136" s="282"/>
      <c r="AN136" s="282"/>
      <c r="AO136" s="282"/>
      <c r="AP136" s="282"/>
      <c r="AQ136" s="282"/>
      <c r="AR136" s="282"/>
      <c r="AS136" s="282"/>
      <c r="AT136" s="282"/>
      <c r="AU136" s="282"/>
      <c r="AV136" s="282"/>
      <c r="AW136" s="282"/>
      <c r="AX136" s="282"/>
      <c r="AY136" s="282"/>
      <c r="AZ136" s="282"/>
      <c r="BA136" s="282"/>
      <c r="BB136" s="282"/>
      <c r="BC136" s="282"/>
      <c r="BD136" s="282"/>
      <c r="BE136" s="321"/>
      <c r="BF136" s="282"/>
      <c r="BG136" s="282"/>
      <c r="BH136" s="282"/>
      <c r="BI136" s="282"/>
      <c r="BJ136" s="2487" t="s">
        <v>1179</v>
      </c>
      <c r="BK136" s="2487"/>
      <c r="BL136" s="2487"/>
      <c r="BM136" s="2487"/>
      <c r="BN136" s="2488" t="s">
        <v>1180</v>
      </c>
      <c r="BO136" s="2488"/>
      <c r="BP136" s="2488"/>
      <c r="BQ136" s="2488"/>
      <c r="BR136" s="2488"/>
      <c r="BT136" s="1171" t="s">
        <v>1181</v>
      </c>
    </row>
    <row r="137" spans="1:75" s="812" customFormat="1" ht="12" customHeight="1">
      <c r="A137" s="722" t="s">
        <v>409</v>
      </c>
      <c r="C137" s="1172"/>
      <c r="D137" s="2489" t="s">
        <v>310</v>
      </c>
      <c r="E137" s="2489"/>
      <c r="F137" s="2489"/>
      <c r="G137" s="2490">
        <f>SUM(I110,I113,I116,I119,I122,I125,I128,I131,I134)</f>
        <v>0</v>
      </c>
      <c r="H137" s="2490"/>
      <c r="I137" s="2490"/>
      <c r="J137" s="2490"/>
      <c r="K137" s="280"/>
      <c r="L137" s="280"/>
      <c r="M137" s="280"/>
      <c r="N137" s="280"/>
      <c r="O137" s="280"/>
      <c r="P137" s="280"/>
      <c r="Q137" s="1175"/>
      <c r="R137" s="280"/>
      <c r="S137" s="280"/>
      <c r="T137" s="280"/>
      <c r="U137" s="1172"/>
      <c r="V137" s="280"/>
      <c r="W137" s="1176"/>
      <c r="X137" s="1177"/>
      <c r="Y137" s="1200" t="s">
        <v>20</v>
      </c>
      <c r="Z137" s="1179"/>
      <c r="AA137" s="1178" t="s">
        <v>20</v>
      </c>
      <c r="AB137" s="1179"/>
      <c r="AC137" s="1178" t="s">
        <v>20</v>
      </c>
      <c r="AD137" s="2491" t="e">
        <f>ROUND(AVERAGE(AD108:AG134),0)</f>
        <v>#DIV/0!</v>
      </c>
      <c r="AE137" s="2491"/>
      <c r="AF137" s="2491"/>
      <c r="AG137" s="2491"/>
      <c r="AH137" s="2491" t="e">
        <f>ROUND(AVERAGE(AH108:AK134),0)</f>
        <v>#DIV/0!</v>
      </c>
      <c r="AI137" s="2491"/>
      <c r="AJ137" s="2491"/>
      <c r="AK137" s="2491"/>
      <c r="AL137" s="280"/>
      <c r="AM137" s="280"/>
      <c r="AN137" s="280"/>
      <c r="AO137" s="2492" t="e">
        <f>ROUND(SUM(AO108:AQ134)/BJ137,0)</f>
        <v>#DIV/0!</v>
      </c>
      <c r="AP137" s="2492"/>
      <c r="AQ137" s="2492"/>
      <c r="AR137" s="280"/>
      <c r="AS137" s="280"/>
      <c r="AT137" s="280"/>
      <c r="AU137" s="1172"/>
      <c r="AV137" s="280"/>
      <c r="AW137" s="1176"/>
      <c r="AX137" s="280"/>
      <c r="AY137" s="280"/>
      <c r="AZ137" s="280"/>
      <c r="BA137" s="2493" t="e">
        <f>ROUND(SUM(BA108:BC134)/BJ137,0)</f>
        <v>#DIV/0!</v>
      </c>
      <c r="BB137" s="2493"/>
      <c r="BC137" s="2493"/>
      <c r="BD137" s="2494" t="e">
        <f>ROUND(AVERAGE(BD108:BF134),0)</f>
        <v>#DIV/0!</v>
      </c>
      <c r="BE137" s="2494"/>
      <c r="BF137" s="2494"/>
      <c r="BG137" s="2495" t="e">
        <f>ROUND(AVERAGE(BG108,BG111,BG114,BG117,BG120,BG123,BG126,BG129,BG132),0)</f>
        <v>#DIV/0!</v>
      </c>
      <c r="BH137" s="2495"/>
      <c r="BI137" s="2495"/>
      <c r="BJ137" s="2496">
        <f>COUNTIF(G108:J134,BT137)+COUNTIF(G108:J134,BT138)+COUNTIF(G108:J134,BT139)+COUNTIF(G108:J134,BT140)</f>
        <v>0</v>
      </c>
      <c r="BK137" s="2496"/>
      <c r="BL137" s="2496"/>
      <c r="BM137" s="2496"/>
      <c r="BN137" s="2497" t="e">
        <f>ROUND(BG137/BG138*100,1)</f>
        <v>#DIV/0!</v>
      </c>
      <c r="BO137" s="2497"/>
      <c r="BP137" s="2497"/>
      <c r="BQ137" s="2497"/>
      <c r="BR137" s="2497"/>
      <c r="BT137" s="905" t="s">
        <v>1163</v>
      </c>
    </row>
    <row r="138" spans="1:75" s="812" customFormat="1" ht="12" customHeight="1">
      <c r="A138" s="722"/>
      <c r="C138" s="906"/>
      <c r="D138" s="2489"/>
      <c r="E138" s="2489"/>
      <c r="F138" s="2489"/>
      <c r="G138" s="2490"/>
      <c r="H138" s="2490"/>
      <c r="I138" s="2490"/>
      <c r="J138" s="2490"/>
      <c r="K138" s="1182"/>
      <c r="L138" s="1182"/>
      <c r="M138" s="1182"/>
      <c r="N138" s="1182"/>
      <c r="O138" s="1182"/>
      <c r="P138" s="1182"/>
      <c r="Q138" s="1183"/>
      <c r="R138" s="1182"/>
      <c r="S138" s="1182"/>
      <c r="T138" s="1182"/>
      <c r="U138" s="906"/>
      <c r="V138" s="1182"/>
      <c r="W138" s="1184"/>
      <c r="X138" s="1185"/>
      <c r="Y138" s="1201" t="s">
        <v>21</v>
      </c>
      <c r="Z138" s="1186"/>
      <c r="AA138" s="1046" t="s">
        <v>21</v>
      </c>
      <c r="AB138" s="1186"/>
      <c r="AC138" s="1046" t="s">
        <v>21</v>
      </c>
      <c r="AD138" s="2491"/>
      <c r="AE138" s="2491"/>
      <c r="AF138" s="2491"/>
      <c r="AG138" s="2491"/>
      <c r="AH138" s="2491"/>
      <c r="AI138" s="2491"/>
      <c r="AJ138" s="2491"/>
      <c r="AK138" s="2491"/>
      <c r="AL138" s="1182"/>
      <c r="AM138" s="1182"/>
      <c r="AN138" s="1182"/>
      <c r="AO138" s="2492"/>
      <c r="AP138" s="2492"/>
      <c r="AQ138" s="2492"/>
      <c r="AR138" s="1182"/>
      <c r="AS138" s="1182"/>
      <c r="AT138" s="1182"/>
      <c r="AU138" s="906"/>
      <c r="AV138" s="1182"/>
      <c r="AW138" s="1184"/>
      <c r="AX138" s="1182"/>
      <c r="AY138" s="1182"/>
      <c r="AZ138" s="1182"/>
      <c r="BA138" s="2493"/>
      <c r="BB138" s="2493"/>
      <c r="BC138" s="2493"/>
      <c r="BD138" s="2494"/>
      <c r="BE138" s="2494"/>
      <c r="BF138" s="2494"/>
      <c r="BG138" s="2498" t="e">
        <f>ROUND(AVERAGE(BG110,BG113,BG116,BG119,BG122,BG125,BG128,BG131,BG134),0)</f>
        <v>#DIV/0!</v>
      </c>
      <c r="BH138" s="2498"/>
      <c r="BI138" s="2498"/>
      <c r="BJ138" s="2496"/>
      <c r="BK138" s="2496"/>
      <c r="BL138" s="2496"/>
      <c r="BM138" s="2496"/>
      <c r="BN138" s="2497"/>
      <c r="BO138" s="2497"/>
      <c r="BP138" s="2497"/>
      <c r="BQ138" s="2497"/>
      <c r="BR138" s="2497"/>
      <c r="BT138" s="905" t="s">
        <v>1182</v>
      </c>
    </row>
    <row r="139" spans="1:75" s="812" customFormat="1" ht="12" customHeight="1">
      <c r="A139" s="722"/>
      <c r="C139" s="1172"/>
      <c r="D139" s="2489" t="s">
        <v>1197</v>
      </c>
      <c r="E139" s="2489"/>
      <c r="F139" s="2489"/>
      <c r="G139" s="2490">
        <f>SUM(H40,G87,G137)</f>
        <v>0</v>
      </c>
      <c r="H139" s="2490"/>
      <c r="I139" s="2490"/>
      <c r="J139" s="2490"/>
      <c r="K139" s="280"/>
      <c r="L139" s="280"/>
      <c r="M139" s="280"/>
      <c r="N139" s="280"/>
      <c r="O139" s="280"/>
      <c r="P139" s="280"/>
      <c r="Q139" s="1175"/>
      <c r="R139" s="280"/>
      <c r="S139" s="280"/>
      <c r="T139" s="280"/>
      <c r="U139" s="1172"/>
      <c r="V139" s="280"/>
      <c r="W139" s="1176"/>
      <c r="X139" s="1177"/>
      <c r="Y139" s="1200" t="s">
        <v>20</v>
      </c>
      <c r="Z139" s="1179"/>
      <c r="AA139" s="1178" t="s">
        <v>20</v>
      </c>
      <c r="AB139" s="1179"/>
      <c r="AC139" s="1178" t="s">
        <v>20</v>
      </c>
      <c r="AD139" s="2499" t="e">
        <f>ROUND(SUMIF(B$14:B134,$A137,AD$14:AG134)/$BJ139,0)</f>
        <v>#DIV/0!</v>
      </c>
      <c r="AE139" s="2499"/>
      <c r="AF139" s="2499" t="e">
        <f>ROUND(SUMIF(B$14:B134,A137,AI$14:AJ134)/$BG139,0)</f>
        <v>#DIV/0!</v>
      </c>
      <c r="AG139" s="2499"/>
      <c r="AH139" s="2499" t="e">
        <f>ROUND(SUMIF(B$14:$B134,A137,AH$14:AK134)/$BJ139,0)</f>
        <v>#DIV/0!</v>
      </c>
      <c r="AI139" s="2499"/>
      <c r="AJ139" s="2499" t="e">
        <f>ROUND(SUMIF(F$14:F134,E137,AM$14:AN134)/$BG139,0)</f>
        <v>#DIV/0!</v>
      </c>
      <c r="AK139" s="2499"/>
      <c r="AL139" s="1195"/>
      <c r="AM139" s="280"/>
      <c r="AN139" s="280"/>
      <c r="AO139" s="2500" t="e">
        <f>ROUND(SUMIF(B$14:B134,A$87,AO$14:AQ134)/$BJ139,0)</f>
        <v>#DIV/0!</v>
      </c>
      <c r="AP139" s="2500"/>
      <c r="AQ139" s="2500"/>
      <c r="AR139" s="1196"/>
      <c r="AS139" s="1196"/>
      <c r="AT139" s="1196"/>
      <c r="AU139" s="1196"/>
      <c r="AV139" s="1196"/>
      <c r="AW139" s="1196"/>
      <c r="AX139" s="1197"/>
      <c r="AY139" s="279"/>
      <c r="AZ139" s="279"/>
      <c r="BA139" s="2501" t="e">
        <f>ROUND(SUMIF(B$14:B134,A$87,BA$14:BC134)/$BJ139,0)</f>
        <v>#DIV/0!</v>
      </c>
      <c r="BB139" s="2501"/>
      <c r="BC139" s="2501"/>
      <c r="BD139" s="2502" t="e">
        <f>ROUND(SUMIF(B$14:B134,A$87,BD$14:BF134)/$BJ139,0)</f>
        <v>#DIV/0!</v>
      </c>
      <c r="BE139" s="2502"/>
      <c r="BF139" s="2502"/>
      <c r="BG139" s="2495" t="e">
        <f>ROUND(AVERAGE(BG58,BG64,BG67,BG70,BG73,BG76,BG79,BG82,BG61,BG108,BG111,BG114,BG117,BG120,BG123,BG126,BG129,BG132),0)</f>
        <v>#DIV/0!</v>
      </c>
      <c r="BH139" s="2495"/>
      <c r="BI139" s="2495"/>
      <c r="BJ139" s="2503">
        <f>SUM(BJ89,BJ137)</f>
        <v>0</v>
      </c>
      <c r="BK139" s="2503"/>
      <c r="BL139" s="2503"/>
      <c r="BM139" s="2503"/>
      <c r="BN139" s="2504" t="e">
        <f>ROUND(BG139/BG140*100,1)</f>
        <v>#DIV/0!</v>
      </c>
      <c r="BO139" s="2504"/>
      <c r="BP139" s="2504"/>
      <c r="BQ139" s="2504"/>
      <c r="BR139" s="2504"/>
      <c r="BT139" s="905" t="s">
        <v>579</v>
      </c>
    </row>
    <row r="140" spans="1:75" s="812" customFormat="1" ht="12" customHeight="1">
      <c r="A140" s="722"/>
      <c r="C140" s="906"/>
      <c r="D140" s="2489"/>
      <c r="E140" s="2489"/>
      <c r="F140" s="2489"/>
      <c r="G140" s="2490"/>
      <c r="H140" s="2490"/>
      <c r="I140" s="2490"/>
      <c r="J140" s="2490"/>
      <c r="K140" s="1182"/>
      <c r="L140" s="1182"/>
      <c r="M140" s="1182"/>
      <c r="N140" s="1182"/>
      <c r="O140" s="1182"/>
      <c r="P140" s="1182"/>
      <c r="Q140" s="1183"/>
      <c r="R140" s="1182"/>
      <c r="S140" s="1182"/>
      <c r="T140" s="1182"/>
      <c r="U140" s="906"/>
      <c r="V140" s="1182"/>
      <c r="W140" s="1184"/>
      <c r="X140" s="1185"/>
      <c r="Y140" s="1201" t="s">
        <v>21</v>
      </c>
      <c r="Z140" s="1186"/>
      <c r="AA140" s="1046" t="s">
        <v>21</v>
      </c>
      <c r="AB140" s="1186"/>
      <c r="AC140" s="1046" t="s">
        <v>21</v>
      </c>
      <c r="AD140" s="2499"/>
      <c r="AE140" s="2499"/>
      <c r="AF140" s="2499"/>
      <c r="AG140" s="2499"/>
      <c r="AH140" s="2499"/>
      <c r="AI140" s="2499"/>
      <c r="AJ140" s="2499"/>
      <c r="AK140" s="2499"/>
      <c r="AL140" s="1186"/>
      <c r="AM140" s="1046"/>
      <c r="AN140" s="1046"/>
      <c r="AO140" s="2500"/>
      <c r="AP140" s="2500"/>
      <c r="AQ140" s="2500"/>
      <c r="AR140" s="1198"/>
      <c r="AS140" s="1198"/>
      <c r="AT140" s="1198"/>
      <c r="AU140" s="1198"/>
      <c r="AV140" s="1198"/>
      <c r="AW140" s="1198"/>
      <c r="AX140" s="1199"/>
      <c r="AY140" s="913"/>
      <c r="AZ140" s="913"/>
      <c r="BA140" s="2501"/>
      <c r="BB140" s="2501"/>
      <c r="BC140" s="2501"/>
      <c r="BD140" s="2502"/>
      <c r="BE140" s="2502"/>
      <c r="BF140" s="2502"/>
      <c r="BG140" s="2505" t="e">
        <f>ROUND(AVERAGE(BG60,BG66,BG69,BG72,BG75,BG78,BG81,BG84,BG63,BG110,BG113,BG116,BG119,BG122,BG125,BG128,BG131,BG134),0)</f>
        <v>#DIV/0!</v>
      </c>
      <c r="BH140" s="2505"/>
      <c r="BI140" s="2505"/>
      <c r="BJ140" s="2503"/>
      <c r="BK140" s="2503"/>
      <c r="BL140" s="2503"/>
      <c r="BM140" s="2503"/>
      <c r="BN140" s="2504"/>
      <c r="BO140" s="2504"/>
      <c r="BP140" s="2504"/>
      <c r="BQ140" s="2504"/>
      <c r="BR140" s="2504"/>
      <c r="BT140" s="905" t="s">
        <v>1188</v>
      </c>
    </row>
    <row r="141" spans="1:75" s="812" customFormat="1" ht="12" customHeight="1">
      <c r="A141" s="722"/>
      <c r="C141" s="286" t="s">
        <v>1183</v>
      </c>
      <c r="D141" s="286"/>
      <c r="E141" s="286"/>
      <c r="F141" s="286"/>
      <c r="G141" s="1025"/>
      <c r="H141" s="1025"/>
      <c r="I141" s="346" t="s">
        <v>1184</v>
      </c>
      <c r="J141" s="346" t="s">
        <v>1185</v>
      </c>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67"/>
      <c r="BJ141" s="367"/>
      <c r="BK141" s="367"/>
      <c r="BL141" s="367"/>
      <c r="BM141" s="367"/>
      <c r="BN141" s="367"/>
      <c r="BO141" s="367"/>
      <c r="BP141" s="367"/>
      <c r="BQ141" s="367"/>
      <c r="BR141" s="367"/>
      <c r="BS141" s="367"/>
      <c r="BT141" s="367"/>
      <c r="BU141" s="367"/>
      <c r="BW141" s="905" t="s">
        <v>579</v>
      </c>
    </row>
    <row r="142" spans="1:75" s="812" customFormat="1" ht="12" customHeight="1">
      <c r="A142" s="722"/>
      <c r="C142" s="286"/>
      <c r="D142" s="286"/>
      <c r="E142" s="286"/>
      <c r="F142" s="286"/>
      <c r="G142" s="286"/>
      <c r="H142" s="286"/>
      <c r="I142" s="346" t="s">
        <v>1186</v>
      </c>
      <c r="J142" s="2240" t="s">
        <v>1187</v>
      </c>
      <c r="K142" s="2240"/>
      <c r="L142" s="2240"/>
      <c r="M142" s="2240"/>
      <c r="N142" s="2240"/>
      <c r="O142" s="2240"/>
      <c r="P142" s="2240"/>
      <c r="Q142" s="2240"/>
      <c r="R142" s="2240"/>
      <c r="S142" s="2240"/>
      <c r="T142" s="2240"/>
      <c r="U142" s="2240"/>
      <c r="V142" s="2240"/>
      <c r="W142" s="2240"/>
      <c r="X142" s="2240"/>
      <c r="Y142" s="2240"/>
      <c r="Z142" s="2240"/>
      <c r="AA142" s="2240"/>
      <c r="AB142" s="2240"/>
      <c r="AC142" s="2240"/>
      <c r="AD142" s="2240"/>
      <c r="AE142" s="2240"/>
      <c r="AF142" s="2240"/>
      <c r="AG142" s="2240"/>
      <c r="AH142" s="2240"/>
      <c r="AI142" s="2240"/>
      <c r="AJ142" s="2240"/>
      <c r="AK142" s="2240"/>
      <c r="AL142" s="2240"/>
      <c r="AM142" s="2240"/>
      <c r="AN142" s="2240"/>
      <c r="AO142" s="2240"/>
      <c r="AP142" s="2240"/>
      <c r="AQ142" s="2240"/>
      <c r="AR142" s="2240"/>
      <c r="AS142" s="2240"/>
      <c r="AT142" s="2240"/>
      <c r="AU142" s="2240"/>
      <c r="AV142" s="2240"/>
      <c r="AW142" s="2240"/>
      <c r="AX142" s="2240"/>
      <c r="AY142" s="2240"/>
      <c r="AZ142" s="2240"/>
      <c r="BA142" s="2240"/>
      <c r="BB142" s="2240"/>
      <c r="BC142" s="2240"/>
      <c r="BD142" s="2240"/>
      <c r="BE142" s="2240"/>
      <c r="BF142" s="2240"/>
      <c r="BG142" s="2240"/>
      <c r="BH142" s="2240"/>
      <c r="BI142" s="2240"/>
      <c r="BJ142" s="2240"/>
      <c r="BK142" s="2240"/>
      <c r="BL142" s="2240"/>
      <c r="BM142" s="2240"/>
      <c r="BN142" s="2240"/>
      <c r="BO142" s="2240"/>
      <c r="BP142" s="2240"/>
      <c r="BQ142" s="2240"/>
      <c r="BR142" s="2240"/>
      <c r="BS142" s="2240"/>
      <c r="BT142" s="2240"/>
      <c r="BU142" s="2240"/>
      <c r="BW142" s="905" t="s">
        <v>1188</v>
      </c>
    </row>
    <row r="143" spans="1:75" s="812" customFormat="1" ht="12" customHeight="1">
      <c r="A143" s="722"/>
      <c r="C143" s="286"/>
      <c r="D143" s="286"/>
      <c r="E143" s="286"/>
      <c r="F143" s="286"/>
      <c r="G143" s="286"/>
      <c r="H143" s="286"/>
      <c r="I143" s="346"/>
      <c r="J143" s="2240"/>
      <c r="K143" s="2240"/>
      <c r="L143" s="2240"/>
      <c r="M143" s="2240"/>
      <c r="N143" s="2240"/>
      <c r="O143" s="2240"/>
      <c r="P143" s="2240"/>
      <c r="Q143" s="2240"/>
      <c r="R143" s="2240"/>
      <c r="S143" s="2240"/>
      <c r="T143" s="2240"/>
      <c r="U143" s="2240"/>
      <c r="V143" s="2240"/>
      <c r="W143" s="2240"/>
      <c r="X143" s="2240"/>
      <c r="Y143" s="2240"/>
      <c r="Z143" s="2240"/>
      <c r="AA143" s="2240"/>
      <c r="AB143" s="2240"/>
      <c r="AC143" s="2240"/>
      <c r="AD143" s="2240"/>
      <c r="AE143" s="2240"/>
      <c r="AF143" s="2240"/>
      <c r="AG143" s="2240"/>
      <c r="AH143" s="2240"/>
      <c r="AI143" s="2240"/>
      <c r="AJ143" s="2240"/>
      <c r="AK143" s="2240"/>
      <c r="AL143" s="2240"/>
      <c r="AM143" s="2240"/>
      <c r="AN143" s="2240"/>
      <c r="AO143" s="2240"/>
      <c r="AP143" s="2240"/>
      <c r="AQ143" s="2240"/>
      <c r="AR143" s="2240"/>
      <c r="AS143" s="2240"/>
      <c r="AT143" s="2240"/>
      <c r="AU143" s="2240"/>
      <c r="AV143" s="2240"/>
      <c r="AW143" s="2240"/>
      <c r="AX143" s="2240"/>
      <c r="AY143" s="2240"/>
      <c r="AZ143" s="2240"/>
      <c r="BA143" s="2240"/>
      <c r="BB143" s="2240"/>
      <c r="BC143" s="2240"/>
      <c r="BD143" s="2240"/>
      <c r="BE143" s="2240"/>
      <c r="BF143" s="2240"/>
      <c r="BG143" s="2240"/>
      <c r="BH143" s="2240"/>
      <c r="BI143" s="2240"/>
      <c r="BJ143" s="2240"/>
      <c r="BK143" s="2240"/>
      <c r="BL143" s="2240"/>
      <c r="BM143" s="2240"/>
      <c r="BN143" s="2240"/>
      <c r="BO143" s="2240"/>
      <c r="BP143" s="2240"/>
      <c r="BQ143" s="2240"/>
      <c r="BR143" s="2240"/>
      <c r="BS143" s="2240"/>
      <c r="BT143" s="2240"/>
      <c r="BU143" s="2240"/>
    </row>
    <row r="144" spans="1:75" s="812" customFormat="1" ht="12" customHeight="1">
      <c r="A144" s="722"/>
      <c r="C144" s="286"/>
      <c r="D144" s="286"/>
      <c r="E144" s="286"/>
      <c r="F144" s="286"/>
      <c r="G144" s="286"/>
      <c r="H144" s="286"/>
      <c r="I144" s="346" t="s">
        <v>1189</v>
      </c>
      <c r="J144" s="2486" t="s">
        <v>1190</v>
      </c>
      <c r="K144" s="2486"/>
      <c r="L144" s="2486"/>
      <c r="M144" s="2486"/>
      <c r="N144" s="2486"/>
      <c r="O144" s="2486"/>
      <c r="P144" s="2486"/>
      <c r="Q144" s="2486"/>
      <c r="R144" s="2486"/>
      <c r="S144" s="2486"/>
      <c r="T144" s="2486"/>
      <c r="U144" s="2486"/>
      <c r="V144" s="2486"/>
      <c r="W144" s="2486"/>
      <c r="X144" s="2486"/>
      <c r="Y144" s="2486"/>
      <c r="Z144" s="2486"/>
      <c r="AA144" s="2486"/>
      <c r="AB144" s="2486"/>
      <c r="AC144" s="2486"/>
      <c r="AD144" s="2486"/>
      <c r="AE144" s="2486"/>
      <c r="AF144" s="2486"/>
      <c r="AG144" s="2486"/>
      <c r="AH144" s="2486"/>
      <c r="AI144" s="2486"/>
      <c r="AJ144" s="2486"/>
      <c r="AK144" s="2486"/>
      <c r="AL144" s="2486"/>
      <c r="AM144" s="2486"/>
      <c r="AN144" s="2486"/>
      <c r="AO144" s="2486"/>
      <c r="AP144" s="2486"/>
      <c r="AQ144" s="2486"/>
      <c r="AR144" s="2486"/>
      <c r="AS144" s="2486"/>
      <c r="AT144" s="2486"/>
      <c r="AU144" s="2486"/>
      <c r="AV144" s="2486"/>
      <c r="AW144" s="2486"/>
      <c r="AX144" s="2486"/>
      <c r="AY144" s="2486"/>
      <c r="AZ144" s="2486"/>
      <c r="BA144" s="2486"/>
      <c r="BB144" s="2486"/>
      <c r="BC144" s="2486"/>
      <c r="BD144" s="2486"/>
      <c r="BE144" s="2486"/>
      <c r="BF144" s="2486"/>
      <c r="BG144" s="2486"/>
      <c r="BH144" s="2486"/>
      <c r="BI144" s="2486"/>
      <c r="BJ144" s="2486"/>
      <c r="BK144" s="2486"/>
      <c r="BL144" s="2486"/>
      <c r="BM144" s="2486"/>
      <c r="BN144" s="2486"/>
      <c r="BO144" s="2486"/>
      <c r="BP144" s="2486"/>
      <c r="BQ144" s="2486"/>
      <c r="BR144" s="2486"/>
      <c r="BS144" s="2486"/>
      <c r="BT144" s="2486"/>
      <c r="BU144" s="2486"/>
    </row>
    <row r="145" spans="1:73" s="812" customFormat="1" ht="12" customHeight="1">
      <c r="A145" s="722"/>
      <c r="C145" s="286"/>
      <c r="D145" s="286"/>
      <c r="E145" s="286"/>
      <c r="F145" s="286"/>
      <c r="G145" s="286"/>
      <c r="H145" s="286"/>
      <c r="I145" s="346" t="s">
        <v>1191</v>
      </c>
      <c r="J145" s="2486" t="s">
        <v>1192</v>
      </c>
      <c r="K145" s="2486"/>
      <c r="L145" s="2486"/>
      <c r="M145" s="2486"/>
      <c r="N145" s="2486"/>
      <c r="O145" s="2486"/>
      <c r="P145" s="2486"/>
      <c r="Q145" s="2486"/>
      <c r="R145" s="2486"/>
      <c r="S145" s="2486"/>
      <c r="T145" s="2486"/>
      <c r="U145" s="2486"/>
      <c r="V145" s="2486"/>
      <c r="W145" s="2486"/>
      <c r="X145" s="2486"/>
      <c r="Y145" s="2486"/>
      <c r="Z145" s="2486"/>
      <c r="AA145" s="2486"/>
      <c r="AB145" s="2486"/>
      <c r="AC145" s="2486"/>
      <c r="AD145" s="2486"/>
      <c r="AE145" s="2486"/>
      <c r="AF145" s="2486"/>
      <c r="AG145" s="2486"/>
      <c r="AH145" s="2486"/>
      <c r="AI145" s="2486"/>
      <c r="AJ145" s="2486"/>
      <c r="AK145" s="2486"/>
      <c r="AL145" s="2486"/>
      <c r="AM145" s="2486"/>
      <c r="AN145" s="2486"/>
      <c r="AO145" s="2486"/>
      <c r="AP145" s="2486"/>
      <c r="AQ145" s="2486"/>
      <c r="AR145" s="2486"/>
      <c r="AS145" s="2486"/>
      <c r="AT145" s="2486"/>
      <c r="AU145" s="2486"/>
      <c r="AV145" s="2486"/>
      <c r="AW145" s="2486"/>
      <c r="AX145" s="2486"/>
      <c r="AY145" s="2486"/>
      <c r="AZ145" s="2486"/>
      <c r="BA145" s="2486"/>
      <c r="BB145" s="2486"/>
      <c r="BC145" s="2486"/>
      <c r="BD145" s="2486"/>
      <c r="BE145" s="2486"/>
      <c r="BF145" s="2486"/>
      <c r="BG145" s="2486"/>
      <c r="BH145" s="2486"/>
      <c r="BI145" s="2486"/>
      <c r="BJ145" s="2486"/>
      <c r="BK145" s="2486"/>
      <c r="BL145" s="2486"/>
      <c r="BM145" s="2486"/>
      <c r="BN145" s="2486"/>
      <c r="BO145" s="2486"/>
      <c r="BP145" s="2486"/>
      <c r="BQ145" s="2486"/>
      <c r="BR145" s="2486"/>
      <c r="BS145" s="2486"/>
      <c r="BT145" s="2486"/>
      <c r="BU145" s="364"/>
    </row>
    <row r="146" spans="1:73" s="812" customFormat="1" ht="12" customHeight="1">
      <c r="A146" s="722"/>
      <c r="C146" s="286"/>
      <c r="D146" s="286"/>
      <c r="E146" s="286"/>
      <c r="F146" s="286"/>
      <c r="G146" s="286"/>
      <c r="H146" s="286"/>
      <c r="I146" s="346" t="s">
        <v>1193</v>
      </c>
      <c r="J146" s="2486" t="s">
        <v>1194</v>
      </c>
      <c r="K146" s="2486"/>
      <c r="L146" s="2486"/>
      <c r="M146" s="2486"/>
      <c r="N146" s="2486"/>
      <c r="O146" s="2486"/>
      <c r="P146" s="2486"/>
      <c r="Q146" s="2486"/>
      <c r="R146" s="2486"/>
      <c r="S146" s="2486"/>
      <c r="T146" s="2486"/>
      <c r="U146" s="2486"/>
      <c r="V146" s="2486"/>
      <c r="W146" s="2486"/>
      <c r="X146" s="2486"/>
      <c r="Y146" s="2486"/>
      <c r="Z146" s="2486"/>
      <c r="AA146" s="2486"/>
      <c r="AB146" s="2486"/>
      <c r="AC146" s="2486"/>
      <c r="AD146" s="2486"/>
      <c r="AE146" s="2486"/>
      <c r="AF146" s="2486"/>
      <c r="AG146" s="2486"/>
      <c r="AH146" s="2486"/>
      <c r="AI146" s="2486"/>
      <c r="AJ146" s="2486"/>
      <c r="AK146" s="2486"/>
      <c r="AL146" s="2486"/>
      <c r="AM146" s="2486"/>
      <c r="AN146" s="2486"/>
      <c r="AO146" s="2486"/>
      <c r="AP146" s="2486"/>
      <c r="AQ146" s="2486"/>
      <c r="AR146" s="2486"/>
      <c r="AS146" s="2486"/>
      <c r="AT146" s="2486"/>
      <c r="AU146" s="2486"/>
      <c r="AV146" s="2486"/>
      <c r="AW146" s="2486"/>
      <c r="AX146" s="2486"/>
      <c r="AY146" s="2486"/>
      <c r="AZ146" s="2486"/>
      <c r="BA146" s="2486"/>
      <c r="BB146" s="2486"/>
      <c r="BC146" s="2486"/>
      <c r="BD146" s="2486"/>
      <c r="BE146" s="2486"/>
      <c r="BF146" s="2486"/>
      <c r="BG146" s="2486"/>
      <c r="BH146" s="2486"/>
      <c r="BI146" s="2486"/>
      <c r="BJ146" s="2486"/>
      <c r="BK146" s="2486"/>
      <c r="BL146" s="2486"/>
      <c r="BM146" s="1187"/>
      <c r="BN146" s="1187"/>
      <c r="BO146" s="1187"/>
      <c r="BP146" s="1187"/>
      <c r="BQ146" s="1187"/>
      <c r="BR146" s="1187"/>
      <c r="BS146" s="1187"/>
      <c r="BT146" s="1187"/>
      <c r="BU146" s="364"/>
    </row>
    <row r="147" spans="1:73" ht="5.0999999999999996" customHeight="1">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6"/>
      <c r="BK147" s="276"/>
      <c r="BL147" s="276"/>
      <c r="BM147" s="276"/>
      <c r="BN147" s="276"/>
      <c r="BO147" s="276"/>
      <c r="BP147" s="276"/>
      <c r="BQ147" s="276"/>
      <c r="BR147" s="276"/>
      <c r="BS147" s="276"/>
      <c r="BT147" s="276"/>
      <c r="BU147" s="276"/>
    </row>
    <row r="148" spans="1:73" ht="14.1" customHeight="1">
      <c r="C148" s="1794" t="s">
        <v>1199</v>
      </c>
      <c r="D148" s="1794"/>
      <c r="E148" s="1794"/>
      <c r="F148" s="1794"/>
      <c r="G148" s="1794"/>
      <c r="H148" s="1794"/>
      <c r="I148" s="1794"/>
      <c r="J148" s="1794"/>
      <c r="K148" s="1794"/>
      <c r="L148" s="1794"/>
      <c r="M148" s="1794"/>
      <c r="N148" s="1794"/>
      <c r="O148" s="1794"/>
      <c r="P148" s="1794"/>
      <c r="Q148" s="1794"/>
      <c r="R148" s="1794"/>
      <c r="S148" s="1794"/>
      <c r="T148" s="1794"/>
      <c r="U148" s="1794"/>
      <c r="V148" s="1794"/>
      <c r="W148" s="1794"/>
      <c r="X148" s="1794"/>
      <c r="Y148" s="1794"/>
      <c r="Z148" s="1794"/>
      <c r="AA148" s="1794"/>
      <c r="AB148" s="1794"/>
      <c r="AC148" s="1794"/>
      <c r="AD148" s="1794"/>
      <c r="AE148" s="1794"/>
      <c r="AF148" s="1794"/>
      <c r="AG148" s="1794"/>
      <c r="AH148" s="1794"/>
      <c r="AI148" s="1794"/>
      <c r="AJ148" s="1794"/>
      <c r="AK148" s="1794"/>
      <c r="AL148" s="1794"/>
      <c r="AM148" s="1794"/>
      <c r="AN148" s="1794"/>
      <c r="AO148" s="1794"/>
      <c r="AP148" s="1794"/>
      <c r="AQ148" s="1794"/>
      <c r="AR148" s="1794"/>
      <c r="AS148" s="1794"/>
      <c r="AT148" s="1794"/>
      <c r="AU148" s="1794"/>
      <c r="AV148" s="1794"/>
      <c r="AW148" s="1794"/>
      <c r="AX148" s="1794"/>
      <c r="AY148" s="1794"/>
      <c r="AZ148" s="1794"/>
      <c r="BA148" s="1794"/>
      <c r="BB148" s="1794"/>
      <c r="BC148" s="1794"/>
      <c r="BD148" s="1794"/>
      <c r="BE148" s="1794"/>
      <c r="BF148" s="1794"/>
      <c r="BG148" s="1794"/>
      <c r="BH148" s="1794"/>
      <c r="BI148" s="1794"/>
      <c r="BJ148" s="1794"/>
      <c r="BK148" s="1794"/>
      <c r="BL148" s="1794"/>
      <c r="BM148" s="1794"/>
      <c r="BN148" s="1794"/>
      <c r="BO148" s="1794"/>
      <c r="BP148" s="1794"/>
      <c r="BQ148" s="1794"/>
      <c r="BR148" s="1794"/>
      <c r="BS148" s="1794"/>
      <c r="BT148" s="1794"/>
      <c r="BU148" s="1794"/>
    </row>
    <row r="149" spans="1:73" ht="7.05" customHeight="1">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76"/>
      <c r="AY149" s="276"/>
      <c r="AZ149" s="276"/>
      <c r="BA149" s="276"/>
      <c r="BB149" s="276"/>
      <c r="BC149" s="276"/>
      <c r="BD149" s="276"/>
      <c r="BE149" s="276"/>
      <c r="BF149" s="276"/>
      <c r="BG149" s="276"/>
      <c r="BH149" s="276"/>
      <c r="BI149" s="276"/>
      <c r="BJ149" s="276"/>
      <c r="BK149" s="276"/>
      <c r="BL149" s="276"/>
      <c r="BM149" s="276"/>
      <c r="BN149" s="276"/>
      <c r="BO149" s="276"/>
      <c r="BP149" s="276"/>
      <c r="BQ149" s="276"/>
      <c r="BR149" s="276"/>
      <c r="BS149" s="276"/>
      <c r="BT149" s="276"/>
      <c r="BU149" s="276"/>
    </row>
    <row r="150" spans="1:73" ht="14.1" customHeight="1">
      <c r="C150" s="335" t="s">
        <v>1119</v>
      </c>
      <c r="D150" s="335"/>
      <c r="E150" s="335"/>
      <c r="F150" s="335"/>
      <c r="G150" s="335"/>
      <c r="H150" s="335"/>
      <c r="I150" s="359"/>
      <c r="J150" s="359"/>
      <c r="K150" s="359"/>
      <c r="L150" s="359"/>
      <c r="M150" s="359"/>
      <c r="N150" s="359"/>
      <c r="O150" s="359"/>
      <c r="P150" s="359"/>
      <c r="Q150" s="359"/>
      <c r="R150" s="359"/>
      <c r="S150" s="359"/>
      <c r="T150" s="359"/>
      <c r="U150" s="359"/>
      <c r="V150" s="359"/>
      <c r="W150" s="359"/>
      <c r="X150" s="359"/>
      <c r="Y150" s="359"/>
      <c r="Z150" s="359"/>
      <c r="AA150" s="359"/>
      <c r="AB150" s="359"/>
      <c r="AC150" s="359"/>
      <c r="AD150" s="359"/>
      <c r="AE150" s="359"/>
      <c r="AF150" s="359"/>
      <c r="AG150" s="359"/>
      <c r="AH150" s="359"/>
      <c r="AI150" s="359"/>
      <c r="AJ150" s="359"/>
      <c r="AK150" s="359"/>
      <c r="AL150" s="359"/>
      <c r="AM150" s="359"/>
      <c r="AN150" s="276"/>
      <c r="AO150" s="276"/>
      <c r="AP150" s="276"/>
      <c r="AQ150" s="276"/>
      <c r="AR150" s="276"/>
      <c r="AS150" s="276"/>
      <c r="AT150" s="276"/>
      <c r="AU150" s="276"/>
      <c r="AV150" s="276"/>
      <c r="AW150" s="276"/>
      <c r="AX150" s="276"/>
      <c r="AY150" s="276"/>
      <c r="AZ150" s="276"/>
      <c r="BA150" s="276"/>
      <c r="BB150" s="276"/>
      <c r="BC150" s="1120"/>
      <c r="BD150" s="2611" t="s">
        <v>482</v>
      </c>
      <c r="BE150" s="2611"/>
      <c r="BF150" s="2611"/>
      <c r="BG150" s="2611"/>
      <c r="BH150" s="2611"/>
      <c r="BI150" s="2611"/>
      <c r="BJ150" s="2611"/>
      <c r="BK150" s="2612"/>
      <c r="BL150" s="2612"/>
      <c r="BM150" s="2613" t="s">
        <v>483</v>
      </c>
      <c r="BN150" s="2613"/>
      <c r="BO150" s="2613"/>
      <c r="BP150" s="2613"/>
      <c r="BQ150" s="2613"/>
      <c r="BR150" s="2613"/>
      <c r="BS150" s="276"/>
      <c r="BT150" s="276"/>
      <c r="BU150" s="276"/>
    </row>
    <row r="151" spans="1:73" ht="7.05" customHeight="1">
      <c r="C151" s="335"/>
      <c r="D151" s="335"/>
      <c r="E151" s="335"/>
      <c r="F151" s="335"/>
      <c r="G151" s="335"/>
      <c r="H151" s="335"/>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359"/>
      <c r="AL151" s="359"/>
      <c r="AM151" s="359"/>
      <c r="AN151" s="276"/>
      <c r="AO151" s="276"/>
      <c r="AP151" s="276"/>
      <c r="AQ151" s="276"/>
      <c r="AR151" s="276"/>
      <c r="AS151" s="276"/>
      <c r="AT151" s="276"/>
      <c r="AU151" s="276"/>
      <c r="AV151" s="276"/>
      <c r="AW151" s="276"/>
      <c r="AX151" s="276"/>
      <c r="AY151" s="276"/>
      <c r="AZ151" s="276"/>
      <c r="BA151" s="276"/>
      <c r="BB151" s="276"/>
      <c r="BC151" s="276"/>
      <c r="BD151" s="276"/>
      <c r="BE151" s="276"/>
      <c r="BF151" s="276"/>
      <c r="BG151" s="276"/>
      <c r="BH151" s="276"/>
      <c r="BI151" s="276"/>
      <c r="BJ151" s="276"/>
      <c r="BK151" s="276"/>
      <c r="BL151" s="276"/>
      <c r="BM151" s="276"/>
      <c r="BN151" s="276"/>
      <c r="BO151" s="276"/>
      <c r="BP151" s="276"/>
      <c r="BQ151" s="276"/>
      <c r="BR151" s="276"/>
      <c r="BS151" s="276"/>
      <c r="BT151" s="276"/>
      <c r="BU151" s="276"/>
    </row>
    <row r="152" spans="1:73" s="812" customFormat="1" ht="13.05" customHeight="1">
      <c r="A152" s="722"/>
      <c r="C152" s="2614" t="s">
        <v>1121</v>
      </c>
      <c r="D152" s="2615" t="s">
        <v>1122</v>
      </c>
      <c r="E152" s="2615"/>
      <c r="F152" s="2615"/>
      <c r="G152" s="2616" t="s">
        <v>1123</v>
      </c>
      <c r="H152" s="2616"/>
      <c r="I152" s="2616"/>
      <c r="J152" s="2616"/>
      <c r="K152" s="2617" t="s">
        <v>1088</v>
      </c>
      <c r="L152" s="2617"/>
      <c r="M152" s="2617"/>
      <c r="N152" s="2617"/>
      <c r="O152" s="2617"/>
      <c r="P152" s="2618" t="s">
        <v>1124</v>
      </c>
      <c r="Q152" s="2619" t="s">
        <v>1125</v>
      </c>
      <c r="R152" s="2620" t="s">
        <v>1126</v>
      </c>
      <c r="S152" s="2620"/>
      <c r="T152" s="2620"/>
      <c r="U152" s="2621" t="s">
        <v>1127</v>
      </c>
      <c r="V152" s="2621"/>
      <c r="W152" s="2621"/>
      <c r="X152" s="2621"/>
      <c r="Y152" s="2621"/>
      <c r="Z152" s="2621"/>
      <c r="AA152" s="2621"/>
      <c r="AB152" s="2621"/>
      <c r="AC152" s="2621"/>
      <c r="AD152" s="2622" t="s">
        <v>1128</v>
      </c>
      <c r="AE152" s="2622"/>
      <c r="AF152" s="2622"/>
      <c r="AG152" s="2622"/>
      <c r="AH152" s="2622"/>
      <c r="AI152" s="2622"/>
      <c r="AJ152" s="2622"/>
      <c r="AK152" s="2622"/>
      <c r="AL152" s="2622"/>
      <c r="AM152" s="2622"/>
      <c r="AN152" s="2622"/>
      <c r="AO152" s="2622"/>
      <c r="AP152" s="2622"/>
      <c r="AQ152" s="2622"/>
      <c r="AR152" s="2622"/>
      <c r="AS152" s="2622"/>
      <c r="AT152" s="2622"/>
      <c r="AU152" s="2622"/>
      <c r="AV152" s="2622"/>
      <c r="AW152" s="2622"/>
      <c r="AX152" s="2622"/>
      <c r="AY152" s="2622"/>
      <c r="AZ152" s="2622"/>
      <c r="BA152" s="2622"/>
      <c r="BB152" s="2622"/>
      <c r="BC152" s="2622"/>
      <c r="BD152" s="2622"/>
      <c r="BE152" s="2622"/>
      <c r="BF152" s="2622"/>
      <c r="BG152" s="2623" t="s">
        <v>1129</v>
      </c>
      <c r="BH152" s="2623"/>
      <c r="BI152" s="2623"/>
      <c r="BJ152" s="2624" t="s">
        <v>1130</v>
      </c>
      <c r="BK152" s="2625" t="s">
        <v>1085</v>
      </c>
      <c r="BL152" s="2625"/>
      <c r="BM152" s="2625"/>
      <c r="BN152" s="2625"/>
      <c r="BO152" s="2625"/>
      <c r="BP152" s="2625"/>
      <c r="BQ152" s="2625"/>
      <c r="BR152" s="2625"/>
      <c r="BS152" s="1121"/>
      <c r="BT152" s="1121"/>
      <c r="BU152" s="1121"/>
    </row>
    <row r="153" spans="1:73" s="812" customFormat="1" ht="13.05" customHeight="1">
      <c r="A153" s="722"/>
      <c r="C153" s="2614"/>
      <c r="D153" s="2615"/>
      <c r="E153" s="2615"/>
      <c r="F153" s="2615"/>
      <c r="G153" s="2616"/>
      <c r="H153" s="2616"/>
      <c r="I153" s="2616"/>
      <c r="J153" s="2616"/>
      <c r="K153" s="2617"/>
      <c r="L153" s="2617"/>
      <c r="M153" s="2617"/>
      <c r="N153" s="2617"/>
      <c r="O153" s="2617"/>
      <c r="P153" s="2618"/>
      <c r="Q153" s="2619"/>
      <c r="R153" s="2620"/>
      <c r="S153" s="2620"/>
      <c r="T153" s="2620"/>
      <c r="U153" s="2621"/>
      <c r="V153" s="2621"/>
      <c r="W153" s="2621"/>
      <c r="X153" s="2621"/>
      <c r="Y153" s="2621"/>
      <c r="Z153" s="2621"/>
      <c r="AA153" s="2621"/>
      <c r="AB153" s="2621"/>
      <c r="AC153" s="2621"/>
      <c r="AD153" s="2622"/>
      <c r="AE153" s="2622"/>
      <c r="AF153" s="2622"/>
      <c r="AG153" s="2622"/>
      <c r="AH153" s="2622"/>
      <c r="AI153" s="2622"/>
      <c r="AJ153" s="2622"/>
      <c r="AK153" s="2622"/>
      <c r="AL153" s="2622"/>
      <c r="AM153" s="2622"/>
      <c r="AN153" s="2622"/>
      <c r="AO153" s="2622"/>
      <c r="AP153" s="2622"/>
      <c r="AQ153" s="2622"/>
      <c r="AR153" s="2622"/>
      <c r="AS153" s="2622"/>
      <c r="AT153" s="2622"/>
      <c r="AU153" s="2622"/>
      <c r="AV153" s="2622"/>
      <c r="AW153" s="2622"/>
      <c r="AX153" s="2622"/>
      <c r="AY153" s="2622"/>
      <c r="AZ153" s="2622"/>
      <c r="BA153" s="2622"/>
      <c r="BB153" s="2622"/>
      <c r="BC153" s="2622"/>
      <c r="BD153" s="2622"/>
      <c r="BE153" s="2622"/>
      <c r="BF153" s="2622"/>
      <c r="BG153" s="2623"/>
      <c r="BH153" s="2623"/>
      <c r="BI153" s="2623"/>
      <c r="BJ153" s="2624"/>
      <c r="BK153" s="2625"/>
      <c r="BL153" s="2625"/>
      <c r="BM153" s="2625"/>
      <c r="BN153" s="2625"/>
      <c r="BO153" s="2625"/>
      <c r="BP153" s="2625"/>
      <c r="BQ153" s="2625"/>
      <c r="BR153" s="2625"/>
      <c r="BS153" s="1121"/>
      <c r="BT153" s="1121"/>
      <c r="BU153" s="1121"/>
    </row>
    <row r="154" spans="1:73" s="812" customFormat="1" ht="15" customHeight="1">
      <c r="A154" s="722"/>
      <c r="C154" s="2614"/>
      <c r="D154" s="2615"/>
      <c r="E154" s="2615"/>
      <c r="F154" s="2615"/>
      <c r="G154" s="2616"/>
      <c r="H154" s="2616"/>
      <c r="I154" s="2616"/>
      <c r="J154" s="2616"/>
      <c r="K154" s="2617"/>
      <c r="L154" s="2617"/>
      <c r="M154" s="2617"/>
      <c r="N154" s="2617"/>
      <c r="O154" s="2617"/>
      <c r="P154" s="2618"/>
      <c r="Q154" s="2619"/>
      <c r="R154" s="2620"/>
      <c r="S154" s="2620"/>
      <c r="T154" s="2620"/>
      <c r="U154" s="2483" t="s">
        <v>1131</v>
      </c>
      <c r="V154" s="2483"/>
      <c r="W154" s="2483"/>
      <c r="X154" s="2483"/>
      <c r="Y154" s="2483"/>
      <c r="Z154" s="2626" t="s">
        <v>1132</v>
      </c>
      <c r="AA154" s="2626"/>
      <c r="AB154" s="2627" t="s">
        <v>1133</v>
      </c>
      <c r="AC154" s="2627"/>
      <c r="AD154" s="2628" t="s">
        <v>1134</v>
      </c>
      <c r="AE154" s="2628"/>
      <c r="AF154" s="2628"/>
      <c r="AG154" s="2628"/>
      <c r="AH154" s="2628"/>
      <c r="AI154" s="2628"/>
      <c r="AJ154" s="2628"/>
      <c r="AK154" s="2628"/>
      <c r="AL154" s="2471" t="s">
        <v>1135</v>
      </c>
      <c r="AM154" s="2471"/>
      <c r="AN154" s="2471"/>
      <c r="AO154" s="2471"/>
      <c r="AP154" s="2471"/>
      <c r="AQ154" s="2471"/>
      <c r="AR154" s="2471"/>
      <c r="AS154" s="2471"/>
      <c r="AT154" s="2471"/>
      <c r="AU154" s="2471"/>
      <c r="AV154" s="2471"/>
      <c r="AW154" s="2471"/>
      <c r="AX154" s="2471"/>
      <c r="AY154" s="2471"/>
      <c r="AZ154" s="2471"/>
      <c r="BA154" s="2471"/>
      <c r="BB154" s="2471"/>
      <c r="BC154" s="2471"/>
      <c r="BD154" s="2629" t="s">
        <v>255</v>
      </c>
      <c r="BE154" s="2629"/>
      <c r="BF154" s="2629"/>
      <c r="BG154" s="2630" t="s">
        <v>1136</v>
      </c>
      <c r="BH154" s="2630"/>
      <c r="BI154" s="2630"/>
      <c r="BJ154" s="2624"/>
      <c r="BK154" s="2631" t="s">
        <v>1196</v>
      </c>
      <c r="BL154" s="2631"/>
      <c r="BM154" s="2631"/>
      <c r="BN154" s="2631"/>
      <c r="BO154" s="2631"/>
      <c r="BP154" s="2631"/>
      <c r="BQ154" s="2631"/>
      <c r="BR154" s="2631"/>
      <c r="BS154" s="1122"/>
      <c r="BT154" s="1122"/>
      <c r="BU154" s="1122"/>
    </row>
    <row r="155" spans="1:73" s="812" customFormat="1" ht="15" customHeight="1">
      <c r="A155" s="722"/>
      <c r="C155" s="2614"/>
      <c r="D155" s="2615"/>
      <c r="E155" s="2615"/>
      <c r="F155" s="2615"/>
      <c r="G155" s="2616"/>
      <c r="H155" s="2616"/>
      <c r="I155" s="2616"/>
      <c r="J155" s="2616"/>
      <c r="K155" s="2617"/>
      <c r="L155" s="2617"/>
      <c r="M155" s="2617"/>
      <c r="N155" s="2617"/>
      <c r="O155" s="2617"/>
      <c r="P155" s="2618"/>
      <c r="Q155" s="2619"/>
      <c r="R155" s="2620"/>
      <c r="S155" s="2620"/>
      <c r="T155" s="2620"/>
      <c r="U155" s="2595" t="s">
        <v>1138</v>
      </c>
      <c r="V155" s="2595"/>
      <c r="W155" s="2595"/>
      <c r="X155" s="2595" t="s">
        <v>1139</v>
      </c>
      <c r="Y155" s="2595"/>
      <c r="Z155" s="2626"/>
      <c r="AA155" s="2626"/>
      <c r="AB155" s="2627"/>
      <c r="AC155" s="2627"/>
      <c r="AD155" s="2632" t="s">
        <v>751</v>
      </c>
      <c r="AE155" s="2632"/>
      <c r="AF155" s="2632"/>
      <c r="AG155" s="2632"/>
      <c r="AH155" s="2633" t="s">
        <v>1140</v>
      </c>
      <c r="AI155" s="2633"/>
      <c r="AJ155" s="2633"/>
      <c r="AK155" s="2633"/>
      <c r="AL155" s="2592" t="s">
        <v>1141</v>
      </c>
      <c r="AM155" s="2592"/>
      <c r="AN155" s="2592"/>
      <c r="AO155" s="2567" t="s">
        <v>1142</v>
      </c>
      <c r="AP155" s="2567"/>
      <c r="AQ155" s="2567"/>
      <c r="AR155" s="2593" t="s">
        <v>1143</v>
      </c>
      <c r="AS155" s="2593"/>
      <c r="AT155" s="2593"/>
      <c r="AU155" s="2594" t="s">
        <v>1144</v>
      </c>
      <c r="AV155" s="2594"/>
      <c r="AW155" s="2594"/>
      <c r="AX155" s="2594" t="s">
        <v>1145</v>
      </c>
      <c r="AY155" s="2594"/>
      <c r="AZ155" s="2594"/>
      <c r="BA155" s="2595" t="s">
        <v>310</v>
      </c>
      <c r="BB155" s="2595"/>
      <c r="BC155" s="2595"/>
      <c r="BD155" s="2629"/>
      <c r="BE155" s="2629"/>
      <c r="BF155" s="2629"/>
      <c r="BG155" s="2630"/>
      <c r="BH155" s="2630"/>
      <c r="BI155" s="2630"/>
      <c r="BJ155" s="2624"/>
      <c r="BK155" s="2631"/>
      <c r="BL155" s="2631"/>
      <c r="BM155" s="2631"/>
      <c r="BN155" s="2631"/>
      <c r="BO155" s="2631"/>
      <c r="BP155" s="2631"/>
      <c r="BQ155" s="2631"/>
      <c r="BR155" s="2631"/>
      <c r="BS155" s="1122"/>
      <c r="BT155" s="1122"/>
      <c r="BU155" s="1122"/>
    </row>
    <row r="156" spans="1:73" s="812" customFormat="1" ht="15" customHeight="1">
      <c r="A156" s="722"/>
      <c r="C156" s="2614"/>
      <c r="D156" s="2615"/>
      <c r="E156" s="2615"/>
      <c r="F156" s="2615"/>
      <c r="G156" s="2596" t="s">
        <v>1146</v>
      </c>
      <c r="H156" s="2596"/>
      <c r="I156" s="2597" t="s">
        <v>1147</v>
      </c>
      <c r="J156" s="2597"/>
      <c r="K156" s="2598" t="s">
        <v>1148</v>
      </c>
      <c r="L156" s="2598"/>
      <c r="M156" s="2598"/>
      <c r="N156" s="2598"/>
      <c r="O156" s="2598"/>
      <c r="P156" s="2618"/>
      <c r="Q156" s="2619"/>
      <c r="R156" s="2620"/>
      <c r="S156" s="2620"/>
      <c r="T156" s="2620"/>
      <c r="U156" s="2595"/>
      <c r="V156" s="2595"/>
      <c r="W156" s="2595"/>
      <c r="X156" s="2595"/>
      <c r="Y156" s="2595"/>
      <c r="Z156" s="2626"/>
      <c r="AA156" s="2626"/>
      <c r="AB156" s="2627"/>
      <c r="AC156" s="2627"/>
      <c r="AD156" s="2599"/>
      <c r="AE156" s="2599"/>
      <c r="AF156" s="2599"/>
      <c r="AG156" s="2599"/>
      <c r="AH156" s="2600" t="s">
        <v>1149</v>
      </c>
      <c r="AI156" s="2600"/>
      <c r="AJ156" s="2600"/>
      <c r="AK156" s="2600"/>
      <c r="AL156" s="2601" t="s">
        <v>1150</v>
      </c>
      <c r="AM156" s="2601"/>
      <c r="AN156" s="2601"/>
      <c r="AO156" s="2602" t="s">
        <v>1151</v>
      </c>
      <c r="AP156" s="2602"/>
      <c r="AQ156" s="2602"/>
      <c r="AR156" s="2603" t="s">
        <v>1152</v>
      </c>
      <c r="AS156" s="2603"/>
      <c r="AT156" s="2603"/>
      <c r="AU156" s="2604" t="s">
        <v>1153</v>
      </c>
      <c r="AV156" s="2604"/>
      <c r="AW156" s="2604"/>
      <c r="AX156" s="2602" t="s">
        <v>1154</v>
      </c>
      <c r="AY156" s="2602"/>
      <c r="AZ156" s="2602"/>
      <c r="BA156" s="2595"/>
      <c r="BB156" s="2595"/>
      <c r="BC156" s="2595"/>
      <c r="BD156" s="2629"/>
      <c r="BE156" s="2629"/>
      <c r="BF156" s="2629"/>
      <c r="BG156" s="2605" t="s">
        <v>1155</v>
      </c>
      <c r="BH156" s="2605"/>
      <c r="BI156" s="2605"/>
      <c r="BJ156" s="2624"/>
      <c r="BK156" s="2631"/>
      <c r="BL156" s="2631"/>
      <c r="BM156" s="2631"/>
      <c r="BN156" s="2631"/>
      <c r="BO156" s="2631"/>
      <c r="BP156" s="2631"/>
      <c r="BQ156" s="2631"/>
      <c r="BR156" s="2631"/>
      <c r="BS156" s="1122"/>
      <c r="BT156" s="1122"/>
      <c r="BU156" s="1122"/>
    </row>
    <row r="157" spans="1:73" s="812" customFormat="1" ht="15" customHeight="1">
      <c r="A157" s="722"/>
      <c r="C157" s="2614"/>
      <c r="D157" s="2615"/>
      <c r="E157" s="2615"/>
      <c r="F157" s="2615"/>
      <c r="G157" s="2596"/>
      <c r="H157" s="2596"/>
      <c r="I157" s="2597"/>
      <c r="J157" s="2597"/>
      <c r="K157" s="2598"/>
      <c r="L157" s="2598"/>
      <c r="M157" s="2598"/>
      <c r="N157" s="2598"/>
      <c r="O157" s="2598"/>
      <c r="P157" s="2618"/>
      <c r="Q157" s="2619"/>
      <c r="R157" s="2620"/>
      <c r="S157" s="2620"/>
      <c r="T157" s="2620"/>
      <c r="U157" s="2595"/>
      <c r="V157" s="2595"/>
      <c r="W157" s="2595"/>
      <c r="X157" s="2595"/>
      <c r="Y157" s="2595"/>
      <c r="Z157" s="2626"/>
      <c r="AA157" s="2626"/>
      <c r="AB157" s="2627"/>
      <c r="AC157" s="2627"/>
      <c r="AD157" s="1123" t="s">
        <v>31</v>
      </c>
      <c r="AE157" s="2606" t="s">
        <v>1156</v>
      </c>
      <c r="AF157" s="2606"/>
      <c r="AG157" s="1124" t="s">
        <v>32</v>
      </c>
      <c r="AH157" s="1125" t="s">
        <v>31</v>
      </c>
      <c r="AI157" s="2606" t="s">
        <v>1156</v>
      </c>
      <c r="AJ157" s="2606"/>
      <c r="AK157" s="1126" t="s">
        <v>32</v>
      </c>
      <c r="AL157" s="2607"/>
      <c r="AM157" s="2607"/>
      <c r="AN157" s="2607"/>
      <c r="AO157" s="2608" t="s">
        <v>1157</v>
      </c>
      <c r="AP157" s="2608"/>
      <c r="AQ157" s="2608"/>
      <c r="AR157" s="2609" t="s">
        <v>1158</v>
      </c>
      <c r="AS157" s="2609"/>
      <c r="AT157" s="2609"/>
      <c r="AU157" s="2598" t="s">
        <v>1159</v>
      </c>
      <c r="AV157" s="2598"/>
      <c r="AW157" s="2598"/>
      <c r="AX157" s="2598" t="s">
        <v>1160</v>
      </c>
      <c r="AY157" s="2598"/>
      <c r="AZ157" s="2598"/>
      <c r="BA157" s="2595"/>
      <c r="BB157" s="2595"/>
      <c r="BC157" s="2595"/>
      <c r="BD157" s="2610" t="s">
        <v>1161</v>
      </c>
      <c r="BE157" s="2610"/>
      <c r="BF157" s="2610"/>
      <c r="BG157" s="2605"/>
      <c r="BH157" s="2605"/>
      <c r="BI157" s="2605"/>
      <c r="BJ157" s="2624"/>
      <c r="BK157" s="2631"/>
      <c r="BL157" s="2631"/>
      <c r="BM157" s="2631"/>
      <c r="BN157" s="2631"/>
      <c r="BO157" s="2631"/>
      <c r="BP157" s="2631"/>
      <c r="BQ157" s="2631"/>
      <c r="BR157" s="2631"/>
      <c r="BS157" s="1122"/>
      <c r="BT157" s="1122"/>
      <c r="BU157" s="1122"/>
    </row>
    <row r="158" spans="1:73" s="812" customFormat="1" ht="14.1" customHeight="1">
      <c r="A158" s="722"/>
      <c r="B158" s="2531" t="str">
        <f>IF(G158="","","○")</f>
        <v/>
      </c>
      <c r="C158" s="2566">
        <v>27</v>
      </c>
      <c r="D158" s="2468"/>
      <c r="E158" s="2468"/>
      <c r="F158" s="2468"/>
      <c r="G158" s="2534"/>
      <c r="H158" s="2534"/>
      <c r="I158" s="2534"/>
      <c r="J158" s="2534"/>
      <c r="K158" s="2567"/>
      <c r="L158" s="2567"/>
      <c r="M158" s="2567"/>
      <c r="N158" s="2567"/>
      <c r="O158" s="2567"/>
      <c r="P158" s="2471"/>
      <c r="Q158" s="2591"/>
      <c r="R158" s="2568"/>
      <c r="S158" s="2568"/>
      <c r="T158" s="2568"/>
      <c r="U158" s="2569"/>
      <c r="V158" s="2569"/>
      <c r="W158" s="2569"/>
      <c r="X158" s="2570"/>
      <c r="Y158" s="2571" t="s">
        <v>20</v>
      </c>
      <c r="Z158" s="2572"/>
      <c r="AA158" s="2571" t="s">
        <v>20</v>
      </c>
      <c r="AB158" s="2573"/>
      <c r="AC158" s="2574" t="s">
        <v>20</v>
      </c>
      <c r="AD158" s="2575"/>
      <c r="AE158" s="2575"/>
      <c r="AF158" s="2575"/>
      <c r="AG158" s="2575"/>
      <c r="AH158" s="2576"/>
      <c r="AI158" s="2576"/>
      <c r="AJ158" s="2576"/>
      <c r="AK158" s="2576"/>
      <c r="AL158" s="2547"/>
      <c r="AM158" s="2547"/>
      <c r="AN158" s="2547"/>
      <c r="AO158" s="2590"/>
      <c r="AP158" s="2590"/>
      <c r="AQ158" s="2590"/>
      <c r="AR158" s="2548"/>
      <c r="AS158" s="2548"/>
      <c r="AT158" s="2548"/>
      <c r="AU158" s="2549"/>
      <c r="AV158" s="2549"/>
      <c r="AW158" s="2549"/>
      <c r="AX158" s="2549"/>
      <c r="AY158" s="2549"/>
      <c r="AZ158" s="2549"/>
      <c r="BA158" s="2550">
        <f>SUM(AL158:AZ160)</f>
        <v>0</v>
      </c>
      <c r="BB158" s="2550"/>
      <c r="BC158" s="2550"/>
      <c r="BD158" s="2551" t="str">
        <f>IF(AH158+BA158=0,"",AH158+BA158)</f>
        <v/>
      </c>
      <c r="BE158" s="2551"/>
      <c r="BF158" s="2551"/>
      <c r="BG158" s="2552"/>
      <c r="BH158" s="2552"/>
      <c r="BI158" s="2552"/>
      <c r="BJ158" s="2553"/>
      <c r="BK158" s="2554"/>
      <c r="BL158" s="2554"/>
      <c r="BM158" s="2554"/>
      <c r="BN158" s="2554"/>
      <c r="BO158" s="2554"/>
      <c r="BP158" s="2554"/>
      <c r="BQ158" s="2554"/>
      <c r="BR158" s="2554"/>
      <c r="BS158" s="1147"/>
      <c r="BT158" s="1147"/>
      <c r="BU158" s="1147"/>
    </row>
    <row r="159" spans="1:73" s="812" customFormat="1" ht="14.1" customHeight="1">
      <c r="A159" s="722"/>
      <c r="B159" s="2531"/>
      <c r="C159" s="2566"/>
      <c r="D159" s="2468"/>
      <c r="E159" s="2468"/>
      <c r="F159" s="2468"/>
      <c r="G159" s="2534"/>
      <c r="H159" s="2534"/>
      <c r="I159" s="2534"/>
      <c r="J159" s="2534"/>
      <c r="K159" s="2567"/>
      <c r="L159" s="2567"/>
      <c r="M159" s="2567"/>
      <c r="N159" s="2567"/>
      <c r="O159" s="2567"/>
      <c r="P159" s="2471"/>
      <c r="Q159" s="2591"/>
      <c r="R159" s="2568"/>
      <c r="S159" s="2568"/>
      <c r="T159" s="2568"/>
      <c r="U159" s="2569"/>
      <c r="V159" s="2569"/>
      <c r="W159" s="2569"/>
      <c r="X159" s="2570"/>
      <c r="Y159" s="2571"/>
      <c r="Z159" s="2572"/>
      <c r="AA159" s="2571"/>
      <c r="AB159" s="2573"/>
      <c r="AC159" s="2574"/>
      <c r="AD159" s="2575"/>
      <c r="AE159" s="2575"/>
      <c r="AF159" s="2575"/>
      <c r="AG159" s="2575"/>
      <c r="AH159" s="2576"/>
      <c r="AI159" s="2576"/>
      <c r="AJ159" s="2576"/>
      <c r="AK159" s="2576"/>
      <c r="AL159" s="2515"/>
      <c r="AM159" s="2515"/>
      <c r="AN159" s="2515"/>
      <c r="AO159" s="2516"/>
      <c r="AP159" s="2516"/>
      <c r="AQ159" s="2516"/>
      <c r="AR159" s="2517"/>
      <c r="AS159" s="2517"/>
      <c r="AT159" s="2517"/>
      <c r="AU159" s="2518"/>
      <c r="AV159" s="2518"/>
      <c r="AW159" s="2518"/>
      <c r="AX159" s="2518"/>
      <c r="AY159" s="2518"/>
      <c r="AZ159" s="2518"/>
      <c r="BA159" s="2550"/>
      <c r="BB159" s="2550"/>
      <c r="BC159" s="2550"/>
      <c r="BD159" s="2551"/>
      <c r="BE159" s="2551"/>
      <c r="BF159" s="2551"/>
      <c r="BG159" s="2552"/>
      <c r="BH159" s="2552"/>
      <c r="BI159" s="2552"/>
      <c r="BJ159" s="2553"/>
      <c r="BK159" s="2519"/>
      <c r="BL159" s="2519"/>
      <c r="BM159" s="2519"/>
      <c r="BN159" s="2519"/>
      <c r="BO159" s="2519"/>
      <c r="BP159" s="2519"/>
      <c r="BQ159" s="2519"/>
      <c r="BR159" s="2519"/>
      <c r="BS159" s="1147"/>
      <c r="BT159" s="1147"/>
      <c r="BU159" s="1147"/>
    </row>
    <row r="160" spans="1:73" s="812" customFormat="1" ht="14.1" customHeight="1">
      <c r="A160" s="722"/>
      <c r="B160" s="2531"/>
      <c r="C160" s="2566"/>
      <c r="D160" s="2468"/>
      <c r="E160" s="2468"/>
      <c r="F160" s="2468"/>
      <c r="G160" s="2555"/>
      <c r="H160" s="2555"/>
      <c r="I160" s="2556"/>
      <c r="J160" s="2556"/>
      <c r="K160" s="2589"/>
      <c r="L160" s="2589"/>
      <c r="M160" s="2589"/>
      <c r="N160" s="2589"/>
      <c r="O160" s="2589"/>
      <c r="P160" s="2471"/>
      <c r="Q160" s="2591"/>
      <c r="R160" s="2568"/>
      <c r="S160" s="2568"/>
      <c r="T160" s="2568"/>
      <c r="U160" s="2558"/>
      <c r="V160" s="2558"/>
      <c r="W160" s="2558"/>
      <c r="X160" s="1148"/>
      <c r="Y160" s="1188" t="s">
        <v>21</v>
      </c>
      <c r="Z160" s="1150"/>
      <c r="AA160" s="1184" t="s">
        <v>21</v>
      </c>
      <c r="AB160" s="1150"/>
      <c r="AC160" s="1184" t="s">
        <v>21</v>
      </c>
      <c r="AD160" s="1152" t="s">
        <v>31</v>
      </c>
      <c r="AE160" s="2559"/>
      <c r="AF160" s="2559"/>
      <c r="AG160" s="1153" t="s">
        <v>32</v>
      </c>
      <c r="AH160" s="1154" t="s">
        <v>31</v>
      </c>
      <c r="AI160" s="2559"/>
      <c r="AJ160" s="2559"/>
      <c r="AK160" s="1155" t="s">
        <v>32</v>
      </c>
      <c r="AL160" s="2560"/>
      <c r="AM160" s="2560"/>
      <c r="AN160" s="2560"/>
      <c r="AO160" s="2561"/>
      <c r="AP160" s="2561"/>
      <c r="AQ160" s="2561"/>
      <c r="AR160" s="2562"/>
      <c r="AS160" s="2562"/>
      <c r="AT160" s="2562"/>
      <c r="AU160" s="2563"/>
      <c r="AV160" s="2563"/>
      <c r="AW160" s="2563"/>
      <c r="AX160" s="2563"/>
      <c r="AY160" s="2563"/>
      <c r="AZ160" s="2563"/>
      <c r="BA160" s="2550"/>
      <c r="BB160" s="2550"/>
      <c r="BC160" s="2550"/>
      <c r="BD160" s="2551"/>
      <c r="BE160" s="2551"/>
      <c r="BF160" s="2551"/>
      <c r="BG160" s="2564"/>
      <c r="BH160" s="2564"/>
      <c r="BI160" s="2564"/>
      <c r="BJ160" s="2553"/>
      <c r="BK160" s="2565"/>
      <c r="BL160" s="2565"/>
      <c r="BM160" s="2565"/>
      <c r="BN160" s="2565"/>
      <c r="BO160" s="2565"/>
      <c r="BP160" s="2565"/>
      <c r="BQ160" s="2565"/>
      <c r="BR160" s="2565"/>
      <c r="BS160" s="1147"/>
      <c r="BT160" s="1147"/>
      <c r="BU160" s="1147"/>
    </row>
    <row r="161" spans="1:73" s="812" customFormat="1" ht="14.1" customHeight="1">
      <c r="A161" s="722"/>
      <c r="B161" s="2531" t="str">
        <f>IF(G161="","","○")</f>
        <v/>
      </c>
      <c r="C161" s="2566">
        <v>28</v>
      </c>
      <c r="D161" s="2468"/>
      <c r="E161" s="2468"/>
      <c r="F161" s="2468"/>
      <c r="G161" s="2534"/>
      <c r="H161" s="2534"/>
      <c r="I161" s="2534"/>
      <c r="J161" s="2534"/>
      <c r="K161" s="2567"/>
      <c r="L161" s="2567"/>
      <c r="M161" s="2567"/>
      <c r="N161" s="2567"/>
      <c r="O161" s="2567"/>
      <c r="P161" s="2471"/>
      <c r="Q161" s="2463"/>
      <c r="R161" s="2568"/>
      <c r="S161" s="2568"/>
      <c r="T161" s="2568"/>
      <c r="U161" s="2569"/>
      <c r="V161" s="2569"/>
      <c r="W161" s="2569"/>
      <c r="X161" s="2570"/>
      <c r="Y161" s="2571" t="s">
        <v>20</v>
      </c>
      <c r="Z161" s="2572"/>
      <c r="AA161" s="2571" t="s">
        <v>20</v>
      </c>
      <c r="AB161" s="2573"/>
      <c r="AC161" s="2574" t="s">
        <v>20</v>
      </c>
      <c r="AD161" s="2575"/>
      <c r="AE161" s="2575"/>
      <c r="AF161" s="2575"/>
      <c r="AG161" s="2575"/>
      <c r="AH161" s="2576"/>
      <c r="AI161" s="2576"/>
      <c r="AJ161" s="2576"/>
      <c r="AK161" s="2576"/>
      <c r="AL161" s="2547"/>
      <c r="AM161" s="2547"/>
      <c r="AN161" s="2547"/>
      <c r="AO161" s="2507"/>
      <c r="AP161" s="2507"/>
      <c r="AQ161" s="2507"/>
      <c r="AR161" s="2548"/>
      <c r="AS161" s="2548"/>
      <c r="AT161" s="2548"/>
      <c r="AU161" s="2549"/>
      <c r="AV161" s="2549"/>
      <c r="AW161" s="2549"/>
      <c r="AX161" s="2549"/>
      <c r="AY161" s="2549"/>
      <c r="AZ161" s="2549"/>
      <c r="BA161" s="2550">
        <f>SUM(AL161:AZ163)</f>
        <v>0</v>
      </c>
      <c r="BB161" s="2550"/>
      <c r="BC161" s="2550"/>
      <c r="BD161" s="2551" t="str">
        <f>IF(AH161+BA161=0,"",AH161+BA161)</f>
        <v/>
      </c>
      <c r="BE161" s="2551"/>
      <c r="BF161" s="2551"/>
      <c r="BG161" s="2552"/>
      <c r="BH161" s="2552"/>
      <c r="BI161" s="2552"/>
      <c r="BJ161" s="2553"/>
      <c r="BK161" s="2554"/>
      <c r="BL161" s="2554"/>
      <c r="BM161" s="2554"/>
      <c r="BN161" s="2554"/>
      <c r="BO161" s="2554"/>
      <c r="BP161" s="2554"/>
      <c r="BQ161" s="2554"/>
      <c r="BR161" s="2554"/>
      <c r="BS161" s="1147"/>
      <c r="BT161" s="1147"/>
      <c r="BU161" s="1147"/>
    </row>
    <row r="162" spans="1:73" s="812" customFormat="1" ht="14.1" customHeight="1">
      <c r="A162" s="722"/>
      <c r="B162" s="2531"/>
      <c r="C162" s="2566"/>
      <c r="D162" s="2468"/>
      <c r="E162" s="2468"/>
      <c r="F162" s="2468"/>
      <c r="G162" s="2534"/>
      <c r="H162" s="2534"/>
      <c r="I162" s="2534"/>
      <c r="J162" s="2534"/>
      <c r="K162" s="2567"/>
      <c r="L162" s="2567"/>
      <c r="M162" s="2567"/>
      <c r="N162" s="2567"/>
      <c r="O162" s="2567"/>
      <c r="P162" s="2471"/>
      <c r="Q162" s="2463"/>
      <c r="R162" s="2568"/>
      <c r="S162" s="2568"/>
      <c r="T162" s="2568"/>
      <c r="U162" s="2569"/>
      <c r="V162" s="2569"/>
      <c r="W162" s="2569"/>
      <c r="X162" s="2570"/>
      <c r="Y162" s="2571"/>
      <c r="Z162" s="2572"/>
      <c r="AA162" s="2571"/>
      <c r="AB162" s="2573"/>
      <c r="AC162" s="2574"/>
      <c r="AD162" s="2575"/>
      <c r="AE162" s="2575"/>
      <c r="AF162" s="2575"/>
      <c r="AG162" s="2575"/>
      <c r="AH162" s="2576"/>
      <c r="AI162" s="2576"/>
      <c r="AJ162" s="2576"/>
      <c r="AK162" s="2576"/>
      <c r="AL162" s="2515"/>
      <c r="AM162" s="2515"/>
      <c r="AN162" s="2515"/>
      <c r="AO162" s="2516"/>
      <c r="AP162" s="2516"/>
      <c r="AQ162" s="2516"/>
      <c r="AR162" s="2517"/>
      <c r="AS162" s="2517"/>
      <c r="AT162" s="2517"/>
      <c r="AU162" s="2518"/>
      <c r="AV162" s="2518"/>
      <c r="AW162" s="2518"/>
      <c r="AX162" s="2518"/>
      <c r="AY162" s="2518"/>
      <c r="AZ162" s="2518"/>
      <c r="BA162" s="2550"/>
      <c r="BB162" s="2550"/>
      <c r="BC162" s="2550"/>
      <c r="BD162" s="2551"/>
      <c r="BE162" s="2551"/>
      <c r="BF162" s="2551"/>
      <c r="BG162" s="2552"/>
      <c r="BH162" s="2552"/>
      <c r="BI162" s="2552"/>
      <c r="BJ162" s="2553"/>
      <c r="BK162" s="2519"/>
      <c r="BL162" s="2519"/>
      <c r="BM162" s="2519"/>
      <c r="BN162" s="2519"/>
      <c r="BO162" s="2519"/>
      <c r="BP162" s="2519"/>
      <c r="BQ162" s="2519"/>
      <c r="BR162" s="2519"/>
      <c r="BS162" s="1147"/>
      <c r="BT162" s="1147"/>
      <c r="BU162" s="1147"/>
    </row>
    <row r="163" spans="1:73" s="812" customFormat="1" ht="14.1" customHeight="1">
      <c r="A163" s="722"/>
      <c r="B163" s="2531"/>
      <c r="C163" s="2566"/>
      <c r="D163" s="2468"/>
      <c r="E163" s="2468"/>
      <c r="F163" s="2468"/>
      <c r="G163" s="2555"/>
      <c r="H163" s="2555"/>
      <c r="I163" s="2556"/>
      <c r="J163" s="2556"/>
      <c r="K163" s="2589"/>
      <c r="L163" s="2589"/>
      <c r="M163" s="2589"/>
      <c r="N163" s="2589"/>
      <c r="O163" s="2589"/>
      <c r="P163" s="2471"/>
      <c r="Q163" s="2463"/>
      <c r="R163" s="2568"/>
      <c r="S163" s="2568"/>
      <c r="T163" s="2568"/>
      <c r="U163" s="2558"/>
      <c r="V163" s="2558"/>
      <c r="W163" s="2558"/>
      <c r="X163" s="1148"/>
      <c r="Y163" s="1188" t="s">
        <v>21</v>
      </c>
      <c r="Z163" s="1150"/>
      <c r="AA163" s="1184" t="s">
        <v>21</v>
      </c>
      <c r="AB163" s="1150"/>
      <c r="AC163" s="1184" t="s">
        <v>21</v>
      </c>
      <c r="AD163" s="1152" t="s">
        <v>31</v>
      </c>
      <c r="AE163" s="2559"/>
      <c r="AF163" s="2559"/>
      <c r="AG163" s="1153" t="s">
        <v>32</v>
      </c>
      <c r="AH163" s="1154"/>
      <c r="AI163" s="2559"/>
      <c r="AJ163" s="2559"/>
      <c r="AK163" s="1155" t="s">
        <v>32</v>
      </c>
      <c r="AL163" s="2560"/>
      <c r="AM163" s="2560"/>
      <c r="AN163" s="2560"/>
      <c r="AO163" s="2561"/>
      <c r="AP163" s="2561"/>
      <c r="AQ163" s="2561"/>
      <c r="AR163" s="2562"/>
      <c r="AS163" s="2562"/>
      <c r="AT163" s="2562"/>
      <c r="AU163" s="2563"/>
      <c r="AV163" s="2563"/>
      <c r="AW163" s="2563"/>
      <c r="AX163" s="2563"/>
      <c r="AY163" s="2563"/>
      <c r="AZ163" s="2563"/>
      <c r="BA163" s="2550"/>
      <c r="BB163" s="2550"/>
      <c r="BC163" s="2550"/>
      <c r="BD163" s="2551"/>
      <c r="BE163" s="2551"/>
      <c r="BF163" s="2551"/>
      <c r="BG163" s="2564"/>
      <c r="BH163" s="2564"/>
      <c r="BI163" s="2564"/>
      <c r="BJ163" s="2553"/>
      <c r="BK163" s="2565"/>
      <c r="BL163" s="2565"/>
      <c r="BM163" s="2565"/>
      <c r="BN163" s="2565"/>
      <c r="BO163" s="2565"/>
      <c r="BP163" s="2565"/>
      <c r="BQ163" s="2565"/>
      <c r="BR163" s="2565"/>
      <c r="BS163" s="1147"/>
      <c r="BT163" s="1147"/>
      <c r="BU163" s="1147"/>
    </row>
    <row r="164" spans="1:73" s="812" customFormat="1" ht="14.1" customHeight="1">
      <c r="A164" s="722"/>
      <c r="B164" s="2531" t="str">
        <f>IF(G164="","","○")</f>
        <v/>
      </c>
      <c r="C164" s="2566">
        <v>29</v>
      </c>
      <c r="D164" s="2468"/>
      <c r="E164" s="2468"/>
      <c r="F164" s="2468"/>
      <c r="G164" s="2534"/>
      <c r="H164" s="2534"/>
      <c r="I164" s="2534"/>
      <c r="J164" s="2534"/>
      <c r="K164" s="2567"/>
      <c r="L164" s="2567"/>
      <c r="M164" s="2567"/>
      <c r="N164" s="2567"/>
      <c r="O164" s="2567"/>
      <c r="P164" s="2471"/>
      <c r="Q164" s="2463"/>
      <c r="R164" s="2568"/>
      <c r="S164" s="2568"/>
      <c r="T164" s="2568"/>
      <c r="U164" s="2569"/>
      <c r="V164" s="2569"/>
      <c r="W164" s="2569"/>
      <c r="X164" s="2570"/>
      <c r="Y164" s="2571" t="s">
        <v>20</v>
      </c>
      <c r="Z164" s="2572"/>
      <c r="AA164" s="2571" t="s">
        <v>20</v>
      </c>
      <c r="AB164" s="2573"/>
      <c r="AC164" s="2574" t="s">
        <v>20</v>
      </c>
      <c r="AD164" s="2575"/>
      <c r="AE164" s="2575"/>
      <c r="AF164" s="2575"/>
      <c r="AG164" s="2575"/>
      <c r="AH164" s="2576"/>
      <c r="AI164" s="2576"/>
      <c r="AJ164" s="2576"/>
      <c r="AK164" s="2576"/>
      <c r="AL164" s="2547"/>
      <c r="AM164" s="2547"/>
      <c r="AN164" s="2547"/>
      <c r="AO164" s="2507"/>
      <c r="AP164" s="2507"/>
      <c r="AQ164" s="2507"/>
      <c r="AR164" s="2548"/>
      <c r="AS164" s="2548"/>
      <c r="AT164" s="2548"/>
      <c r="AU164" s="2549"/>
      <c r="AV164" s="2549"/>
      <c r="AW164" s="2549"/>
      <c r="AX164" s="2549"/>
      <c r="AY164" s="2549"/>
      <c r="AZ164" s="2549"/>
      <c r="BA164" s="2550">
        <f>SUM(AL164:AZ166)</f>
        <v>0</v>
      </c>
      <c r="BB164" s="2550"/>
      <c r="BC164" s="2550"/>
      <c r="BD164" s="2551" t="str">
        <f>IF(AH164+BA164=0,"",AH164+BA164)</f>
        <v/>
      </c>
      <c r="BE164" s="2551"/>
      <c r="BF164" s="2551"/>
      <c r="BG164" s="2552"/>
      <c r="BH164" s="2552"/>
      <c r="BI164" s="2552"/>
      <c r="BJ164" s="2553"/>
      <c r="BK164" s="2554"/>
      <c r="BL164" s="2554"/>
      <c r="BM164" s="2554"/>
      <c r="BN164" s="2554"/>
      <c r="BO164" s="2554"/>
      <c r="BP164" s="2554"/>
      <c r="BQ164" s="2554"/>
      <c r="BR164" s="2554"/>
      <c r="BS164" s="1147"/>
      <c r="BT164" s="1147"/>
      <c r="BU164" s="1147"/>
    </row>
    <row r="165" spans="1:73" s="812" customFormat="1" ht="14.1" customHeight="1">
      <c r="A165" s="722"/>
      <c r="B165" s="2531"/>
      <c r="C165" s="2566"/>
      <c r="D165" s="2468"/>
      <c r="E165" s="2468"/>
      <c r="F165" s="2468"/>
      <c r="G165" s="2534"/>
      <c r="H165" s="2534"/>
      <c r="I165" s="2534"/>
      <c r="J165" s="2534"/>
      <c r="K165" s="2567"/>
      <c r="L165" s="2567"/>
      <c r="M165" s="2567"/>
      <c r="N165" s="2567"/>
      <c r="O165" s="2567"/>
      <c r="P165" s="2471"/>
      <c r="Q165" s="2463"/>
      <c r="R165" s="2568"/>
      <c r="S165" s="2568"/>
      <c r="T165" s="2568"/>
      <c r="U165" s="2569"/>
      <c r="V165" s="2569"/>
      <c r="W165" s="2569"/>
      <c r="X165" s="2570"/>
      <c r="Y165" s="2571"/>
      <c r="Z165" s="2572"/>
      <c r="AA165" s="2571"/>
      <c r="AB165" s="2573"/>
      <c r="AC165" s="2574"/>
      <c r="AD165" s="2575"/>
      <c r="AE165" s="2575"/>
      <c r="AF165" s="2575"/>
      <c r="AG165" s="2575"/>
      <c r="AH165" s="2576"/>
      <c r="AI165" s="2576"/>
      <c r="AJ165" s="2576"/>
      <c r="AK165" s="2576"/>
      <c r="AL165" s="2515"/>
      <c r="AM165" s="2515"/>
      <c r="AN165" s="2515"/>
      <c r="AO165" s="2516"/>
      <c r="AP165" s="2516"/>
      <c r="AQ165" s="2516"/>
      <c r="AR165" s="2517"/>
      <c r="AS165" s="2517"/>
      <c r="AT165" s="2517"/>
      <c r="AU165" s="2518"/>
      <c r="AV165" s="2518"/>
      <c r="AW165" s="2518"/>
      <c r="AX165" s="2518"/>
      <c r="AY165" s="2518"/>
      <c r="AZ165" s="2518"/>
      <c r="BA165" s="2550"/>
      <c r="BB165" s="2550"/>
      <c r="BC165" s="2550"/>
      <c r="BD165" s="2551"/>
      <c r="BE165" s="2551"/>
      <c r="BF165" s="2551"/>
      <c r="BG165" s="2552"/>
      <c r="BH165" s="2552"/>
      <c r="BI165" s="2552"/>
      <c r="BJ165" s="2553"/>
      <c r="BK165" s="2519"/>
      <c r="BL165" s="2519"/>
      <c r="BM165" s="2519"/>
      <c r="BN165" s="2519"/>
      <c r="BO165" s="2519"/>
      <c r="BP165" s="2519"/>
      <c r="BQ165" s="2519"/>
      <c r="BR165" s="2519"/>
      <c r="BS165" s="1147"/>
      <c r="BT165" s="1147"/>
      <c r="BU165" s="1147"/>
    </row>
    <row r="166" spans="1:73" s="812" customFormat="1" ht="14.1" customHeight="1">
      <c r="A166" s="722"/>
      <c r="B166" s="2531"/>
      <c r="C166" s="2566"/>
      <c r="D166" s="2468"/>
      <c r="E166" s="2468"/>
      <c r="F166" s="2468"/>
      <c r="G166" s="2555"/>
      <c r="H166" s="2555"/>
      <c r="I166" s="2556"/>
      <c r="J166" s="2556"/>
      <c r="K166" s="2589"/>
      <c r="L166" s="2589"/>
      <c r="M166" s="2589"/>
      <c r="N166" s="2589"/>
      <c r="O166" s="2589"/>
      <c r="P166" s="2471"/>
      <c r="Q166" s="2463"/>
      <c r="R166" s="2568"/>
      <c r="S166" s="2568"/>
      <c r="T166" s="2568"/>
      <c r="U166" s="2558"/>
      <c r="V166" s="2558"/>
      <c r="W166" s="2558"/>
      <c r="X166" s="1148"/>
      <c r="Y166" s="1188" t="s">
        <v>21</v>
      </c>
      <c r="Z166" s="1150"/>
      <c r="AA166" s="1184" t="s">
        <v>21</v>
      </c>
      <c r="AB166" s="1150"/>
      <c r="AC166" s="1184" t="s">
        <v>21</v>
      </c>
      <c r="AD166" s="1152" t="s">
        <v>31</v>
      </c>
      <c r="AE166" s="2559"/>
      <c r="AF166" s="2559"/>
      <c r="AG166" s="1153" t="s">
        <v>32</v>
      </c>
      <c r="AH166" s="1154" t="s">
        <v>31</v>
      </c>
      <c r="AI166" s="2559"/>
      <c r="AJ166" s="2559"/>
      <c r="AK166" s="1155" t="s">
        <v>32</v>
      </c>
      <c r="AL166" s="2560"/>
      <c r="AM166" s="2560"/>
      <c r="AN166" s="2560"/>
      <c r="AO166" s="2561"/>
      <c r="AP166" s="2561"/>
      <c r="AQ166" s="2561"/>
      <c r="AR166" s="2562"/>
      <c r="AS166" s="2562"/>
      <c r="AT166" s="2562"/>
      <c r="AU166" s="2563"/>
      <c r="AV166" s="2563"/>
      <c r="AW166" s="2563"/>
      <c r="AX166" s="2563"/>
      <c r="AY166" s="2563"/>
      <c r="AZ166" s="2563"/>
      <c r="BA166" s="2550"/>
      <c r="BB166" s="2550"/>
      <c r="BC166" s="2550"/>
      <c r="BD166" s="2551"/>
      <c r="BE166" s="2551"/>
      <c r="BF166" s="2551"/>
      <c r="BG166" s="2564"/>
      <c r="BH166" s="2564"/>
      <c r="BI166" s="2564"/>
      <c r="BJ166" s="2553"/>
      <c r="BK166" s="2565"/>
      <c r="BL166" s="2565"/>
      <c r="BM166" s="2565"/>
      <c r="BN166" s="2565"/>
      <c r="BO166" s="2565"/>
      <c r="BP166" s="2565"/>
      <c r="BQ166" s="2565"/>
      <c r="BR166" s="2565"/>
      <c r="BS166" s="1147"/>
      <c r="BT166" s="1147"/>
      <c r="BU166" s="1147"/>
    </row>
    <row r="167" spans="1:73" s="812" customFormat="1" ht="14.1" customHeight="1">
      <c r="A167" s="722"/>
      <c r="B167" s="2531" t="str">
        <f>IF(G167="","","○")</f>
        <v/>
      </c>
      <c r="C167" s="2566">
        <v>30</v>
      </c>
      <c r="D167" s="2468"/>
      <c r="E167" s="2468"/>
      <c r="F167" s="2468"/>
      <c r="G167" s="2534"/>
      <c r="H167" s="2534"/>
      <c r="I167" s="2534"/>
      <c r="J167" s="2534"/>
      <c r="K167" s="2567"/>
      <c r="L167" s="2567"/>
      <c r="M167" s="2567"/>
      <c r="N167" s="2567"/>
      <c r="O167" s="2567"/>
      <c r="P167" s="2471"/>
      <c r="Q167" s="2463"/>
      <c r="R167" s="2568"/>
      <c r="S167" s="2568"/>
      <c r="T167" s="2568"/>
      <c r="U167" s="2569"/>
      <c r="V167" s="2569"/>
      <c r="W167" s="2569"/>
      <c r="X167" s="2570"/>
      <c r="Y167" s="2571" t="s">
        <v>20</v>
      </c>
      <c r="Z167" s="2572"/>
      <c r="AA167" s="2571" t="s">
        <v>20</v>
      </c>
      <c r="AB167" s="2573"/>
      <c r="AC167" s="2574" t="s">
        <v>20</v>
      </c>
      <c r="AD167" s="2575"/>
      <c r="AE167" s="2575"/>
      <c r="AF167" s="2575"/>
      <c r="AG167" s="2575"/>
      <c r="AH167" s="2576"/>
      <c r="AI167" s="2576"/>
      <c r="AJ167" s="2576"/>
      <c r="AK167" s="2576"/>
      <c r="AL167" s="2547"/>
      <c r="AM167" s="2547"/>
      <c r="AN167" s="2547"/>
      <c r="AO167" s="2507"/>
      <c r="AP167" s="2507"/>
      <c r="AQ167" s="2507"/>
      <c r="AR167" s="2548"/>
      <c r="AS167" s="2548"/>
      <c r="AT167" s="2548"/>
      <c r="AU167" s="2549"/>
      <c r="AV167" s="2549"/>
      <c r="AW167" s="2549"/>
      <c r="AX167" s="2549"/>
      <c r="AY167" s="2549"/>
      <c r="AZ167" s="2549"/>
      <c r="BA167" s="2550">
        <f>SUM(AL167:AZ169)</f>
        <v>0</v>
      </c>
      <c r="BB167" s="2550"/>
      <c r="BC167" s="2550"/>
      <c r="BD167" s="2551" t="str">
        <f>IF(AH167+BA167=0,"",AH167+BA167)</f>
        <v/>
      </c>
      <c r="BE167" s="2551"/>
      <c r="BF167" s="2551"/>
      <c r="BG167" s="2552"/>
      <c r="BH167" s="2552"/>
      <c r="BI167" s="2552"/>
      <c r="BJ167" s="2553"/>
      <c r="BK167" s="2554"/>
      <c r="BL167" s="2554"/>
      <c r="BM167" s="2554"/>
      <c r="BN167" s="2554"/>
      <c r="BO167" s="2554"/>
      <c r="BP167" s="2554"/>
      <c r="BQ167" s="2554"/>
      <c r="BR167" s="2554"/>
      <c r="BS167" s="1147"/>
      <c r="BT167" s="1147"/>
      <c r="BU167" s="1147"/>
    </row>
    <row r="168" spans="1:73" s="812" customFormat="1" ht="14.1" customHeight="1">
      <c r="A168" s="722"/>
      <c r="B168" s="2531"/>
      <c r="C168" s="2566"/>
      <c r="D168" s="2468"/>
      <c r="E168" s="2468"/>
      <c r="F168" s="2468"/>
      <c r="G168" s="2534"/>
      <c r="H168" s="2534"/>
      <c r="I168" s="2534"/>
      <c r="J168" s="2534"/>
      <c r="K168" s="2567"/>
      <c r="L168" s="2567"/>
      <c r="M168" s="2567"/>
      <c r="N168" s="2567"/>
      <c r="O168" s="2567"/>
      <c r="P168" s="2471"/>
      <c r="Q168" s="2463"/>
      <c r="R168" s="2568"/>
      <c r="S168" s="2568"/>
      <c r="T168" s="2568"/>
      <c r="U168" s="2569"/>
      <c r="V168" s="2569"/>
      <c r="W168" s="2569"/>
      <c r="X168" s="2570"/>
      <c r="Y168" s="2571"/>
      <c r="Z168" s="2572"/>
      <c r="AA168" s="2571"/>
      <c r="AB168" s="2573"/>
      <c r="AC168" s="2574"/>
      <c r="AD168" s="2575"/>
      <c r="AE168" s="2575"/>
      <c r="AF168" s="2575"/>
      <c r="AG168" s="2575"/>
      <c r="AH168" s="2576"/>
      <c r="AI168" s="2576"/>
      <c r="AJ168" s="2576"/>
      <c r="AK168" s="2576"/>
      <c r="AL168" s="2515"/>
      <c r="AM168" s="2515"/>
      <c r="AN168" s="2515"/>
      <c r="AO168" s="2516"/>
      <c r="AP168" s="2516"/>
      <c r="AQ168" s="2516"/>
      <c r="AR168" s="2517"/>
      <c r="AS168" s="2517"/>
      <c r="AT168" s="2517"/>
      <c r="AU168" s="2518"/>
      <c r="AV168" s="2518"/>
      <c r="AW168" s="2518"/>
      <c r="AX168" s="2518"/>
      <c r="AY168" s="2518"/>
      <c r="AZ168" s="2518"/>
      <c r="BA168" s="2550"/>
      <c r="BB168" s="2550"/>
      <c r="BC168" s="2550"/>
      <c r="BD168" s="2551"/>
      <c r="BE168" s="2551"/>
      <c r="BF168" s="2551"/>
      <c r="BG168" s="2552"/>
      <c r="BH168" s="2552"/>
      <c r="BI168" s="2552"/>
      <c r="BJ168" s="2553"/>
      <c r="BK168" s="2519"/>
      <c r="BL168" s="2519"/>
      <c r="BM168" s="2519"/>
      <c r="BN168" s="2519"/>
      <c r="BO168" s="2519"/>
      <c r="BP168" s="2519"/>
      <c r="BQ168" s="2519"/>
      <c r="BR168" s="2519"/>
      <c r="BS168" s="1147"/>
      <c r="BT168" s="1147"/>
      <c r="BU168" s="1147"/>
    </row>
    <row r="169" spans="1:73" s="812" customFormat="1" ht="14.1" customHeight="1">
      <c r="A169" s="722"/>
      <c r="B169" s="2531"/>
      <c r="C169" s="2566"/>
      <c r="D169" s="2468"/>
      <c r="E169" s="2468"/>
      <c r="F169" s="2468"/>
      <c r="G169" s="2555"/>
      <c r="H169" s="2555"/>
      <c r="I169" s="2556"/>
      <c r="J169" s="2556"/>
      <c r="K169" s="2589"/>
      <c r="L169" s="2589"/>
      <c r="M169" s="2589"/>
      <c r="N169" s="2589"/>
      <c r="O169" s="2589"/>
      <c r="P169" s="2471"/>
      <c r="Q169" s="2463"/>
      <c r="R169" s="2568"/>
      <c r="S169" s="2568"/>
      <c r="T169" s="2568"/>
      <c r="U169" s="2558"/>
      <c r="V169" s="2558"/>
      <c r="W169" s="2558"/>
      <c r="X169" s="1148"/>
      <c r="Y169" s="1188" t="s">
        <v>21</v>
      </c>
      <c r="Z169" s="1150"/>
      <c r="AA169" s="1184" t="s">
        <v>21</v>
      </c>
      <c r="AB169" s="1150"/>
      <c r="AC169" s="1184" t="s">
        <v>21</v>
      </c>
      <c r="AD169" s="1152" t="s">
        <v>31</v>
      </c>
      <c r="AE169" s="2559"/>
      <c r="AF169" s="2559"/>
      <c r="AG169" s="1153" t="s">
        <v>32</v>
      </c>
      <c r="AH169" s="1154" t="s">
        <v>31</v>
      </c>
      <c r="AI169" s="2559"/>
      <c r="AJ169" s="2559"/>
      <c r="AK169" s="1155" t="s">
        <v>32</v>
      </c>
      <c r="AL169" s="2560"/>
      <c r="AM169" s="2560"/>
      <c r="AN169" s="2560"/>
      <c r="AO169" s="2561"/>
      <c r="AP169" s="2561"/>
      <c r="AQ169" s="2561"/>
      <c r="AR169" s="2562"/>
      <c r="AS169" s="2562"/>
      <c r="AT169" s="2562"/>
      <c r="AU169" s="2563"/>
      <c r="AV169" s="2563"/>
      <c r="AW169" s="2563"/>
      <c r="AX169" s="2563"/>
      <c r="AY169" s="2563"/>
      <c r="AZ169" s="2563"/>
      <c r="BA169" s="2550"/>
      <c r="BB169" s="2550"/>
      <c r="BC169" s="2550"/>
      <c r="BD169" s="2551"/>
      <c r="BE169" s="2551"/>
      <c r="BF169" s="2551"/>
      <c r="BG169" s="2564"/>
      <c r="BH169" s="2564"/>
      <c r="BI169" s="2564"/>
      <c r="BJ169" s="2553"/>
      <c r="BK169" s="2565"/>
      <c r="BL169" s="2565"/>
      <c r="BM169" s="2565"/>
      <c r="BN169" s="2565"/>
      <c r="BO169" s="2565"/>
      <c r="BP169" s="2565"/>
      <c r="BQ169" s="2565"/>
      <c r="BR169" s="2565"/>
      <c r="BS169" s="1147"/>
      <c r="BT169" s="1147"/>
      <c r="BU169" s="1147"/>
    </row>
    <row r="170" spans="1:73" s="812" customFormat="1" ht="14.1" customHeight="1">
      <c r="A170" s="722"/>
      <c r="B170" s="2531" t="str">
        <f>IF(G170="","","○")</f>
        <v/>
      </c>
      <c r="C170" s="2566">
        <v>31</v>
      </c>
      <c r="D170" s="2468"/>
      <c r="E170" s="2468"/>
      <c r="F170" s="2468"/>
      <c r="G170" s="2534"/>
      <c r="H170" s="2534"/>
      <c r="I170" s="2534"/>
      <c r="J170" s="2534"/>
      <c r="K170" s="2567"/>
      <c r="L170" s="2567"/>
      <c r="M170" s="2567"/>
      <c r="N170" s="2567"/>
      <c r="O170" s="2567"/>
      <c r="P170" s="2471"/>
      <c r="Q170" s="2463"/>
      <c r="R170" s="2568"/>
      <c r="S170" s="2568"/>
      <c r="T170" s="2568"/>
      <c r="U170" s="2569"/>
      <c r="V170" s="2569"/>
      <c r="W170" s="2569"/>
      <c r="X170" s="2570"/>
      <c r="Y170" s="2571" t="s">
        <v>20</v>
      </c>
      <c r="Z170" s="2572"/>
      <c r="AA170" s="2571" t="s">
        <v>20</v>
      </c>
      <c r="AB170" s="2573"/>
      <c r="AC170" s="2574" t="s">
        <v>20</v>
      </c>
      <c r="AD170" s="2575"/>
      <c r="AE170" s="2575"/>
      <c r="AF170" s="2575"/>
      <c r="AG170" s="2575"/>
      <c r="AH170" s="2576"/>
      <c r="AI170" s="2576"/>
      <c r="AJ170" s="2576"/>
      <c r="AK170" s="2576"/>
      <c r="AL170" s="2547"/>
      <c r="AM170" s="2547"/>
      <c r="AN170" s="2547"/>
      <c r="AO170" s="2507"/>
      <c r="AP170" s="2507"/>
      <c r="AQ170" s="2507"/>
      <c r="AR170" s="2548"/>
      <c r="AS170" s="2548"/>
      <c r="AT170" s="2548"/>
      <c r="AU170" s="2549"/>
      <c r="AV170" s="2549"/>
      <c r="AW170" s="2549"/>
      <c r="AX170" s="2549"/>
      <c r="AY170" s="2549"/>
      <c r="AZ170" s="2549"/>
      <c r="BA170" s="2550">
        <f>SUM(AL170:AZ172)</f>
        <v>0</v>
      </c>
      <c r="BB170" s="2550"/>
      <c r="BC170" s="2550"/>
      <c r="BD170" s="2551" t="str">
        <f>IF(AH170+BA170=0,"",AH170+BA170)</f>
        <v/>
      </c>
      <c r="BE170" s="2551"/>
      <c r="BF170" s="2551"/>
      <c r="BG170" s="2552"/>
      <c r="BH170" s="2552"/>
      <c r="BI170" s="2552"/>
      <c r="BJ170" s="2553"/>
      <c r="BK170" s="2554"/>
      <c r="BL170" s="2554"/>
      <c r="BM170" s="2554"/>
      <c r="BN170" s="2554"/>
      <c r="BO170" s="2554"/>
      <c r="BP170" s="2554"/>
      <c r="BQ170" s="2554"/>
      <c r="BR170" s="2554"/>
      <c r="BS170" s="1147"/>
      <c r="BT170" s="1147"/>
      <c r="BU170" s="1147"/>
    </row>
    <row r="171" spans="1:73" s="812" customFormat="1" ht="14.1" customHeight="1">
      <c r="A171" s="722"/>
      <c r="B171" s="2531"/>
      <c r="C171" s="2566"/>
      <c r="D171" s="2468"/>
      <c r="E171" s="2468"/>
      <c r="F171" s="2468"/>
      <c r="G171" s="2534"/>
      <c r="H171" s="2534"/>
      <c r="I171" s="2534"/>
      <c r="J171" s="2534"/>
      <c r="K171" s="2567"/>
      <c r="L171" s="2567"/>
      <c r="M171" s="2567"/>
      <c r="N171" s="2567"/>
      <c r="O171" s="2567"/>
      <c r="P171" s="2471"/>
      <c r="Q171" s="2463"/>
      <c r="R171" s="2568"/>
      <c r="S171" s="2568"/>
      <c r="T171" s="2568"/>
      <c r="U171" s="2569"/>
      <c r="V171" s="2569"/>
      <c r="W171" s="2569"/>
      <c r="X171" s="2570"/>
      <c r="Y171" s="2571"/>
      <c r="Z171" s="2572"/>
      <c r="AA171" s="2571"/>
      <c r="AB171" s="2573"/>
      <c r="AC171" s="2574"/>
      <c r="AD171" s="2575"/>
      <c r="AE171" s="2575"/>
      <c r="AF171" s="2575"/>
      <c r="AG171" s="2575"/>
      <c r="AH171" s="2576"/>
      <c r="AI171" s="2576"/>
      <c r="AJ171" s="2576"/>
      <c r="AK171" s="2576"/>
      <c r="AL171" s="2515"/>
      <c r="AM171" s="2515"/>
      <c r="AN171" s="2515"/>
      <c r="AO171" s="2516"/>
      <c r="AP171" s="2516"/>
      <c r="AQ171" s="2516"/>
      <c r="AR171" s="2517"/>
      <c r="AS171" s="2517"/>
      <c r="AT171" s="2517"/>
      <c r="AU171" s="2518"/>
      <c r="AV171" s="2518"/>
      <c r="AW171" s="2518"/>
      <c r="AX171" s="2518"/>
      <c r="AY171" s="2518"/>
      <c r="AZ171" s="2518"/>
      <c r="BA171" s="2550"/>
      <c r="BB171" s="2550"/>
      <c r="BC171" s="2550"/>
      <c r="BD171" s="2551"/>
      <c r="BE171" s="2551"/>
      <c r="BF171" s="2551"/>
      <c r="BG171" s="2552"/>
      <c r="BH171" s="2552"/>
      <c r="BI171" s="2552"/>
      <c r="BJ171" s="2553"/>
      <c r="BK171" s="2519"/>
      <c r="BL171" s="2519"/>
      <c r="BM171" s="2519"/>
      <c r="BN171" s="2519"/>
      <c r="BO171" s="2519"/>
      <c r="BP171" s="2519"/>
      <c r="BQ171" s="2519"/>
      <c r="BR171" s="2519"/>
      <c r="BS171" s="1147"/>
      <c r="BT171" s="1147"/>
      <c r="BU171" s="1147"/>
    </row>
    <row r="172" spans="1:73" s="812" customFormat="1" ht="14.1" customHeight="1">
      <c r="A172" s="722"/>
      <c r="B172" s="2531"/>
      <c r="C172" s="2566"/>
      <c r="D172" s="2468"/>
      <c r="E172" s="2468"/>
      <c r="F172" s="2468"/>
      <c r="G172" s="2555"/>
      <c r="H172" s="2555"/>
      <c r="I172" s="2556"/>
      <c r="J172" s="2556"/>
      <c r="K172" s="2589"/>
      <c r="L172" s="2589"/>
      <c r="M172" s="2589"/>
      <c r="N172" s="2589"/>
      <c r="O172" s="2589"/>
      <c r="P172" s="2471"/>
      <c r="Q172" s="2463"/>
      <c r="R172" s="2568"/>
      <c r="S172" s="2568"/>
      <c r="T172" s="2568"/>
      <c r="U172" s="2558"/>
      <c r="V172" s="2558"/>
      <c r="W172" s="2558"/>
      <c r="X172" s="1148"/>
      <c r="Y172" s="1188" t="s">
        <v>21</v>
      </c>
      <c r="Z172" s="1150"/>
      <c r="AA172" s="1184" t="s">
        <v>21</v>
      </c>
      <c r="AB172" s="1150"/>
      <c r="AC172" s="1184" t="s">
        <v>21</v>
      </c>
      <c r="AD172" s="1152" t="s">
        <v>31</v>
      </c>
      <c r="AE172" s="2559"/>
      <c r="AF172" s="2559"/>
      <c r="AG172" s="1153" t="s">
        <v>32</v>
      </c>
      <c r="AH172" s="1154" t="s">
        <v>31</v>
      </c>
      <c r="AI172" s="2559"/>
      <c r="AJ172" s="2559"/>
      <c r="AK172" s="1155" t="s">
        <v>32</v>
      </c>
      <c r="AL172" s="2560"/>
      <c r="AM172" s="2560"/>
      <c r="AN172" s="2560"/>
      <c r="AO172" s="2561"/>
      <c r="AP172" s="2561"/>
      <c r="AQ172" s="2561"/>
      <c r="AR172" s="2562"/>
      <c r="AS172" s="2562"/>
      <c r="AT172" s="2562"/>
      <c r="AU172" s="2563"/>
      <c r="AV172" s="2563"/>
      <c r="AW172" s="2563"/>
      <c r="AX172" s="2563"/>
      <c r="AY172" s="2563"/>
      <c r="AZ172" s="2563"/>
      <c r="BA172" s="2550"/>
      <c r="BB172" s="2550"/>
      <c r="BC172" s="2550"/>
      <c r="BD172" s="2551"/>
      <c r="BE172" s="2551"/>
      <c r="BF172" s="2551"/>
      <c r="BG172" s="2564"/>
      <c r="BH172" s="2564"/>
      <c r="BI172" s="2564"/>
      <c r="BJ172" s="2553"/>
      <c r="BK172" s="2565"/>
      <c r="BL172" s="2565"/>
      <c r="BM172" s="2565"/>
      <c r="BN172" s="2565"/>
      <c r="BO172" s="2565"/>
      <c r="BP172" s="2565"/>
      <c r="BQ172" s="2565"/>
      <c r="BR172" s="2565"/>
      <c r="BS172" s="1147"/>
      <c r="BT172" s="1147"/>
      <c r="BU172" s="1147"/>
    </row>
    <row r="173" spans="1:73" s="812" customFormat="1" ht="14.1" customHeight="1">
      <c r="A173" s="722"/>
      <c r="B173" s="2531" t="str">
        <f>IF(G173="","","○")</f>
        <v/>
      </c>
      <c r="C173" s="2566">
        <v>32</v>
      </c>
      <c r="D173" s="2468"/>
      <c r="E173" s="2468"/>
      <c r="F173" s="2468"/>
      <c r="G173" s="2534"/>
      <c r="H173" s="2534"/>
      <c r="I173" s="2534"/>
      <c r="J173" s="2534"/>
      <c r="K173" s="2567"/>
      <c r="L173" s="2567"/>
      <c r="M173" s="2567"/>
      <c r="N173" s="2567"/>
      <c r="O173" s="2567"/>
      <c r="P173" s="2471"/>
      <c r="Q173" s="2463"/>
      <c r="R173" s="2568"/>
      <c r="S173" s="2568"/>
      <c r="T173" s="2568"/>
      <c r="U173" s="2569"/>
      <c r="V173" s="2569"/>
      <c r="W173" s="2569"/>
      <c r="X173" s="2570"/>
      <c r="Y173" s="2571" t="s">
        <v>20</v>
      </c>
      <c r="Z173" s="2572"/>
      <c r="AA173" s="2571" t="s">
        <v>20</v>
      </c>
      <c r="AB173" s="2573"/>
      <c r="AC173" s="2574" t="s">
        <v>20</v>
      </c>
      <c r="AD173" s="2575"/>
      <c r="AE173" s="2575"/>
      <c r="AF173" s="2575"/>
      <c r="AG173" s="2575"/>
      <c r="AH173" s="2576"/>
      <c r="AI173" s="2576"/>
      <c r="AJ173" s="2576"/>
      <c r="AK173" s="2576"/>
      <c r="AL173" s="2547"/>
      <c r="AM173" s="2547"/>
      <c r="AN173" s="2547"/>
      <c r="AO173" s="2507"/>
      <c r="AP173" s="2507"/>
      <c r="AQ173" s="2507"/>
      <c r="AR173" s="2548"/>
      <c r="AS173" s="2548"/>
      <c r="AT173" s="2548"/>
      <c r="AU173" s="2549"/>
      <c r="AV173" s="2549"/>
      <c r="AW173" s="2549"/>
      <c r="AX173" s="2549"/>
      <c r="AY173" s="2549"/>
      <c r="AZ173" s="2549"/>
      <c r="BA173" s="2550">
        <f>SUM(AL173:AZ175)</f>
        <v>0</v>
      </c>
      <c r="BB173" s="2550"/>
      <c r="BC173" s="2550"/>
      <c r="BD173" s="2551" t="str">
        <f>IF(AH173+BA173=0,"",AH173+BA173)</f>
        <v/>
      </c>
      <c r="BE173" s="2551"/>
      <c r="BF173" s="2551"/>
      <c r="BG173" s="2552"/>
      <c r="BH173" s="2552"/>
      <c r="BI173" s="2552"/>
      <c r="BJ173" s="2553"/>
      <c r="BK173" s="2554"/>
      <c r="BL173" s="2554"/>
      <c r="BM173" s="2554"/>
      <c r="BN173" s="2554"/>
      <c r="BO173" s="2554"/>
      <c r="BP173" s="2554"/>
      <c r="BQ173" s="2554"/>
      <c r="BR173" s="2554"/>
      <c r="BS173" s="1147"/>
      <c r="BT173" s="1147"/>
      <c r="BU173" s="1147"/>
    </row>
    <row r="174" spans="1:73" s="812" customFormat="1" ht="14.1" customHeight="1">
      <c r="A174" s="722"/>
      <c r="B174" s="2531"/>
      <c r="C174" s="2566"/>
      <c r="D174" s="2468"/>
      <c r="E174" s="2468"/>
      <c r="F174" s="2468"/>
      <c r="G174" s="2534"/>
      <c r="H174" s="2534"/>
      <c r="I174" s="2534"/>
      <c r="J174" s="2534"/>
      <c r="K174" s="2567"/>
      <c r="L174" s="2567"/>
      <c r="M174" s="2567"/>
      <c r="N174" s="2567"/>
      <c r="O174" s="2567"/>
      <c r="P174" s="2471"/>
      <c r="Q174" s="2463"/>
      <c r="R174" s="2568"/>
      <c r="S174" s="2568"/>
      <c r="T174" s="2568"/>
      <c r="U174" s="2569"/>
      <c r="V174" s="2569"/>
      <c r="W174" s="2569"/>
      <c r="X174" s="2570"/>
      <c r="Y174" s="2571"/>
      <c r="Z174" s="2572"/>
      <c r="AA174" s="2571"/>
      <c r="AB174" s="2573"/>
      <c r="AC174" s="2574"/>
      <c r="AD174" s="2575"/>
      <c r="AE174" s="2575"/>
      <c r="AF174" s="2575"/>
      <c r="AG174" s="2575"/>
      <c r="AH174" s="2576"/>
      <c r="AI174" s="2576"/>
      <c r="AJ174" s="2576"/>
      <c r="AK174" s="2576"/>
      <c r="AL174" s="2515"/>
      <c r="AM174" s="2515"/>
      <c r="AN174" s="2515"/>
      <c r="AO174" s="2516"/>
      <c r="AP174" s="2516"/>
      <c r="AQ174" s="2516"/>
      <c r="AR174" s="2517"/>
      <c r="AS174" s="2517"/>
      <c r="AT174" s="2517"/>
      <c r="AU174" s="2518"/>
      <c r="AV174" s="2518"/>
      <c r="AW174" s="2518"/>
      <c r="AX174" s="2518"/>
      <c r="AY174" s="2518"/>
      <c r="AZ174" s="2518"/>
      <c r="BA174" s="2550"/>
      <c r="BB174" s="2550"/>
      <c r="BC174" s="2550"/>
      <c r="BD174" s="2551"/>
      <c r="BE174" s="2551"/>
      <c r="BF174" s="2551"/>
      <c r="BG174" s="2552"/>
      <c r="BH174" s="2552"/>
      <c r="BI174" s="2552"/>
      <c r="BJ174" s="2553"/>
      <c r="BK174" s="2519"/>
      <c r="BL174" s="2519"/>
      <c r="BM174" s="2519"/>
      <c r="BN174" s="2519"/>
      <c r="BO174" s="2519"/>
      <c r="BP174" s="2519"/>
      <c r="BQ174" s="2519"/>
      <c r="BR174" s="2519"/>
      <c r="BS174" s="1147"/>
      <c r="BT174" s="1147"/>
      <c r="BU174" s="1147"/>
    </row>
    <row r="175" spans="1:73" s="812" customFormat="1" ht="13.5" customHeight="1">
      <c r="A175" s="722"/>
      <c r="B175" s="2531"/>
      <c r="C175" s="2566"/>
      <c r="D175" s="2468"/>
      <c r="E175" s="2468"/>
      <c r="F175" s="2468"/>
      <c r="G175" s="2555"/>
      <c r="H175" s="2555"/>
      <c r="I175" s="2556"/>
      <c r="J175" s="2556"/>
      <c r="K175" s="2589"/>
      <c r="L175" s="2589"/>
      <c r="M175" s="2589"/>
      <c r="N175" s="2589"/>
      <c r="O175" s="2589"/>
      <c r="P175" s="2471"/>
      <c r="Q175" s="2463"/>
      <c r="R175" s="2568"/>
      <c r="S175" s="2568"/>
      <c r="T175" s="2568"/>
      <c r="U175" s="2558"/>
      <c r="V175" s="2558"/>
      <c r="W175" s="2558"/>
      <c r="X175" s="1148"/>
      <c r="Y175" s="1188" t="s">
        <v>21</v>
      </c>
      <c r="Z175" s="1150"/>
      <c r="AA175" s="1184" t="s">
        <v>21</v>
      </c>
      <c r="AB175" s="1150"/>
      <c r="AC175" s="1184" t="s">
        <v>21</v>
      </c>
      <c r="AD175" s="1152" t="s">
        <v>31</v>
      </c>
      <c r="AE175" s="2559"/>
      <c r="AF175" s="2559"/>
      <c r="AG175" s="1153" t="s">
        <v>32</v>
      </c>
      <c r="AH175" s="1154" t="s">
        <v>31</v>
      </c>
      <c r="AI175" s="2559"/>
      <c r="AJ175" s="2559"/>
      <c r="AK175" s="1155" t="s">
        <v>32</v>
      </c>
      <c r="AL175" s="2560"/>
      <c r="AM175" s="2560"/>
      <c r="AN175" s="2560"/>
      <c r="AO175" s="2561"/>
      <c r="AP175" s="2561"/>
      <c r="AQ175" s="2561"/>
      <c r="AR175" s="2562"/>
      <c r="AS175" s="2562"/>
      <c r="AT175" s="2562"/>
      <c r="AU175" s="2563"/>
      <c r="AV175" s="2563"/>
      <c r="AW175" s="2563"/>
      <c r="AX175" s="2563"/>
      <c r="AY175" s="2563"/>
      <c r="AZ175" s="2563"/>
      <c r="BA175" s="2550"/>
      <c r="BB175" s="2550"/>
      <c r="BC175" s="2550"/>
      <c r="BD175" s="2551"/>
      <c r="BE175" s="2551"/>
      <c r="BF175" s="2551"/>
      <c r="BG175" s="2564"/>
      <c r="BH175" s="2564"/>
      <c r="BI175" s="2564"/>
      <c r="BJ175" s="2553"/>
      <c r="BK175" s="2565"/>
      <c r="BL175" s="2565"/>
      <c r="BM175" s="2565"/>
      <c r="BN175" s="2565"/>
      <c r="BO175" s="2565"/>
      <c r="BP175" s="2565"/>
      <c r="BQ175" s="2565"/>
      <c r="BR175" s="2565"/>
      <c r="BS175" s="1147"/>
      <c r="BT175" s="1147"/>
      <c r="BU175" s="1147"/>
    </row>
    <row r="176" spans="1:73" s="812" customFormat="1" ht="14.1" customHeight="1">
      <c r="A176" s="722"/>
      <c r="B176" s="2531" t="str">
        <f>IF(G176="","","○")</f>
        <v/>
      </c>
      <c r="C176" s="2587">
        <v>33</v>
      </c>
      <c r="D176" s="2468"/>
      <c r="E176" s="2468"/>
      <c r="F176" s="2468"/>
      <c r="G176" s="2534"/>
      <c r="H176" s="2534"/>
      <c r="I176" s="2534"/>
      <c r="J176" s="2534"/>
      <c r="K176" s="2567"/>
      <c r="L176" s="2567"/>
      <c r="M176" s="2567"/>
      <c r="N176" s="2567"/>
      <c r="O176" s="2567"/>
      <c r="P176" s="2588"/>
      <c r="Q176" s="2463"/>
      <c r="R176" s="2534"/>
      <c r="S176" s="2534"/>
      <c r="T176" s="2534"/>
      <c r="U176" s="2569"/>
      <c r="V176" s="2569"/>
      <c r="W176" s="2569"/>
      <c r="X176" s="2570"/>
      <c r="Y176" s="2571" t="s">
        <v>20</v>
      </c>
      <c r="Z176" s="2572"/>
      <c r="AA176" s="2571" t="s">
        <v>20</v>
      </c>
      <c r="AB176" s="2573"/>
      <c r="AC176" s="2574" t="s">
        <v>20</v>
      </c>
      <c r="AD176" s="2575"/>
      <c r="AE176" s="2575"/>
      <c r="AF176" s="2575"/>
      <c r="AG176" s="2575"/>
      <c r="AH176" s="2576"/>
      <c r="AI176" s="2576"/>
      <c r="AJ176" s="2576"/>
      <c r="AK176" s="2576"/>
      <c r="AL176" s="2547"/>
      <c r="AM176" s="2547"/>
      <c r="AN176" s="2547"/>
      <c r="AO176" s="2507"/>
      <c r="AP176" s="2507"/>
      <c r="AQ176" s="2507"/>
      <c r="AR176" s="2548"/>
      <c r="AS176" s="2548"/>
      <c r="AT176" s="2548"/>
      <c r="AU176" s="2549"/>
      <c r="AV176" s="2549"/>
      <c r="AW176" s="2549"/>
      <c r="AX176" s="2549"/>
      <c r="AY176" s="2549"/>
      <c r="AZ176" s="2549"/>
      <c r="BA176" s="2577">
        <f>SUM(AL176:AZ178)</f>
        <v>0</v>
      </c>
      <c r="BB176" s="2577"/>
      <c r="BC176" s="2577"/>
      <c r="BD176" s="2551" t="str">
        <f>IF(AH176+BA176=0,"",AH176+BA176)</f>
        <v/>
      </c>
      <c r="BE176" s="2551"/>
      <c r="BF176" s="2551"/>
      <c r="BG176" s="2552"/>
      <c r="BH176" s="2552"/>
      <c r="BI176" s="2552"/>
      <c r="BJ176" s="2578"/>
      <c r="BK176" s="2554"/>
      <c r="BL176" s="2554"/>
      <c r="BM176" s="2554"/>
      <c r="BN176" s="2554"/>
      <c r="BO176" s="2554"/>
      <c r="BP176" s="2554"/>
      <c r="BQ176" s="2554"/>
      <c r="BR176" s="2554"/>
      <c r="BS176" s="1147"/>
      <c r="BT176" s="1147"/>
      <c r="BU176" s="1147"/>
    </row>
    <row r="177" spans="1:75" s="812" customFormat="1" ht="14.1" customHeight="1">
      <c r="A177" s="722"/>
      <c r="B177" s="2531"/>
      <c r="C177" s="2587"/>
      <c r="D177" s="2468"/>
      <c r="E177" s="2468"/>
      <c r="F177" s="2468"/>
      <c r="G177" s="2534"/>
      <c r="H177" s="2534"/>
      <c r="I177" s="2534"/>
      <c r="J177" s="2534"/>
      <c r="K177" s="2567"/>
      <c r="L177" s="2567"/>
      <c r="M177" s="2567"/>
      <c r="N177" s="2567"/>
      <c r="O177" s="2567"/>
      <c r="P177" s="2588"/>
      <c r="Q177" s="2463"/>
      <c r="R177" s="2534"/>
      <c r="S177" s="2534"/>
      <c r="T177" s="2534"/>
      <c r="U177" s="2569"/>
      <c r="V177" s="2569"/>
      <c r="W177" s="2569"/>
      <c r="X177" s="2570"/>
      <c r="Y177" s="2571"/>
      <c r="Z177" s="2572"/>
      <c r="AA177" s="2571"/>
      <c r="AB177" s="2573"/>
      <c r="AC177" s="2574"/>
      <c r="AD177" s="2575"/>
      <c r="AE177" s="2575"/>
      <c r="AF177" s="2575"/>
      <c r="AG177" s="2575"/>
      <c r="AH177" s="2576"/>
      <c r="AI177" s="2576"/>
      <c r="AJ177" s="2576"/>
      <c r="AK177" s="2576"/>
      <c r="AL177" s="2515"/>
      <c r="AM177" s="2515"/>
      <c r="AN177" s="2515"/>
      <c r="AO177" s="2516"/>
      <c r="AP177" s="2516"/>
      <c r="AQ177" s="2516"/>
      <c r="AR177" s="2517"/>
      <c r="AS177" s="2517"/>
      <c r="AT177" s="2517"/>
      <c r="AU177" s="2518"/>
      <c r="AV177" s="2518"/>
      <c r="AW177" s="2518"/>
      <c r="AX177" s="2518"/>
      <c r="AY177" s="2518"/>
      <c r="AZ177" s="2518"/>
      <c r="BA177" s="2577"/>
      <c r="BB177" s="2577"/>
      <c r="BC177" s="2577"/>
      <c r="BD177" s="2551"/>
      <c r="BE177" s="2551"/>
      <c r="BF177" s="2551"/>
      <c r="BG177" s="2552"/>
      <c r="BH177" s="2552"/>
      <c r="BI177" s="2552"/>
      <c r="BJ177" s="2578"/>
      <c r="BK177" s="2519"/>
      <c r="BL177" s="2519"/>
      <c r="BM177" s="2519"/>
      <c r="BN177" s="2519"/>
      <c r="BO177" s="2519"/>
      <c r="BP177" s="2519"/>
      <c r="BQ177" s="2519"/>
      <c r="BR177" s="2519"/>
      <c r="BS177" s="1147"/>
      <c r="BT177" s="1147"/>
      <c r="BU177" s="1147"/>
    </row>
    <row r="178" spans="1:75" s="812" customFormat="1" ht="14.1" customHeight="1">
      <c r="A178" s="722"/>
      <c r="B178" s="2531"/>
      <c r="C178" s="2587"/>
      <c r="D178" s="2468"/>
      <c r="E178" s="2468"/>
      <c r="F178" s="2468"/>
      <c r="G178" s="2555"/>
      <c r="H178" s="2555"/>
      <c r="I178" s="2556"/>
      <c r="J178" s="2556"/>
      <c r="K178" s="2579"/>
      <c r="L178" s="2579"/>
      <c r="M178" s="2579"/>
      <c r="N178" s="2579"/>
      <c r="O178" s="2579"/>
      <c r="P178" s="2588"/>
      <c r="Q178" s="2463"/>
      <c r="R178" s="2534"/>
      <c r="S178" s="2534"/>
      <c r="T178" s="2534"/>
      <c r="U178" s="2580"/>
      <c r="V178" s="2580"/>
      <c r="W178" s="2580"/>
      <c r="X178" s="1156"/>
      <c r="Y178" s="1189" t="s">
        <v>21</v>
      </c>
      <c r="Z178" s="361"/>
      <c r="AA178" s="938" t="s">
        <v>21</v>
      </c>
      <c r="AB178" s="1156"/>
      <c r="AC178" s="1017" t="s">
        <v>21</v>
      </c>
      <c r="AD178" s="1159" t="s">
        <v>31</v>
      </c>
      <c r="AE178" s="2581"/>
      <c r="AF178" s="2581"/>
      <c r="AG178" s="1160" t="s">
        <v>32</v>
      </c>
      <c r="AH178" s="1161" t="s">
        <v>31</v>
      </c>
      <c r="AI178" s="2581"/>
      <c r="AJ178" s="2581"/>
      <c r="AK178" s="1162" t="s">
        <v>32</v>
      </c>
      <c r="AL178" s="2582"/>
      <c r="AM178" s="2582"/>
      <c r="AN178" s="2582"/>
      <c r="AO178" s="2561"/>
      <c r="AP178" s="2561"/>
      <c r="AQ178" s="2561"/>
      <c r="AR178" s="2583"/>
      <c r="AS178" s="2583"/>
      <c r="AT178" s="2583"/>
      <c r="AU178" s="2584"/>
      <c r="AV178" s="2584"/>
      <c r="AW178" s="2584"/>
      <c r="AX178" s="2584"/>
      <c r="AY178" s="2584"/>
      <c r="AZ178" s="2584"/>
      <c r="BA178" s="2577"/>
      <c r="BB178" s="2577"/>
      <c r="BC178" s="2577"/>
      <c r="BD178" s="2551"/>
      <c r="BE178" s="2551"/>
      <c r="BF178" s="2551"/>
      <c r="BG178" s="2585"/>
      <c r="BH178" s="2585"/>
      <c r="BI178" s="2585"/>
      <c r="BJ178" s="2578"/>
      <c r="BK178" s="2586"/>
      <c r="BL178" s="2586"/>
      <c r="BM178" s="2586"/>
      <c r="BN178" s="2586"/>
      <c r="BO178" s="2586"/>
      <c r="BP178" s="2586"/>
      <c r="BQ178" s="2586"/>
      <c r="BR178" s="2586"/>
      <c r="BS178" s="1147"/>
      <c r="BT178" s="1147"/>
      <c r="BU178" s="1147"/>
    </row>
    <row r="179" spans="1:75" s="812" customFormat="1" ht="14.1" customHeight="1">
      <c r="A179" s="722"/>
      <c r="B179" s="2531" t="str">
        <f>IF(G179="","","○")</f>
        <v/>
      </c>
      <c r="C179" s="2566">
        <v>34</v>
      </c>
      <c r="D179" s="2468"/>
      <c r="E179" s="2468"/>
      <c r="F179" s="2468"/>
      <c r="G179" s="2534"/>
      <c r="H179" s="2534"/>
      <c r="I179" s="2534"/>
      <c r="J179" s="2534"/>
      <c r="K179" s="2567"/>
      <c r="L179" s="2567"/>
      <c r="M179" s="2567"/>
      <c r="N179" s="2567"/>
      <c r="O179" s="2567"/>
      <c r="P179" s="2471"/>
      <c r="Q179" s="2463"/>
      <c r="R179" s="2568"/>
      <c r="S179" s="2568"/>
      <c r="T179" s="2568"/>
      <c r="U179" s="2569"/>
      <c r="V179" s="2569"/>
      <c r="W179" s="2569"/>
      <c r="X179" s="2570"/>
      <c r="Y179" s="2571" t="s">
        <v>20</v>
      </c>
      <c r="Z179" s="2572"/>
      <c r="AA179" s="2571" t="s">
        <v>20</v>
      </c>
      <c r="AB179" s="2573"/>
      <c r="AC179" s="2574" t="s">
        <v>20</v>
      </c>
      <c r="AD179" s="2575"/>
      <c r="AE179" s="2575"/>
      <c r="AF179" s="2575"/>
      <c r="AG179" s="2575"/>
      <c r="AH179" s="2576"/>
      <c r="AI179" s="2576"/>
      <c r="AJ179" s="2576"/>
      <c r="AK179" s="2576"/>
      <c r="AL179" s="2547"/>
      <c r="AM179" s="2547"/>
      <c r="AN179" s="2547"/>
      <c r="AO179" s="2507"/>
      <c r="AP179" s="2507"/>
      <c r="AQ179" s="2507"/>
      <c r="AR179" s="2548"/>
      <c r="AS179" s="2548"/>
      <c r="AT179" s="2548"/>
      <c r="AU179" s="2549"/>
      <c r="AV179" s="2549"/>
      <c r="AW179" s="2549"/>
      <c r="AX179" s="2549"/>
      <c r="AY179" s="2549"/>
      <c r="AZ179" s="2549"/>
      <c r="BA179" s="2550">
        <f>SUM(AL179:AZ181)</f>
        <v>0</v>
      </c>
      <c r="BB179" s="2550"/>
      <c r="BC179" s="2550"/>
      <c r="BD179" s="2551" t="str">
        <f>IF(AH179+BA179=0,"",AH179+BA179)</f>
        <v/>
      </c>
      <c r="BE179" s="2551"/>
      <c r="BF179" s="2551"/>
      <c r="BG179" s="2552"/>
      <c r="BH179" s="2552"/>
      <c r="BI179" s="2552"/>
      <c r="BJ179" s="2553"/>
      <c r="BK179" s="2554"/>
      <c r="BL179" s="2554"/>
      <c r="BM179" s="2554"/>
      <c r="BN179" s="2554"/>
      <c r="BO179" s="2554"/>
      <c r="BP179" s="2554"/>
      <c r="BQ179" s="2554"/>
      <c r="BR179" s="2554"/>
      <c r="BS179" s="1147"/>
      <c r="BT179" s="1147"/>
      <c r="BU179" s="1147"/>
    </row>
    <row r="180" spans="1:75" s="812" customFormat="1" ht="14.1" customHeight="1">
      <c r="A180" s="722"/>
      <c r="B180" s="2531"/>
      <c r="C180" s="2566"/>
      <c r="D180" s="2468"/>
      <c r="E180" s="2468"/>
      <c r="F180" s="2468"/>
      <c r="G180" s="2534"/>
      <c r="H180" s="2534"/>
      <c r="I180" s="2534"/>
      <c r="J180" s="2534"/>
      <c r="K180" s="2567"/>
      <c r="L180" s="2567"/>
      <c r="M180" s="2567"/>
      <c r="N180" s="2567"/>
      <c r="O180" s="2567"/>
      <c r="P180" s="2471"/>
      <c r="Q180" s="2463"/>
      <c r="R180" s="2568"/>
      <c r="S180" s="2568"/>
      <c r="T180" s="2568"/>
      <c r="U180" s="2569"/>
      <c r="V180" s="2569"/>
      <c r="W180" s="2569"/>
      <c r="X180" s="2570"/>
      <c r="Y180" s="2571"/>
      <c r="Z180" s="2572"/>
      <c r="AA180" s="2571"/>
      <c r="AB180" s="2573"/>
      <c r="AC180" s="2574"/>
      <c r="AD180" s="2575"/>
      <c r="AE180" s="2575"/>
      <c r="AF180" s="2575"/>
      <c r="AG180" s="2575"/>
      <c r="AH180" s="2576"/>
      <c r="AI180" s="2576"/>
      <c r="AJ180" s="2576"/>
      <c r="AK180" s="2576"/>
      <c r="AL180" s="2515"/>
      <c r="AM180" s="2515"/>
      <c r="AN180" s="2515"/>
      <c r="AO180" s="2516"/>
      <c r="AP180" s="2516"/>
      <c r="AQ180" s="2516"/>
      <c r="AR180" s="2517"/>
      <c r="AS180" s="2517"/>
      <c r="AT180" s="2517"/>
      <c r="AU180" s="2518"/>
      <c r="AV180" s="2518"/>
      <c r="AW180" s="2518"/>
      <c r="AX180" s="2518"/>
      <c r="AY180" s="2518"/>
      <c r="AZ180" s="2518"/>
      <c r="BA180" s="2550"/>
      <c r="BB180" s="2550"/>
      <c r="BC180" s="2550"/>
      <c r="BD180" s="2551"/>
      <c r="BE180" s="2551"/>
      <c r="BF180" s="2551"/>
      <c r="BG180" s="2552"/>
      <c r="BH180" s="2552"/>
      <c r="BI180" s="2552"/>
      <c r="BJ180" s="2553"/>
      <c r="BK180" s="2519"/>
      <c r="BL180" s="2519"/>
      <c r="BM180" s="2519"/>
      <c r="BN180" s="2519"/>
      <c r="BO180" s="2519"/>
      <c r="BP180" s="2519"/>
      <c r="BQ180" s="2519"/>
      <c r="BR180" s="2519"/>
      <c r="BS180" s="1147"/>
      <c r="BT180" s="1147"/>
      <c r="BU180" s="1147"/>
    </row>
    <row r="181" spans="1:75" s="812" customFormat="1" ht="14.1" customHeight="1">
      <c r="A181" s="722"/>
      <c r="B181" s="2531"/>
      <c r="C181" s="2566"/>
      <c r="D181" s="2468"/>
      <c r="E181" s="2468"/>
      <c r="F181" s="2468"/>
      <c r="G181" s="2555"/>
      <c r="H181" s="2555"/>
      <c r="I181" s="2556"/>
      <c r="J181" s="2556"/>
      <c r="K181" s="2557"/>
      <c r="L181" s="2557"/>
      <c r="M181" s="2557"/>
      <c r="N181" s="2557"/>
      <c r="O181" s="2557"/>
      <c r="P181" s="2471"/>
      <c r="Q181" s="2463"/>
      <c r="R181" s="2568"/>
      <c r="S181" s="2568"/>
      <c r="T181" s="2568"/>
      <c r="U181" s="2558"/>
      <c r="V181" s="2558"/>
      <c r="W181" s="2558"/>
      <c r="X181" s="1148"/>
      <c r="Y181" s="1188" t="s">
        <v>21</v>
      </c>
      <c r="Z181" s="1150"/>
      <c r="AA181" s="1184" t="s">
        <v>21</v>
      </c>
      <c r="AB181" s="1148"/>
      <c r="AC181" s="1190" t="s">
        <v>21</v>
      </c>
      <c r="AD181" s="1152" t="s">
        <v>31</v>
      </c>
      <c r="AE181" s="2559"/>
      <c r="AF181" s="2559"/>
      <c r="AG181" s="1153" t="s">
        <v>32</v>
      </c>
      <c r="AH181" s="1154" t="s">
        <v>31</v>
      </c>
      <c r="AI181" s="2559"/>
      <c r="AJ181" s="2559"/>
      <c r="AK181" s="1155" t="s">
        <v>32</v>
      </c>
      <c r="AL181" s="2560"/>
      <c r="AM181" s="2560"/>
      <c r="AN181" s="2560"/>
      <c r="AO181" s="2561"/>
      <c r="AP181" s="2561"/>
      <c r="AQ181" s="2561"/>
      <c r="AR181" s="2562"/>
      <c r="AS181" s="2562"/>
      <c r="AT181" s="2562"/>
      <c r="AU181" s="2563"/>
      <c r="AV181" s="2563"/>
      <c r="AW181" s="2563"/>
      <c r="AX181" s="2563"/>
      <c r="AY181" s="2563"/>
      <c r="AZ181" s="2563"/>
      <c r="BA181" s="2550"/>
      <c r="BB181" s="2550"/>
      <c r="BC181" s="2550"/>
      <c r="BD181" s="2551"/>
      <c r="BE181" s="2551"/>
      <c r="BF181" s="2551"/>
      <c r="BG181" s="2564"/>
      <c r="BH181" s="2564"/>
      <c r="BI181" s="2564"/>
      <c r="BJ181" s="2553"/>
      <c r="BK181" s="2565"/>
      <c r="BL181" s="2565"/>
      <c r="BM181" s="2565"/>
      <c r="BN181" s="2565"/>
      <c r="BO181" s="2565"/>
      <c r="BP181" s="2565"/>
      <c r="BQ181" s="2565"/>
      <c r="BR181" s="2565"/>
      <c r="BS181" s="1147"/>
      <c r="BT181" s="1147"/>
      <c r="BU181" s="1147"/>
    </row>
    <row r="182" spans="1:75" s="812" customFormat="1" ht="14.1" customHeight="1">
      <c r="A182" s="722"/>
      <c r="B182" s="2531" t="str">
        <f>IF(G182="","","○")</f>
        <v/>
      </c>
      <c r="C182" s="2532">
        <v>35</v>
      </c>
      <c r="D182" s="2533"/>
      <c r="E182" s="2533"/>
      <c r="F182" s="2533"/>
      <c r="G182" s="2534"/>
      <c r="H182" s="2534"/>
      <c r="I182" s="2534"/>
      <c r="J182" s="2534"/>
      <c r="K182" s="2535"/>
      <c r="L182" s="2535"/>
      <c r="M182" s="2535"/>
      <c r="N182" s="2535"/>
      <c r="O182" s="2535"/>
      <c r="P182" s="2536"/>
      <c r="Q182" s="2537"/>
      <c r="R182" s="2538"/>
      <c r="S182" s="2538"/>
      <c r="T182" s="2538"/>
      <c r="U182" s="2539"/>
      <c r="V182" s="2539"/>
      <c r="W182" s="2539"/>
      <c r="X182" s="2540"/>
      <c r="Y182" s="2541" t="s">
        <v>20</v>
      </c>
      <c r="Z182" s="2542"/>
      <c r="AA182" s="2541" t="s">
        <v>20</v>
      </c>
      <c r="AB182" s="2543"/>
      <c r="AC182" s="2544" t="s">
        <v>20</v>
      </c>
      <c r="AD182" s="2545"/>
      <c r="AE182" s="2545"/>
      <c r="AF182" s="2545"/>
      <c r="AG182" s="2545"/>
      <c r="AH182" s="2546"/>
      <c r="AI182" s="2546"/>
      <c r="AJ182" s="2546"/>
      <c r="AK182" s="2546"/>
      <c r="AL182" s="2506"/>
      <c r="AM182" s="2506"/>
      <c r="AN182" s="2506"/>
      <c r="AO182" s="2507"/>
      <c r="AP182" s="2507"/>
      <c r="AQ182" s="2507"/>
      <c r="AR182" s="2508"/>
      <c r="AS182" s="2508"/>
      <c r="AT182" s="2508"/>
      <c r="AU182" s="2509"/>
      <c r="AV182" s="2509"/>
      <c r="AW182" s="2509"/>
      <c r="AX182" s="2509"/>
      <c r="AY182" s="2509"/>
      <c r="AZ182" s="2509"/>
      <c r="BA182" s="2510">
        <f>SUM(AL182:AZ184)</f>
        <v>0</v>
      </c>
      <c r="BB182" s="2510"/>
      <c r="BC182" s="2510"/>
      <c r="BD182" s="2511" t="str">
        <f>IF(AH182+BA182=0,"",AH182+BA182)</f>
        <v/>
      </c>
      <c r="BE182" s="2511"/>
      <c r="BF182" s="2511"/>
      <c r="BG182" s="2512"/>
      <c r="BH182" s="2512"/>
      <c r="BI182" s="2512"/>
      <c r="BJ182" s="2513"/>
      <c r="BK182" s="2514"/>
      <c r="BL182" s="2514"/>
      <c r="BM182" s="2514"/>
      <c r="BN182" s="2514"/>
      <c r="BO182" s="2514"/>
      <c r="BP182" s="2514"/>
      <c r="BQ182" s="2514"/>
      <c r="BR182" s="2514"/>
      <c r="BS182" s="1147"/>
      <c r="BT182" s="1147"/>
      <c r="BU182" s="1147"/>
    </row>
    <row r="183" spans="1:75" s="812" customFormat="1" ht="14.1" customHeight="1">
      <c r="A183" s="722"/>
      <c r="B183" s="2531"/>
      <c r="C183" s="2532"/>
      <c r="D183" s="2533"/>
      <c r="E183" s="2533"/>
      <c r="F183" s="2533"/>
      <c r="G183" s="2534"/>
      <c r="H183" s="2534"/>
      <c r="I183" s="2534"/>
      <c r="J183" s="2534"/>
      <c r="K183" s="2535"/>
      <c r="L183" s="2535"/>
      <c r="M183" s="2535"/>
      <c r="N183" s="2535"/>
      <c r="O183" s="2535"/>
      <c r="P183" s="2536"/>
      <c r="Q183" s="2537"/>
      <c r="R183" s="2538"/>
      <c r="S183" s="2538"/>
      <c r="T183" s="2538"/>
      <c r="U183" s="2539"/>
      <c r="V183" s="2539"/>
      <c r="W183" s="2539"/>
      <c r="X183" s="2540"/>
      <c r="Y183" s="2541"/>
      <c r="Z183" s="2542"/>
      <c r="AA183" s="2541"/>
      <c r="AB183" s="2543"/>
      <c r="AC183" s="2544"/>
      <c r="AD183" s="2545"/>
      <c r="AE183" s="2545"/>
      <c r="AF183" s="2545"/>
      <c r="AG183" s="2545"/>
      <c r="AH183" s="2546"/>
      <c r="AI183" s="2546"/>
      <c r="AJ183" s="2546"/>
      <c r="AK183" s="2546"/>
      <c r="AL183" s="2515"/>
      <c r="AM183" s="2515"/>
      <c r="AN183" s="2515"/>
      <c r="AO183" s="2516"/>
      <c r="AP183" s="2516"/>
      <c r="AQ183" s="2516"/>
      <c r="AR183" s="2517"/>
      <c r="AS183" s="2517"/>
      <c r="AT183" s="2517"/>
      <c r="AU183" s="2518"/>
      <c r="AV183" s="2518"/>
      <c r="AW183" s="2518"/>
      <c r="AX183" s="2518"/>
      <c r="AY183" s="2518"/>
      <c r="AZ183" s="2518"/>
      <c r="BA183" s="2510"/>
      <c r="BB183" s="2510"/>
      <c r="BC183" s="2510"/>
      <c r="BD183" s="2511"/>
      <c r="BE183" s="2511"/>
      <c r="BF183" s="2511"/>
      <c r="BG183" s="2512"/>
      <c r="BH183" s="2512"/>
      <c r="BI183" s="2512"/>
      <c r="BJ183" s="2513"/>
      <c r="BK183" s="2519"/>
      <c r="BL183" s="2519"/>
      <c r="BM183" s="2519"/>
      <c r="BN183" s="2519"/>
      <c r="BO183" s="2519"/>
      <c r="BP183" s="2519"/>
      <c r="BQ183" s="2519"/>
      <c r="BR183" s="2519"/>
      <c r="BS183" s="1147"/>
      <c r="BT183" s="1147"/>
      <c r="BU183" s="1147"/>
    </row>
    <row r="184" spans="1:75" s="812" customFormat="1" ht="14.1" customHeight="1">
      <c r="A184" s="722"/>
      <c r="B184" s="2531"/>
      <c r="C184" s="2532"/>
      <c r="D184" s="2533"/>
      <c r="E184" s="2533"/>
      <c r="F184" s="2533"/>
      <c r="G184" s="2520"/>
      <c r="H184" s="2520"/>
      <c r="I184" s="2521"/>
      <c r="J184" s="2521"/>
      <c r="K184" s="2522"/>
      <c r="L184" s="2522"/>
      <c r="M184" s="2522"/>
      <c r="N184" s="2522"/>
      <c r="O184" s="2522"/>
      <c r="P184" s="2536"/>
      <c r="Q184" s="2537"/>
      <c r="R184" s="2538"/>
      <c r="S184" s="2538"/>
      <c r="T184" s="2538"/>
      <c r="U184" s="2523"/>
      <c r="V184" s="2523"/>
      <c r="W184" s="2523"/>
      <c r="X184" s="1163"/>
      <c r="Y184" s="1192" t="s">
        <v>21</v>
      </c>
      <c r="Z184" s="1044"/>
      <c r="AA184" s="1193" t="s">
        <v>21</v>
      </c>
      <c r="AB184" s="1163"/>
      <c r="AC184" s="1194" t="s">
        <v>21</v>
      </c>
      <c r="AD184" s="1166" t="s">
        <v>31</v>
      </c>
      <c r="AE184" s="2524"/>
      <c r="AF184" s="2524"/>
      <c r="AG184" s="1167" t="s">
        <v>32</v>
      </c>
      <c r="AH184" s="1168" t="s">
        <v>31</v>
      </c>
      <c r="AI184" s="2524"/>
      <c r="AJ184" s="2524"/>
      <c r="AK184" s="1169" t="s">
        <v>32</v>
      </c>
      <c r="AL184" s="2525"/>
      <c r="AM184" s="2525"/>
      <c r="AN184" s="2525"/>
      <c r="AO184" s="2526"/>
      <c r="AP184" s="2526"/>
      <c r="AQ184" s="2526"/>
      <c r="AR184" s="2527"/>
      <c r="AS184" s="2527"/>
      <c r="AT184" s="2527"/>
      <c r="AU184" s="2528"/>
      <c r="AV184" s="2528"/>
      <c r="AW184" s="2528"/>
      <c r="AX184" s="2528"/>
      <c r="AY184" s="2528"/>
      <c r="AZ184" s="2528"/>
      <c r="BA184" s="2510"/>
      <c r="BB184" s="2510"/>
      <c r="BC184" s="2510"/>
      <c r="BD184" s="2511"/>
      <c r="BE184" s="2511"/>
      <c r="BF184" s="2511"/>
      <c r="BG184" s="2529"/>
      <c r="BH184" s="2529"/>
      <c r="BI184" s="2529"/>
      <c r="BJ184" s="2513"/>
      <c r="BK184" s="2530"/>
      <c r="BL184" s="2530"/>
      <c r="BM184" s="2530"/>
      <c r="BN184" s="2530"/>
      <c r="BO184" s="2530"/>
      <c r="BP184" s="2530"/>
      <c r="BQ184" s="2530"/>
      <c r="BR184" s="2530"/>
      <c r="BS184" s="1147"/>
      <c r="BT184" s="1147"/>
      <c r="BU184" s="1147"/>
    </row>
    <row r="185" spans="1:75" ht="7.05" customHeight="1">
      <c r="C185" s="282"/>
      <c r="D185" s="282"/>
      <c r="E185" s="282"/>
      <c r="F185" s="282"/>
      <c r="G185" s="282"/>
      <c r="H185" s="282"/>
      <c r="I185" s="282"/>
      <c r="J185" s="282"/>
      <c r="K185" s="282"/>
      <c r="L185" s="282"/>
      <c r="M185" s="282"/>
      <c r="N185" s="282"/>
      <c r="O185" s="282"/>
      <c r="P185" s="282"/>
      <c r="Q185" s="282"/>
      <c r="R185" s="282"/>
      <c r="S185" s="282"/>
      <c r="T185" s="282"/>
      <c r="U185" s="282"/>
      <c r="V185" s="282"/>
      <c r="W185" s="282"/>
      <c r="X185" s="282"/>
      <c r="Y185" s="282"/>
      <c r="Z185" s="282"/>
      <c r="AA185" s="282"/>
      <c r="AB185" s="282"/>
      <c r="AC185" s="282"/>
      <c r="AD185" s="282"/>
      <c r="AE185" s="282"/>
      <c r="AF185" s="282"/>
      <c r="AG185" s="282"/>
      <c r="AH185" s="318"/>
      <c r="AI185" s="318"/>
      <c r="AJ185" s="321"/>
      <c r="AK185" s="282"/>
      <c r="AL185" s="282"/>
      <c r="AM185" s="282"/>
      <c r="AN185" s="282"/>
      <c r="AO185" s="282"/>
      <c r="AP185" s="282"/>
      <c r="AQ185" s="282"/>
      <c r="AR185" s="282"/>
      <c r="AS185" s="282"/>
      <c r="AT185" s="282"/>
      <c r="AU185" s="282"/>
      <c r="AV185" s="282"/>
      <c r="AW185" s="282"/>
      <c r="AX185" s="282"/>
      <c r="AY185" s="282"/>
      <c r="AZ185" s="282"/>
      <c r="BA185" s="282"/>
      <c r="BB185" s="318"/>
      <c r="BC185" s="318"/>
      <c r="BD185" s="318"/>
      <c r="BE185" s="321"/>
      <c r="BF185" s="282"/>
      <c r="BG185" s="318"/>
      <c r="BH185" s="318"/>
      <c r="BI185" s="282"/>
      <c r="BJ185" s="318"/>
      <c r="BK185" s="282"/>
      <c r="BL185" s="282"/>
      <c r="BM185" s="282"/>
      <c r="BN185" s="282"/>
      <c r="BO185" s="282"/>
      <c r="BP185" s="282"/>
      <c r="BQ185" s="318"/>
      <c r="BR185" s="318"/>
    </row>
    <row r="186" spans="1:75" ht="20.100000000000001" customHeight="1">
      <c r="C186" s="282" t="s">
        <v>1178</v>
      </c>
      <c r="D186" s="282"/>
      <c r="E186" s="282"/>
      <c r="F186" s="282"/>
      <c r="G186" s="282"/>
      <c r="H186" s="282"/>
      <c r="I186" s="282"/>
      <c r="J186" s="282"/>
      <c r="K186" s="282"/>
      <c r="L186" s="282"/>
      <c r="M186" s="282"/>
      <c r="N186" s="282"/>
      <c r="O186" s="282"/>
      <c r="P186" s="282"/>
      <c r="Q186" s="282"/>
      <c r="R186" s="282"/>
      <c r="S186" s="282"/>
      <c r="T186" s="282"/>
      <c r="U186" s="282"/>
      <c r="V186" s="291"/>
      <c r="W186" s="282"/>
      <c r="X186" s="282"/>
      <c r="Y186" s="282"/>
      <c r="Z186" s="282"/>
      <c r="AA186" s="282"/>
      <c r="AB186" s="282"/>
      <c r="AC186" s="282"/>
      <c r="AD186" s="282"/>
      <c r="AE186" s="282"/>
      <c r="AF186" s="282"/>
      <c r="AG186" s="282"/>
      <c r="AH186" s="282"/>
      <c r="AI186" s="282"/>
      <c r="AJ186" s="321"/>
      <c r="AK186" s="282"/>
      <c r="AL186" s="282"/>
      <c r="AM186" s="282"/>
      <c r="AN186" s="282"/>
      <c r="AO186" s="282"/>
      <c r="AP186" s="282"/>
      <c r="AQ186" s="282"/>
      <c r="AR186" s="282"/>
      <c r="AS186" s="282"/>
      <c r="AT186" s="282"/>
      <c r="AU186" s="282"/>
      <c r="AV186" s="282"/>
      <c r="AW186" s="282"/>
      <c r="AX186" s="282"/>
      <c r="AY186" s="282"/>
      <c r="AZ186" s="282"/>
      <c r="BA186" s="282"/>
      <c r="BB186" s="282"/>
      <c r="BC186" s="282"/>
      <c r="BD186" s="282"/>
      <c r="BE186" s="321"/>
      <c r="BF186" s="282"/>
      <c r="BG186" s="282"/>
      <c r="BH186" s="282"/>
      <c r="BI186" s="282"/>
      <c r="BJ186" s="2487" t="s">
        <v>1179</v>
      </c>
      <c r="BK186" s="2487"/>
      <c r="BL186" s="2487"/>
      <c r="BM186" s="2487"/>
      <c r="BN186" s="2488" t="s">
        <v>1180</v>
      </c>
      <c r="BO186" s="2488"/>
      <c r="BP186" s="2488"/>
      <c r="BQ186" s="2488"/>
      <c r="BR186" s="2488"/>
      <c r="BT186" s="1171" t="s">
        <v>1181</v>
      </c>
    </row>
    <row r="187" spans="1:75" s="812" customFormat="1" ht="12" customHeight="1">
      <c r="A187" s="722" t="s">
        <v>409</v>
      </c>
      <c r="C187" s="1172"/>
      <c r="D187" s="2489" t="s">
        <v>310</v>
      </c>
      <c r="E187" s="2489"/>
      <c r="F187" s="2489"/>
      <c r="G187" s="2490">
        <f>SUM(I160,I163,I166,I169,I172,I175,I178,I181,I184)</f>
        <v>0</v>
      </c>
      <c r="H187" s="2490"/>
      <c r="I187" s="2490"/>
      <c r="J187" s="2490"/>
      <c r="K187" s="280"/>
      <c r="L187" s="280"/>
      <c r="M187" s="280"/>
      <c r="N187" s="280"/>
      <c r="O187" s="280"/>
      <c r="P187" s="280"/>
      <c r="Q187" s="1175"/>
      <c r="R187" s="280"/>
      <c r="S187" s="280"/>
      <c r="T187" s="280"/>
      <c r="U187" s="1172"/>
      <c r="V187" s="280"/>
      <c r="W187" s="1176"/>
      <c r="X187" s="1177"/>
      <c r="Y187" s="1178" t="s">
        <v>20</v>
      </c>
      <c r="Z187" s="1179"/>
      <c r="AA187" s="1178" t="s">
        <v>20</v>
      </c>
      <c r="AB187" s="1179"/>
      <c r="AC187" s="1178" t="s">
        <v>20</v>
      </c>
      <c r="AD187" s="2491" t="e">
        <f>ROUND(AVERAGE(AD158:AG184),0)</f>
        <v>#DIV/0!</v>
      </c>
      <c r="AE187" s="2491"/>
      <c r="AF187" s="2491"/>
      <c r="AG187" s="2491"/>
      <c r="AH187" s="2491" t="e">
        <f>ROUND(AVERAGE(AH158:AK184),0)</f>
        <v>#DIV/0!</v>
      </c>
      <c r="AI187" s="2491"/>
      <c r="AJ187" s="2491"/>
      <c r="AK187" s="2491"/>
      <c r="AL187" s="280"/>
      <c r="AM187" s="280"/>
      <c r="AN187" s="280"/>
      <c r="AO187" s="2492" t="e">
        <f>ROUND(SUM(AO158:AQ184)/BJ187,0)</f>
        <v>#DIV/0!</v>
      </c>
      <c r="AP187" s="2492"/>
      <c r="AQ187" s="2492"/>
      <c r="AR187" s="280"/>
      <c r="AS187" s="280"/>
      <c r="AT187" s="280"/>
      <c r="AU187" s="1172"/>
      <c r="AV187" s="280"/>
      <c r="AW187" s="1176"/>
      <c r="AX187" s="280"/>
      <c r="AY187" s="280"/>
      <c r="AZ187" s="280"/>
      <c r="BA187" s="2493" t="e">
        <f>ROUND(SUM(BA158:BC184)/BJ187,0)</f>
        <v>#DIV/0!</v>
      </c>
      <c r="BB187" s="2493"/>
      <c r="BC187" s="2493"/>
      <c r="BD187" s="2494" t="e">
        <f>ROUND(AVERAGE(BD158:BF184),0)</f>
        <v>#DIV/0!</v>
      </c>
      <c r="BE187" s="2494"/>
      <c r="BF187" s="2494"/>
      <c r="BG187" s="2495" t="e">
        <f>ROUND(AVERAGE(BG158,BG161,BG164,BG167,BG170,BG173,BG176,BG179,BG182),0)</f>
        <v>#DIV/0!</v>
      </c>
      <c r="BH187" s="2495"/>
      <c r="BI187" s="2495"/>
      <c r="BJ187" s="2496">
        <f>COUNTIF(G158:J184,BT187)+COUNTIF(G158:J184,BT188)+COUNTIF(G158:J184,BT189)+COUNTIF(G158:J184,BT190)</f>
        <v>0</v>
      </c>
      <c r="BK187" s="2496"/>
      <c r="BL187" s="2496"/>
      <c r="BM187" s="2496"/>
      <c r="BN187" s="2497" t="e">
        <f>ROUND(BG187/BG188*100,1)</f>
        <v>#DIV/0!</v>
      </c>
      <c r="BO187" s="2497"/>
      <c r="BP187" s="2497"/>
      <c r="BQ187" s="2497"/>
      <c r="BR187" s="2497"/>
      <c r="BT187" s="905" t="s">
        <v>1163</v>
      </c>
    </row>
    <row r="188" spans="1:75" s="812" customFormat="1" ht="12" customHeight="1">
      <c r="A188" s="722"/>
      <c r="C188" s="906"/>
      <c r="D188" s="2489"/>
      <c r="E188" s="2489"/>
      <c r="F188" s="2489"/>
      <c r="G188" s="2490"/>
      <c r="H188" s="2490"/>
      <c r="I188" s="2490"/>
      <c r="J188" s="2490"/>
      <c r="K188" s="1182"/>
      <c r="L188" s="1182"/>
      <c r="M188" s="1182"/>
      <c r="N188" s="1182"/>
      <c r="O188" s="1182"/>
      <c r="P188" s="1182"/>
      <c r="Q188" s="1183"/>
      <c r="R188" s="1182"/>
      <c r="S188" s="1182"/>
      <c r="T188" s="1182"/>
      <c r="U188" s="906"/>
      <c r="V188" s="1182"/>
      <c r="W188" s="1184"/>
      <c r="X188" s="1185"/>
      <c r="Y188" s="1046" t="s">
        <v>21</v>
      </c>
      <c r="Z188" s="1186"/>
      <c r="AA188" s="1046" t="s">
        <v>21</v>
      </c>
      <c r="AB188" s="1186"/>
      <c r="AC188" s="1046" t="s">
        <v>21</v>
      </c>
      <c r="AD188" s="2491"/>
      <c r="AE188" s="2491"/>
      <c r="AF188" s="2491"/>
      <c r="AG188" s="2491"/>
      <c r="AH188" s="2491"/>
      <c r="AI188" s="2491"/>
      <c r="AJ188" s="2491"/>
      <c r="AK188" s="2491"/>
      <c r="AL188" s="1182"/>
      <c r="AM188" s="1182"/>
      <c r="AN188" s="1182"/>
      <c r="AO188" s="2492"/>
      <c r="AP188" s="2492"/>
      <c r="AQ188" s="2492"/>
      <c r="AR188" s="1182"/>
      <c r="AS188" s="1182"/>
      <c r="AT188" s="1182"/>
      <c r="AU188" s="906"/>
      <c r="AV188" s="1182"/>
      <c r="AW188" s="1184"/>
      <c r="AX188" s="1182"/>
      <c r="AY188" s="1182"/>
      <c r="AZ188" s="1182"/>
      <c r="BA188" s="2493"/>
      <c r="BB188" s="2493"/>
      <c r="BC188" s="2493"/>
      <c r="BD188" s="2494"/>
      <c r="BE188" s="2494"/>
      <c r="BF188" s="2494"/>
      <c r="BG188" s="2498" t="e">
        <f>ROUND(AVERAGE(BG160,BG163,BG166,BG169,BG172,BG175,BG178,BG181,BG184),0)</f>
        <v>#DIV/0!</v>
      </c>
      <c r="BH188" s="2498"/>
      <c r="BI188" s="2498"/>
      <c r="BJ188" s="2496"/>
      <c r="BK188" s="2496"/>
      <c r="BL188" s="2496"/>
      <c r="BM188" s="2496"/>
      <c r="BN188" s="2497"/>
      <c r="BO188" s="2497"/>
      <c r="BP188" s="2497"/>
      <c r="BQ188" s="2497"/>
      <c r="BR188" s="2497"/>
      <c r="BT188" s="905" t="s">
        <v>1182</v>
      </c>
    </row>
    <row r="189" spans="1:75" s="812" customFormat="1" ht="12" customHeight="1">
      <c r="A189" s="722"/>
      <c r="C189" s="1172"/>
      <c r="D189" s="2489" t="s">
        <v>1197</v>
      </c>
      <c r="E189" s="2489"/>
      <c r="F189" s="2489"/>
      <c r="G189" s="2490">
        <f>SUM(H40,G87,G137,G187)</f>
        <v>0</v>
      </c>
      <c r="H189" s="2490"/>
      <c r="I189" s="2490"/>
      <c r="J189" s="2490"/>
      <c r="K189" s="280"/>
      <c r="L189" s="280"/>
      <c r="M189" s="280"/>
      <c r="N189" s="280"/>
      <c r="O189" s="280"/>
      <c r="P189" s="280"/>
      <c r="Q189" s="1175"/>
      <c r="R189" s="280"/>
      <c r="S189" s="280"/>
      <c r="T189" s="280"/>
      <c r="U189" s="1172"/>
      <c r="V189" s="280"/>
      <c r="W189" s="1176"/>
      <c r="X189" s="1177"/>
      <c r="Y189" s="1178" t="s">
        <v>20</v>
      </c>
      <c r="Z189" s="1179"/>
      <c r="AA189" s="1178" t="s">
        <v>20</v>
      </c>
      <c r="AB189" s="1179"/>
      <c r="AC189" s="1178" t="s">
        <v>20</v>
      </c>
      <c r="AD189" s="2499" t="e">
        <f>ROUND(SUMIF(B$14:B184,$A187,AD$14:AG184)/$BJ189,0)</f>
        <v>#DIV/0!</v>
      </c>
      <c r="AE189" s="2499"/>
      <c r="AF189" s="2499" t="e">
        <f>ROUND(SUMIF(B$14:B184,A187,AI$14:AJ184)/$BG189,0)</f>
        <v>#DIV/0!</v>
      </c>
      <c r="AG189" s="2499"/>
      <c r="AH189" s="2499" t="e">
        <f>ROUND(SUMIF(B$14:$B184,A187,AH$14:AK184)/$BJ189,0)</f>
        <v>#DIV/0!</v>
      </c>
      <c r="AI189" s="2499"/>
      <c r="AJ189" s="2499" t="e">
        <f>ROUND(SUMIF(F$14:F184,E187,AM$14:AN184)/$BG189,0)</f>
        <v>#DIV/0!</v>
      </c>
      <c r="AK189" s="2499"/>
      <c r="AL189" s="1195"/>
      <c r="AM189" s="280"/>
      <c r="AN189" s="280"/>
      <c r="AO189" s="2500" t="e">
        <f>ROUND(SUMIF(B$14:B184,A$87,AO$14:AQ184)/$BJ189,0)</f>
        <v>#DIV/0!</v>
      </c>
      <c r="AP189" s="2500"/>
      <c r="AQ189" s="2500"/>
      <c r="AR189" s="1196"/>
      <c r="AS189" s="1196"/>
      <c r="AT189" s="1196"/>
      <c r="AU189" s="1196"/>
      <c r="AV189" s="1196"/>
      <c r="AW189" s="1196"/>
      <c r="AX189" s="1197"/>
      <c r="AY189" s="279"/>
      <c r="AZ189" s="279"/>
      <c r="BA189" s="2501" t="e">
        <f>ROUND(SUMIF(B$14:B184,A$87,BA$14:BC184)/$BJ189,0)</f>
        <v>#DIV/0!</v>
      </c>
      <c r="BB189" s="2501"/>
      <c r="BC189" s="2501"/>
      <c r="BD189" s="2502" t="e">
        <f>ROUND(SUMIF(B$14:B184,A$87,BD$14:BF184)/$BJ189,0)</f>
        <v>#DIV/0!</v>
      </c>
      <c r="BE189" s="2502"/>
      <c r="BF189" s="2502"/>
      <c r="BG189" s="2495" t="e">
        <f>ROUND(AVERAGE(BG108,BG114,BG117,BG120,BG123,BG126,BG129,BG132,BG111,BG158,BG161,BG164,BG167,BG170,BG173,BG176,BG179,BG182),0)</f>
        <v>#DIV/0!</v>
      </c>
      <c r="BH189" s="2495"/>
      <c r="BI189" s="2495"/>
      <c r="BJ189" s="2503">
        <f>SUM(BJ140,BJ187)</f>
        <v>0</v>
      </c>
      <c r="BK189" s="2503"/>
      <c r="BL189" s="2503"/>
      <c r="BM189" s="2503"/>
      <c r="BN189" s="2504" t="e">
        <f>ROUND(BG189/BG190*100,1)</f>
        <v>#DIV/0!</v>
      </c>
      <c r="BO189" s="2504"/>
      <c r="BP189" s="2504"/>
      <c r="BQ189" s="2504"/>
      <c r="BR189" s="2504"/>
      <c r="BT189" s="905" t="s">
        <v>579</v>
      </c>
    </row>
    <row r="190" spans="1:75" s="812" customFormat="1" ht="12" customHeight="1">
      <c r="A190" s="722"/>
      <c r="C190" s="906"/>
      <c r="D190" s="2489"/>
      <c r="E190" s="2489"/>
      <c r="F190" s="2489"/>
      <c r="G190" s="2490"/>
      <c r="H190" s="2490"/>
      <c r="I190" s="2490"/>
      <c r="J190" s="2490"/>
      <c r="K190" s="1182"/>
      <c r="L190" s="1182"/>
      <c r="M190" s="1182"/>
      <c r="N190" s="1182"/>
      <c r="O190" s="1182"/>
      <c r="P190" s="1182"/>
      <c r="Q190" s="1183"/>
      <c r="R190" s="1182"/>
      <c r="S190" s="1182"/>
      <c r="T190" s="1182"/>
      <c r="U190" s="906"/>
      <c r="V190" s="1182"/>
      <c r="W190" s="1184"/>
      <c r="X190" s="1185"/>
      <c r="Y190" s="1046" t="s">
        <v>21</v>
      </c>
      <c r="Z190" s="1186"/>
      <c r="AA190" s="1046" t="s">
        <v>21</v>
      </c>
      <c r="AB190" s="1186"/>
      <c r="AC190" s="1046" t="s">
        <v>21</v>
      </c>
      <c r="AD190" s="2499"/>
      <c r="AE190" s="2499"/>
      <c r="AF190" s="2499"/>
      <c r="AG190" s="2499"/>
      <c r="AH190" s="2499"/>
      <c r="AI190" s="2499"/>
      <c r="AJ190" s="2499"/>
      <c r="AK190" s="2499"/>
      <c r="AL190" s="1186"/>
      <c r="AM190" s="1046"/>
      <c r="AN190" s="1046"/>
      <c r="AO190" s="2500"/>
      <c r="AP190" s="2500"/>
      <c r="AQ190" s="2500"/>
      <c r="AR190" s="1198"/>
      <c r="AS190" s="1198"/>
      <c r="AT190" s="1198"/>
      <c r="AU190" s="1198"/>
      <c r="AV190" s="1198"/>
      <c r="AW190" s="1198"/>
      <c r="AX190" s="1199"/>
      <c r="AY190" s="913"/>
      <c r="AZ190" s="913"/>
      <c r="BA190" s="2501"/>
      <c r="BB190" s="2501"/>
      <c r="BC190" s="2501"/>
      <c r="BD190" s="2502"/>
      <c r="BE190" s="2502"/>
      <c r="BF190" s="2502"/>
      <c r="BG190" s="2505" t="e">
        <f>ROUND(AVERAGE(BG110,BG116,BG119,BG122,BG125,BG128,BG131,BG134,BG113,BG160,BG163,BG166,BG169,BG172,BG175,BG178,BG181,BG184),0)</f>
        <v>#DIV/0!</v>
      </c>
      <c r="BH190" s="2505"/>
      <c r="BI190" s="2505"/>
      <c r="BJ190" s="2503"/>
      <c r="BK190" s="2503"/>
      <c r="BL190" s="2503"/>
      <c r="BM190" s="2503"/>
      <c r="BN190" s="2504"/>
      <c r="BO190" s="2504"/>
      <c r="BP190" s="2504"/>
      <c r="BQ190" s="2504"/>
      <c r="BR190" s="2504"/>
      <c r="BT190" s="905" t="s">
        <v>1188</v>
      </c>
    </row>
    <row r="191" spans="1:75" s="812" customFormat="1" ht="12" customHeight="1">
      <c r="A191" s="722"/>
      <c r="C191" s="286" t="s">
        <v>1183</v>
      </c>
      <c r="D191" s="286"/>
      <c r="E191" s="286"/>
      <c r="F191" s="286"/>
      <c r="G191" s="1025"/>
      <c r="H191" s="1025"/>
      <c r="I191" s="346" t="s">
        <v>1184</v>
      </c>
      <c r="J191" s="346" t="s">
        <v>1185</v>
      </c>
      <c r="K191" s="346"/>
      <c r="L191" s="346"/>
      <c r="M191" s="34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6"/>
      <c r="AY191" s="346"/>
      <c r="AZ191" s="346"/>
      <c r="BA191" s="346"/>
      <c r="BB191" s="346"/>
      <c r="BC191" s="346"/>
      <c r="BD191" s="346"/>
      <c r="BE191" s="346"/>
      <c r="BF191" s="346"/>
      <c r="BG191" s="346"/>
      <c r="BH191" s="346"/>
      <c r="BI191" s="367"/>
      <c r="BJ191" s="367"/>
      <c r="BK191" s="367"/>
      <c r="BL191" s="367"/>
      <c r="BM191" s="367"/>
      <c r="BN191" s="367"/>
      <c r="BO191" s="367"/>
      <c r="BP191" s="367"/>
      <c r="BQ191" s="367"/>
      <c r="BR191" s="367"/>
      <c r="BS191" s="367"/>
      <c r="BT191" s="367"/>
      <c r="BU191" s="367"/>
      <c r="BW191" s="905" t="s">
        <v>579</v>
      </c>
    </row>
    <row r="192" spans="1:75" s="812" customFormat="1" ht="12" customHeight="1">
      <c r="A192" s="722"/>
      <c r="C192" s="286"/>
      <c r="D192" s="286"/>
      <c r="E192" s="286"/>
      <c r="F192" s="286"/>
      <c r="G192" s="286"/>
      <c r="H192" s="286"/>
      <c r="I192" s="346" t="s">
        <v>1186</v>
      </c>
      <c r="J192" s="2240" t="s">
        <v>1187</v>
      </c>
      <c r="K192" s="2240"/>
      <c r="L192" s="2240"/>
      <c r="M192" s="2240"/>
      <c r="N192" s="2240"/>
      <c r="O192" s="2240"/>
      <c r="P192" s="2240"/>
      <c r="Q192" s="2240"/>
      <c r="R192" s="2240"/>
      <c r="S192" s="2240"/>
      <c r="T192" s="2240"/>
      <c r="U192" s="2240"/>
      <c r="V192" s="2240"/>
      <c r="W192" s="2240"/>
      <c r="X192" s="2240"/>
      <c r="Y192" s="2240"/>
      <c r="Z192" s="2240"/>
      <c r="AA192" s="2240"/>
      <c r="AB192" s="2240"/>
      <c r="AC192" s="2240"/>
      <c r="AD192" s="2240"/>
      <c r="AE192" s="2240"/>
      <c r="AF192" s="2240"/>
      <c r="AG192" s="2240"/>
      <c r="AH192" s="2240"/>
      <c r="AI192" s="2240"/>
      <c r="AJ192" s="2240"/>
      <c r="AK192" s="2240"/>
      <c r="AL192" s="2240"/>
      <c r="AM192" s="2240"/>
      <c r="AN192" s="2240"/>
      <c r="AO192" s="2240"/>
      <c r="AP192" s="2240"/>
      <c r="AQ192" s="2240"/>
      <c r="AR192" s="2240"/>
      <c r="AS192" s="2240"/>
      <c r="AT192" s="2240"/>
      <c r="AU192" s="2240"/>
      <c r="AV192" s="2240"/>
      <c r="AW192" s="2240"/>
      <c r="AX192" s="2240"/>
      <c r="AY192" s="2240"/>
      <c r="AZ192" s="2240"/>
      <c r="BA192" s="2240"/>
      <c r="BB192" s="2240"/>
      <c r="BC192" s="2240"/>
      <c r="BD192" s="2240"/>
      <c r="BE192" s="2240"/>
      <c r="BF192" s="2240"/>
      <c r="BG192" s="2240"/>
      <c r="BH192" s="2240"/>
      <c r="BI192" s="2240"/>
      <c r="BJ192" s="2240"/>
      <c r="BK192" s="2240"/>
      <c r="BL192" s="2240"/>
      <c r="BM192" s="2240"/>
      <c r="BN192" s="2240"/>
      <c r="BO192" s="2240"/>
      <c r="BP192" s="2240"/>
      <c r="BQ192" s="2240"/>
      <c r="BR192" s="2240"/>
      <c r="BS192" s="2240"/>
      <c r="BT192" s="2240"/>
      <c r="BU192" s="2240"/>
      <c r="BW192" s="905" t="s">
        <v>1188</v>
      </c>
    </row>
    <row r="193" spans="1:73" s="812" customFormat="1" ht="12" customHeight="1">
      <c r="A193" s="722"/>
      <c r="C193" s="286"/>
      <c r="D193" s="286"/>
      <c r="E193" s="286"/>
      <c r="F193" s="286"/>
      <c r="G193" s="286"/>
      <c r="H193" s="286"/>
      <c r="I193" s="346"/>
      <c r="J193" s="2240"/>
      <c r="K193" s="2240"/>
      <c r="L193" s="2240"/>
      <c r="M193" s="2240"/>
      <c r="N193" s="2240"/>
      <c r="O193" s="2240"/>
      <c r="P193" s="2240"/>
      <c r="Q193" s="2240"/>
      <c r="R193" s="2240"/>
      <c r="S193" s="2240"/>
      <c r="T193" s="2240"/>
      <c r="U193" s="2240"/>
      <c r="V193" s="2240"/>
      <c r="W193" s="2240"/>
      <c r="X193" s="2240"/>
      <c r="Y193" s="2240"/>
      <c r="Z193" s="2240"/>
      <c r="AA193" s="2240"/>
      <c r="AB193" s="2240"/>
      <c r="AC193" s="2240"/>
      <c r="AD193" s="2240"/>
      <c r="AE193" s="2240"/>
      <c r="AF193" s="2240"/>
      <c r="AG193" s="2240"/>
      <c r="AH193" s="2240"/>
      <c r="AI193" s="2240"/>
      <c r="AJ193" s="2240"/>
      <c r="AK193" s="2240"/>
      <c r="AL193" s="2240"/>
      <c r="AM193" s="2240"/>
      <c r="AN193" s="2240"/>
      <c r="AO193" s="2240"/>
      <c r="AP193" s="2240"/>
      <c r="AQ193" s="2240"/>
      <c r="AR193" s="2240"/>
      <c r="AS193" s="2240"/>
      <c r="AT193" s="2240"/>
      <c r="AU193" s="2240"/>
      <c r="AV193" s="2240"/>
      <c r="AW193" s="2240"/>
      <c r="AX193" s="2240"/>
      <c r="AY193" s="2240"/>
      <c r="AZ193" s="2240"/>
      <c r="BA193" s="2240"/>
      <c r="BB193" s="2240"/>
      <c r="BC193" s="2240"/>
      <c r="BD193" s="2240"/>
      <c r="BE193" s="2240"/>
      <c r="BF193" s="2240"/>
      <c r="BG193" s="2240"/>
      <c r="BH193" s="2240"/>
      <c r="BI193" s="2240"/>
      <c r="BJ193" s="2240"/>
      <c r="BK193" s="2240"/>
      <c r="BL193" s="2240"/>
      <c r="BM193" s="2240"/>
      <c r="BN193" s="2240"/>
      <c r="BO193" s="2240"/>
      <c r="BP193" s="2240"/>
      <c r="BQ193" s="2240"/>
      <c r="BR193" s="2240"/>
      <c r="BS193" s="2240"/>
      <c r="BT193" s="2240"/>
      <c r="BU193" s="2240"/>
    </row>
    <row r="194" spans="1:73" s="812" customFormat="1" ht="12" customHeight="1">
      <c r="A194" s="722"/>
      <c r="C194" s="286"/>
      <c r="D194" s="286"/>
      <c r="E194" s="286"/>
      <c r="F194" s="286"/>
      <c r="G194" s="286"/>
      <c r="H194" s="286"/>
      <c r="I194" s="346" t="s">
        <v>1189</v>
      </c>
      <c r="J194" s="2486" t="s">
        <v>1190</v>
      </c>
      <c r="K194" s="2486"/>
      <c r="L194" s="2486"/>
      <c r="M194" s="2486"/>
      <c r="N194" s="2486"/>
      <c r="O194" s="2486"/>
      <c r="P194" s="2486"/>
      <c r="Q194" s="2486"/>
      <c r="R194" s="2486"/>
      <c r="S194" s="2486"/>
      <c r="T194" s="2486"/>
      <c r="U194" s="2486"/>
      <c r="V194" s="2486"/>
      <c r="W194" s="2486"/>
      <c r="X194" s="2486"/>
      <c r="Y194" s="2486"/>
      <c r="Z194" s="2486"/>
      <c r="AA194" s="2486"/>
      <c r="AB194" s="2486"/>
      <c r="AC194" s="2486"/>
      <c r="AD194" s="2486"/>
      <c r="AE194" s="2486"/>
      <c r="AF194" s="2486"/>
      <c r="AG194" s="2486"/>
      <c r="AH194" s="2486"/>
      <c r="AI194" s="2486"/>
      <c r="AJ194" s="2486"/>
      <c r="AK194" s="2486"/>
      <c r="AL194" s="2486"/>
      <c r="AM194" s="2486"/>
      <c r="AN194" s="2486"/>
      <c r="AO194" s="2486"/>
      <c r="AP194" s="2486"/>
      <c r="AQ194" s="2486"/>
      <c r="AR194" s="2486"/>
      <c r="AS194" s="2486"/>
      <c r="AT194" s="2486"/>
      <c r="AU194" s="2486"/>
      <c r="AV194" s="2486"/>
      <c r="AW194" s="2486"/>
      <c r="AX194" s="2486"/>
      <c r="AY194" s="2486"/>
      <c r="AZ194" s="2486"/>
      <c r="BA194" s="2486"/>
      <c r="BB194" s="2486"/>
      <c r="BC194" s="2486"/>
      <c r="BD194" s="2486"/>
      <c r="BE194" s="2486"/>
      <c r="BF194" s="2486"/>
      <c r="BG194" s="2486"/>
      <c r="BH194" s="2486"/>
      <c r="BI194" s="2486"/>
      <c r="BJ194" s="2486"/>
      <c r="BK194" s="2486"/>
      <c r="BL194" s="2486"/>
      <c r="BM194" s="2486"/>
      <c r="BN194" s="2486"/>
      <c r="BO194" s="2486"/>
      <c r="BP194" s="2486"/>
      <c r="BQ194" s="2486"/>
      <c r="BR194" s="2486"/>
      <c r="BS194" s="2486"/>
      <c r="BT194" s="2486"/>
      <c r="BU194" s="2486"/>
    </row>
    <row r="195" spans="1:73" s="812" customFormat="1" ht="12" customHeight="1">
      <c r="A195" s="722"/>
      <c r="C195" s="286"/>
      <c r="D195" s="286"/>
      <c r="E195" s="286"/>
      <c r="F195" s="286"/>
      <c r="G195" s="286"/>
      <c r="H195" s="286"/>
      <c r="I195" s="346" t="s">
        <v>1191</v>
      </c>
      <c r="J195" s="2486" t="s">
        <v>1192</v>
      </c>
      <c r="K195" s="2486"/>
      <c r="L195" s="2486"/>
      <c r="M195" s="2486"/>
      <c r="N195" s="2486"/>
      <c r="O195" s="2486"/>
      <c r="P195" s="2486"/>
      <c r="Q195" s="2486"/>
      <c r="R195" s="2486"/>
      <c r="S195" s="2486"/>
      <c r="T195" s="2486"/>
      <c r="U195" s="2486"/>
      <c r="V195" s="2486"/>
      <c r="W195" s="2486"/>
      <c r="X195" s="2486"/>
      <c r="Y195" s="2486"/>
      <c r="Z195" s="2486"/>
      <c r="AA195" s="2486"/>
      <c r="AB195" s="2486"/>
      <c r="AC195" s="2486"/>
      <c r="AD195" s="2486"/>
      <c r="AE195" s="2486"/>
      <c r="AF195" s="2486"/>
      <c r="AG195" s="2486"/>
      <c r="AH195" s="2486"/>
      <c r="AI195" s="2486"/>
      <c r="AJ195" s="2486"/>
      <c r="AK195" s="2486"/>
      <c r="AL195" s="2486"/>
      <c r="AM195" s="2486"/>
      <c r="AN195" s="2486"/>
      <c r="AO195" s="2486"/>
      <c r="AP195" s="2486"/>
      <c r="AQ195" s="2486"/>
      <c r="AR195" s="2486"/>
      <c r="AS195" s="2486"/>
      <c r="AT195" s="2486"/>
      <c r="AU195" s="2486"/>
      <c r="AV195" s="2486"/>
      <c r="AW195" s="2486"/>
      <c r="AX195" s="2486"/>
      <c r="AY195" s="2486"/>
      <c r="AZ195" s="2486"/>
      <c r="BA195" s="2486"/>
      <c r="BB195" s="2486"/>
      <c r="BC195" s="2486"/>
      <c r="BD195" s="2486"/>
      <c r="BE195" s="2486"/>
      <c r="BF195" s="2486"/>
      <c r="BG195" s="2486"/>
      <c r="BH195" s="2486"/>
      <c r="BI195" s="2486"/>
      <c r="BJ195" s="2486"/>
      <c r="BK195" s="2486"/>
      <c r="BL195" s="2486"/>
      <c r="BM195" s="2486"/>
      <c r="BN195" s="2486"/>
      <c r="BO195" s="2486"/>
      <c r="BP195" s="2486"/>
      <c r="BQ195" s="2486"/>
      <c r="BR195" s="2486"/>
      <c r="BS195" s="2486"/>
      <c r="BT195" s="2486"/>
      <c r="BU195" s="364"/>
    </row>
    <row r="196" spans="1:73" s="812" customFormat="1" ht="12" customHeight="1">
      <c r="A196" s="722"/>
      <c r="C196" s="286"/>
      <c r="D196" s="286"/>
      <c r="E196" s="286"/>
      <c r="F196" s="286"/>
      <c r="G196" s="286"/>
      <c r="H196" s="286"/>
      <c r="I196" s="346" t="s">
        <v>1193</v>
      </c>
      <c r="J196" s="2486" t="s">
        <v>1194</v>
      </c>
      <c r="K196" s="2486"/>
      <c r="L196" s="2486"/>
      <c r="M196" s="2486"/>
      <c r="N196" s="2486"/>
      <c r="O196" s="2486"/>
      <c r="P196" s="2486"/>
      <c r="Q196" s="2486"/>
      <c r="R196" s="2486"/>
      <c r="S196" s="2486"/>
      <c r="T196" s="2486"/>
      <c r="U196" s="2486"/>
      <c r="V196" s="2486"/>
      <c r="W196" s="2486"/>
      <c r="X196" s="2486"/>
      <c r="Y196" s="2486"/>
      <c r="Z196" s="2486"/>
      <c r="AA196" s="2486"/>
      <c r="AB196" s="2486"/>
      <c r="AC196" s="2486"/>
      <c r="AD196" s="2486"/>
      <c r="AE196" s="2486"/>
      <c r="AF196" s="2486"/>
      <c r="AG196" s="2486"/>
      <c r="AH196" s="2486"/>
      <c r="AI196" s="2486"/>
      <c r="AJ196" s="2486"/>
      <c r="AK196" s="2486"/>
      <c r="AL196" s="2486"/>
      <c r="AM196" s="2486"/>
      <c r="AN196" s="2486"/>
      <c r="AO196" s="2486"/>
      <c r="AP196" s="2486"/>
      <c r="AQ196" s="2486"/>
      <c r="AR196" s="2486"/>
      <c r="AS196" s="2486"/>
      <c r="AT196" s="2486"/>
      <c r="AU196" s="2486"/>
      <c r="AV196" s="2486"/>
      <c r="AW196" s="2486"/>
      <c r="AX196" s="2486"/>
      <c r="AY196" s="2486"/>
      <c r="AZ196" s="2486"/>
      <c r="BA196" s="2486"/>
      <c r="BB196" s="2486"/>
      <c r="BC196" s="2486"/>
      <c r="BD196" s="2486"/>
      <c r="BE196" s="2486"/>
      <c r="BF196" s="2486"/>
      <c r="BG196" s="2486"/>
      <c r="BH196" s="2486"/>
      <c r="BI196" s="2486"/>
      <c r="BJ196" s="2486"/>
      <c r="BK196" s="2486"/>
      <c r="BL196" s="2486"/>
      <c r="BM196" s="1187"/>
      <c r="BN196" s="1187"/>
      <c r="BO196" s="1187"/>
      <c r="BP196" s="1187"/>
      <c r="BQ196" s="1187"/>
      <c r="BR196" s="1187"/>
      <c r="BS196" s="1187"/>
      <c r="BT196" s="1187"/>
      <c r="BU196" s="364"/>
    </row>
    <row r="197" spans="1:73" ht="6" customHeight="1"/>
  </sheetData>
  <mergeCells count="1970">
    <mergeCell ref="C1:BU1"/>
    <mergeCell ref="BV1:BY1"/>
    <mergeCell ref="BD3:BJ3"/>
    <mergeCell ref="BK3:BL3"/>
    <mergeCell ref="BM3:BR3"/>
    <mergeCell ref="B5:B13"/>
    <mergeCell ref="C5:C10"/>
    <mergeCell ref="D5:F10"/>
    <mergeCell ref="G5:J8"/>
    <mergeCell ref="K5:O8"/>
    <mergeCell ref="P5:P10"/>
    <mergeCell ref="Q5:Q10"/>
    <mergeCell ref="R5:T10"/>
    <mergeCell ref="U5:AC6"/>
    <mergeCell ref="AD5:BF6"/>
    <mergeCell ref="BG5:BI6"/>
    <mergeCell ref="BJ5:BJ10"/>
    <mergeCell ref="BK5:BR6"/>
    <mergeCell ref="U7:Y7"/>
    <mergeCell ref="Z7:AA10"/>
    <mergeCell ref="AB7:AC10"/>
    <mergeCell ref="AD7:AK7"/>
    <mergeCell ref="AL7:BC7"/>
    <mergeCell ref="BD7:BF9"/>
    <mergeCell ref="BG7:BI8"/>
    <mergeCell ref="BK7:BR10"/>
    <mergeCell ref="U8:W10"/>
    <mergeCell ref="X8:Y10"/>
    <mergeCell ref="AD8:AG8"/>
    <mergeCell ref="AH8:AK8"/>
    <mergeCell ref="AL8:AN8"/>
    <mergeCell ref="AO8:AQ8"/>
    <mergeCell ref="AR8:AT8"/>
    <mergeCell ref="AU8:AW8"/>
    <mergeCell ref="AX8:AZ8"/>
    <mergeCell ref="BA8:BC10"/>
    <mergeCell ref="G9:H10"/>
    <mergeCell ref="I9:J10"/>
    <mergeCell ref="K9:O10"/>
    <mergeCell ref="AD9:AG9"/>
    <mergeCell ref="AH9:AK9"/>
    <mergeCell ref="AL9:AN9"/>
    <mergeCell ref="AO9:AQ9"/>
    <mergeCell ref="AR9:AT9"/>
    <mergeCell ref="AU9:AW9"/>
    <mergeCell ref="AX9:AZ9"/>
    <mergeCell ref="BG9:BI10"/>
    <mergeCell ref="AE10:AF10"/>
    <mergeCell ref="AI10:AJ10"/>
    <mergeCell ref="AL10:AN10"/>
    <mergeCell ref="AO10:AQ10"/>
    <mergeCell ref="AR10:AT10"/>
    <mergeCell ref="AU10:AW10"/>
    <mergeCell ref="AX10:AZ10"/>
    <mergeCell ref="BD10:BF10"/>
    <mergeCell ref="C11:C13"/>
    <mergeCell ref="D11:F13"/>
    <mergeCell ref="G11:J13"/>
    <mergeCell ref="P11:P13"/>
    <mergeCell ref="Q11:Q13"/>
    <mergeCell ref="R11:T13"/>
    <mergeCell ref="U11:W12"/>
    <mergeCell ref="X11:X12"/>
    <mergeCell ref="Y11:Y12"/>
    <mergeCell ref="Z11:Z12"/>
    <mergeCell ref="AA11:AA12"/>
    <mergeCell ref="AB11:AB12"/>
    <mergeCell ref="AC11:AC12"/>
    <mergeCell ref="AL11:AN11"/>
    <mergeCell ref="AO11:AQ11"/>
    <mergeCell ref="AR11:AT11"/>
    <mergeCell ref="AU11:AW11"/>
    <mergeCell ref="AX11:AZ11"/>
    <mergeCell ref="BA11:BC13"/>
    <mergeCell ref="BD11:BF13"/>
    <mergeCell ref="BG11:BI12"/>
    <mergeCell ref="BJ11:BJ13"/>
    <mergeCell ref="BK11:BR11"/>
    <mergeCell ref="K12:O12"/>
    <mergeCell ref="AD12:AG12"/>
    <mergeCell ref="AH12:AK12"/>
    <mergeCell ref="AL12:AN12"/>
    <mergeCell ref="AO12:AQ12"/>
    <mergeCell ref="AR12:AT12"/>
    <mergeCell ref="AU12:AW12"/>
    <mergeCell ref="AX12:AZ12"/>
    <mergeCell ref="BK12:BR12"/>
    <mergeCell ref="K13:O13"/>
    <mergeCell ref="U13:W13"/>
    <mergeCell ref="AE13:AF13"/>
    <mergeCell ref="AI13:AJ13"/>
    <mergeCell ref="AL13:AN13"/>
    <mergeCell ref="AR13:AT13"/>
    <mergeCell ref="AU13:AW13"/>
    <mergeCell ref="AX13:AZ13"/>
    <mergeCell ref="BG13:BI13"/>
    <mergeCell ref="BK13:BR13"/>
    <mergeCell ref="B14:B16"/>
    <mergeCell ref="C14:C16"/>
    <mergeCell ref="D14:F16"/>
    <mergeCell ref="G14:J15"/>
    <mergeCell ref="K14:O15"/>
    <mergeCell ref="P14:P16"/>
    <mergeCell ref="Q14:Q16"/>
    <mergeCell ref="R14:T16"/>
    <mergeCell ref="U14:W15"/>
    <mergeCell ref="X14:X15"/>
    <mergeCell ref="Y14:Y15"/>
    <mergeCell ref="Z14:Z15"/>
    <mergeCell ref="AA14:AA15"/>
    <mergeCell ref="AB14:AB15"/>
    <mergeCell ref="AC14:AC15"/>
    <mergeCell ref="AD14:AG15"/>
    <mergeCell ref="AH14:AK15"/>
    <mergeCell ref="AL14:AN14"/>
    <mergeCell ref="AO14:AQ14"/>
    <mergeCell ref="AR14:AT14"/>
    <mergeCell ref="AU14:AW14"/>
    <mergeCell ref="AX14:AZ14"/>
    <mergeCell ref="BA14:BC16"/>
    <mergeCell ref="BD14:BF16"/>
    <mergeCell ref="BG14:BI15"/>
    <mergeCell ref="BJ14:BJ16"/>
    <mergeCell ref="BK14:BR14"/>
    <mergeCell ref="AL15:AN15"/>
    <mergeCell ref="AO15:AQ15"/>
    <mergeCell ref="AR15:AT15"/>
    <mergeCell ref="AU15:AW15"/>
    <mergeCell ref="AX15:AZ15"/>
    <mergeCell ref="BK15:BR15"/>
    <mergeCell ref="G16:H16"/>
    <mergeCell ref="I16:J16"/>
    <mergeCell ref="K16:O16"/>
    <mergeCell ref="U16:W16"/>
    <mergeCell ref="AE16:AF16"/>
    <mergeCell ref="AI16:AJ16"/>
    <mergeCell ref="AL16:AN16"/>
    <mergeCell ref="AO16:AQ16"/>
    <mergeCell ref="AR16:AT16"/>
    <mergeCell ref="AU16:AW16"/>
    <mergeCell ref="AX16:AZ16"/>
    <mergeCell ref="BG16:BI16"/>
    <mergeCell ref="BK16:BR16"/>
    <mergeCell ref="B17:B19"/>
    <mergeCell ref="C17:C19"/>
    <mergeCell ref="D17:F19"/>
    <mergeCell ref="G17:J18"/>
    <mergeCell ref="K17:O18"/>
    <mergeCell ref="P17:P19"/>
    <mergeCell ref="Q17:Q19"/>
    <mergeCell ref="R17:T19"/>
    <mergeCell ref="U17:W18"/>
    <mergeCell ref="X17:X18"/>
    <mergeCell ref="Y17:Y18"/>
    <mergeCell ref="Z17:Z18"/>
    <mergeCell ref="AA17:AA18"/>
    <mergeCell ref="AB17:AB18"/>
    <mergeCell ref="AC17:AC18"/>
    <mergeCell ref="AD17:AG18"/>
    <mergeCell ref="AH17:AK18"/>
    <mergeCell ref="AL17:AN17"/>
    <mergeCell ref="AO17:AQ17"/>
    <mergeCell ref="AR17:AT17"/>
    <mergeCell ref="AU17:AW17"/>
    <mergeCell ref="AX17:AZ17"/>
    <mergeCell ref="BA17:BC19"/>
    <mergeCell ref="BD17:BF19"/>
    <mergeCell ref="BG17:BI18"/>
    <mergeCell ref="BJ17:BJ19"/>
    <mergeCell ref="BK17:BR17"/>
    <mergeCell ref="AL18:AN18"/>
    <mergeCell ref="AO18:AQ18"/>
    <mergeCell ref="AR18:AT18"/>
    <mergeCell ref="AU18:AW18"/>
    <mergeCell ref="AX18:AZ18"/>
    <mergeCell ref="BK18:BR18"/>
    <mergeCell ref="G19:H19"/>
    <mergeCell ref="I19:J19"/>
    <mergeCell ref="K19:O19"/>
    <mergeCell ref="U19:W19"/>
    <mergeCell ref="AE19:AF19"/>
    <mergeCell ref="AI19:AJ19"/>
    <mergeCell ref="AL19:AN19"/>
    <mergeCell ref="AO19:AQ19"/>
    <mergeCell ref="AR19:AT19"/>
    <mergeCell ref="AU19:AW19"/>
    <mergeCell ref="AX19:AZ19"/>
    <mergeCell ref="BG19:BI19"/>
    <mergeCell ref="BK19:BR19"/>
    <mergeCell ref="B20:B22"/>
    <mergeCell ref="C20:C22"/>
    <mergeCell ref="D20:F22"/>
    <mergeCell ref="G20:J21"/>
    <mergeCell ref="K20:O21"/>
    <mergeCell ref="P20:P22"/>
    <mergeCell ref="Q20:Q22"/>
    <mergeCell ref="R20:T22"/>
    <mergeCell ref="U20:W21"/>
    <mergeCell ref="X20:X21"/>
    <mergeCell ref="Y20:Y21"/>
    <mergeCell ref="Z20:Z21"/>
    <mergeCell ref="AA20:AA21"/>
    <mergeCell ref="AB20:AB21"/>
    <mergeCell ref="AC20:AC21"/>
    <mergeCell ref="AD20:AG21"/>
    <mergeCell ref="AH20:AK21"/>
    <mergeCell ref="AL20:AN20"/>
    <mergeCell ref="AO20:AQ20"/>
    <mergeCell ref="AR20:AT20"/>
    <mergeCell ref="AU20:AW20"/>
    <mergeCell ref="AX20:AZ20"/>
    <mergeCell ref="BA20:BC22"/>
    <mergeCell ref="BD20:BF22"/>
    <mergeCell ref="BG20:BI21"/>
    <mergeCell ref="BJ20:BJ22"/>
    <mergeCell ref="BK20:BR20"/>
    <mergeCell ref="AL21:AN21"/>
    <mergeCell ref="AO21:AQ21"/>
    <mergeCell ref="AR21:AT21"/>
    <mergeCell ref="AU21:AW21"/>
    <mergeCell ref="AX21:AZ21"/>
    <mergeCell ref="BK21:BR21"/>
    <mergeCell ref="G22:H22"/>
    <mergeCell ref="I22:J22"/>
    <mergeCell ref="K22:O22"/>
    <mergeCell ref="U22:W22"/>
    <mergeCell ref="AE22:AF22"/>
    <mergeCell ref="AI22:AJ22"/>
    <mergeCell ref="AL22:AN22"/>
    <mergeCell ref="AO22:AQ22"/>
    <mergeCell ref="AR22:AT22"/>
    <mergeCell ref="AU22:AW22"/>
    <mergeCell ref="AX22:AZ22"/>
    <mergeCell ref="BG22:BI22"/>
    <mergeCell ref="BK22:BR22"/>
    <mergeCell ref="B23:B25"/>
    <mergeCell ref="C23:C25"/>
    <mergeCell ref="D23:F25"/>
    <mergeCell ref="G23:J24"/>
    <mergeCell ref="K23:O24"/>
    <mergeCell ref="P23:P25"/>
    <mergeCell ref="Q23:Q25"/>
    <mergeCell ref="R23:T25"/>
    <mergeCell ref="U23:W24"/>
    <mergeCell ref="X23:X24"/>
    <mergeCell ref="Y23:Y24"/>
    <mergeCell ref="Z23:Z24"/>
    <mergeCell ref="AA23:AA24"/>
    <mergeCell ref="AB23:AB24"/>
    <mergeCell ref="AC23:AC24"/>
    <mergeCell ref="AD23:AG24"/>
    <mergeCell ref="AH23:AK24"/>
    <mergeCell ref="AL23:AN23"/>
    <mergeCell ref="AO23:AQ23"/>
    <mergeCell ref="AR23:AT23"/>
    <mergeCell ref="AU23:AW23"/>
    <mergeCell ref="AX23:AZ23"/>
    <mergeCell ref="BA23:BC25"/>
    <mergeCell ref="BD23:BF25"/>
    <mergeCell ref="BG23:BI24"/>
    <mergeCell ref="BJ23:BJ25"/>
    <mergeCell ref="BK23:BR23"/>
    <mergeCell ref="AL24:AN24"/>
    <mergeCell ref="AO24:AQ24"/>
    <mergeCell ref="AR24:AT24"/>
    <mergeCell ref="AU24:AW24"/>
    <mergeCell ref="AX24:AZ24"/>
    <mergeCell ref="BK24:BR24"/>
    <mergeCell ref="G25:H25"/>
    <mergeCell ref="I25:J25"/>
    <mergeCell ref="K25:O25"/>
    <mergeCell ref="U25:W25"/>
    <mergeCell ref="AE25:AF25"/>
    <mergeCell ref="AI25:AJ25"/>
    <mergeCell ref="AL25:AN25"/>
    <mergeCell ref="AO25:AQ25"/>
    <mergeCell ref="AR25:AT25"/>
    <mergeCell ref="AU25:AW25"/>
    <mergeCell ref="AX25:AZ25"/>
    <mergeCell ref="BG25:BI25"/>
    <mergeCell ref="BK25:BR25"/>
    <mergeCell ref="B26:B28"/>
    <mergeCell ref="C26:C28"/>
    <mergeCell ref="D26:F28"/>
    <mergeCell ref="G26:J27"/>
    <mergeCell ref="K26:O27"/>
    <mergeCell ref="P26:P28"/>
    <mergeCell ref="Q26:Q28"/>
    <mergeCell ref="R26:T28"/>
    <mergeCell ref="U26:W27"/>
    <mergeCell ref="X26:X27"/>
    <mergeCell ref="Y26:Y27"/>
    <mergeCell ref="Z26:Z27"/>
    <mergeCell ref="AA26:AA27"/>
    <mergeCell ref="AB26:AB27"/>
    <mergeCell ref="AC26:AC27"/>
    <mergeCell ref="AD26:AG27"/>
    <mergeCell ref="AH26:AK27"/>
    <mergeCell ref="AL26:AN26"/>
    <mergeCell ref="AO26:AQ26"/>
    <mergeCell ref="AR26:AT26"/>
    <mergeCell ref="AU26:AW26"/>
    <mergeCell ref="AX26:AZ26"/>
    <mergeCell ref="BA26:BC28"/>
    <mergeCell ref="BD26:BF28"/>
    <mergeCell ref="BG26:BI27"/>
    <mergeCell ref="BJ26:BJ28"/>
    <mergeCell ref="BK26:BR26"/>
    <mergeCell ref="AL27:AN27"/>
    <mergeCell ref="AO27:AQ27"/>
    <mergeCell ref="AR27:AT27"/>
    <mergeCell ref="AU27:AW27"/>
    <mergeCell ref="AX27:AZ27"/>
    <mergeCell ref="BK27:BR27"/>
    <mergeCell ref="G28:H28"/>
    <mergeCell ref="I28:J28"/>
    <mergeCell ref="K28:O28"/>
    <mergeCell ref="U28:W28"/>
    <mergeCell ref="AE28:AF28"/>
    <mergeCell ref="AI28:AJ28"/>
    <mergeCell ref="AL28:AN28"/>
    <mergeCell ref="AO28:AQ28"/>
    <mergeCell ref="AR28:AT28"/>
    <mergeCell ref="AU28:AW28"/>
    <mergeCell ref="AX28:AZ28"/>
    <mergeCell ref="BG28:BI28"/>
    <mergeCell ref="BK28:BR28"/>
    <mergeCell ref="B29:B31"/>
    <mergeCell ref="C29:C31"/>
    <mergeCell ref="D29:F31"/>
    <mergeCell ref="G29:J30"/>
    <mergeCell ref="K29:O30"/>
    <mergeCell ref="P29:P31"/>
    <mergeCell ref="Q29:Q31"/>
    <mergeCell ref="R29:T31"/>
    <mergeCell ref="U29:W30"/>
    <mergeCell ref="X29:X30"/>
    <mergeCell ref="Y29:Y30"/>
    <mergeCell ref="Z29:Z30"/>
    <mergeCell ref="AA29:AA30"/>
    <mergeCell ref="AB29:AB30"/>
    <mergeCell ref="AC29:AC30"/>
    <mergeCell ref="AD29:AG30"/>
    <mergeCell ref="AH29:AK30"/>
    <mergeCell ref="AL29:AN29"/>
    <mergeCell ref="AO29:AQ29"/>
    <mergeCell ref="AR29:AT29"/>
    <mergeCell ref="AU29:AW29"/>
    <mergeCell ref="AX29:AZ29"/>
    <mergeCell ref="BA29:BC31"/>
    <mergeCell ref="BD29:BF31"/>
    <mergeCell ref="BG29:BI30"/>
    <mergeCell ref="BJ29:BJ31"/>
    <mergeCell ref="BK29:BR29"/>
    <mergeCell ref="AL30:AN30"/>
    <mergeCell ref="AO30:AQ30"/>
    <mergeCell ref="AR30:AT30"/>
    <mergeCell ref="AU30:AW30"/>
    <mergeCell ref="AX30:AZ30"/>
    <mergeCell ref="BK30:BR30"/>
    <mergeCell ref="G31:H31"/>
    <mergeCell ref="I31:J31"/>
    <mergeCell ref="K31:O31"/>
    <mergeCell ref="U31:W31"/>
    <mergeCell ref="AE31:AF31"/>
    <mergeCell ref="AI31:AJ31"/>
    <mergeCell ref="AL31:AN31"/>
    <mergeCell ref="AO31:AQ31"/>
    <mergeCell ref="AR31:AT31"/>
    <mergeCell ref="AU31:AW31"/>
    <mergeCell ref="AX31:AZ31"/>
    <mergeCell ref="BG31:BI31"/>
    <mergeCell ref="BK31:BR31"/>
    <mergeCell ref="B32:B34"/>
    <mergeCell ref="C32:C34"/>
    <mergeCell ref="D32:F34"/>
    <mergeCell ref="G32:J33"/>
    <mergeCell ref="K32:O33"/>
    <mergeCell ref="P32:P34"/>
    <mergeCell ref="Q32:Q34"/>
    <mergeCell ref="R32:T34"/>
    <mergeCell ref="U32:W33"/>
    <mergeCell ref="X32:X33"/>
    <mergeCell ref="Y32:Y33"/>
    <mergeCell ref="Z32:Z33"/>
    <mergeCell ref="AA32:AA33"/>
    <mergeCell ref="AB32:AB33"/>
    <mergeCell ref="AC32:AC33"/>
    <mergeCell ref="AD32:AG33"/>
    <mergeCell ref="AH32:AK33"/>
    <mergeCell ref="AL32:AN32"/>
    <mergeCell ref="AO32:AQ32"/>
    <mergeCell ref="AR32:AT32"/>
    <mergeCell ref="AU32:AW32"/>
    <mergeCell ref="AX32:AZ32"/>
    <mergeCell ref="BA32:BC34"/>
    <mergeCell ref="BD32:BF34"/>
    <mergeCell ref="BG32:BI33"/>
    <mergeCell ref="BJ32:BJ34"/>
    <mergeCell ref="BK32:BR32"/>
    <mergeCell ref="AL33:AN33"/>
    <mergeCell ref="AO33:AQ33"/>
    <mergeCell ref="AR33:AT33"/>
    <mergeCell ref="AU33:AW33"/>
    <mergeCell ref="AX33:AZ33"/>
    <mergeCell ref="BK33:BR33"/>
    <mergeCell ref="G34:H34"/>
    <mergeCell ref="I34:J34"/>
    <mergeCell ref="K34:O34"/>
    <mergeCell ref="U34:W34"/>
    <mergeCell ref="AE34:AF34"/>
    <mergeCell ref="AI34:AJ34"/>
    <mergeCell ref="AL34:AN34"/>
    <mergeCell ref="AO34:AQ34"/>
    <mergeCell ref="AR34:AT34"/>
    <mergeCell ref="AU34:AW34"/>
    <mergeCell ref="AX34:AZ34"/>
    <mergeCell ref="BG34:BI34"/>
    <mergeCell ref="BK34:BR34"/>
    <mergeCell ref="B35:B37"/>
    <mergeCell ref="C35:C37"/>
    <mergeCell ref="D35:F37"/>
    <mergeCell ref="G35:J36"/>
    <mergeCell ref="K35:O36"/>
    <mergeCell ref="P35:P37"/>
    <mergeCell ref="Q35:Q37"/>
    <mergeCell ref="R35:T37"/>
    <mergeCell ref="U35:W36"/>
    <mergeCell ref="X35:X36"/>
    <mergeCell ref="Y35:Y36"/>
    <mergeCell ref="Z35:Z36"/>
    <mergeCell ref="AA35:AA36"/>
    <mergeCell ref="AB35:AB36"/>
    <mergeCell ref="AC35:AC36"/>
    <mergeCell ref="AD35:AG36"/>
    <mergeCell ref="AH35:AK36"/>
    <mergeCell ref="AL35:AN35"/>
    <mergeCell ref="AO35:AQ35"/>
    <mergeCell ref="AR35:AT35"/>
    <mergeCell ref="AU35:AW35"/>
    <mergeCell ref="AX35:AZ35"/>
    <mergeCell ref="BA35:BC37"/>
    <mergeCell ref="BD35:BF37"/>
    <mergeCell ref="BG35:BI36"/>
    <mergeCell ref="BJ35:BJ37"/>
    <mergeCell ref="BK35:BR35"/>
    <mergeCell ref="AL36:AN36"/>
    <mergeCell ref="AO36:AQ36"/>
    <mergeCell ref="AR36:AT36"/>
    <mergeCell ref="AU36:AW36"/>
    <mergeCell ref="AX36:AZ36"/>
    <mergeCell ref="BK36:BR36"/>
    <mergeCell ref="G37:H37"/>
    <mergeCell ref="I37:J37"/>
    <mergeCell ref="K37:O37"/>
    <mergeCell ref="U37:W37"/>
    <mergeCell ref="AE37:AF37"/>
    <mergeCell ref="AI37:AJ37"/>
    <mergeCell ref="AL37:AN37"/>
    <mergeCell ref="AO37:AQ37"/>
    <mergeCell ref="AR37:AT37"/>
    <mergeCell ref="AU37:AW37"/>
    <mergeCell ref="AX37:AZ37"/>
    <mergeCell ref="BG37:BI37"/>
    <mergeCell ref="BK37:BR37"/>
    <mergeCell ref="AO38:AQ38"/>
    <mergeCell ref="AO39:AQ39"/>
    <mergeCell ref="BJ39:BM39"/>
    <mergeCell ref="BN39:BR39"/>
    <mergeCell ref="D40:G41"/>
    <mergeCell ref="H40:J41"/>
    <mergeCell ref="AD40:AG41"/>
    <mergeCell ref="AH40:AK41"/>
    <mergeCell ref="AL40:AN40"/>
    <mergeCell ref="AO40:AQ41"/>
    <mergeCell ref="BA40:BC41"/>
    <mergeCell ref="BD40:BF41"/>
    <mergeCell ref="BG40:BI40"/>
    <mergeCell ref="BJ40:BM41"/>
    <mergeCell ref="BN40:BR41"/>
    <mergeCell ref="BG41:BI41"/>
    <mergeCell ref="J43:BU44"/>
    <mergeCell ref="J45:BU45"/>
    <mergeCell ref="J46:BT46"/>
    <mergeCell ref="J47:BL47"/>
    <mergeCell ref="C48:BU48"/>
    <mergeCell ref="BD50:BJ50"/>
    <mergeCell ref="BK50:BL50"/>
    <mergeCell ref="BM50:BR50"/>
    <mergeCell ref="C52:C57"/>
    <mergeCell ref="D52:F57"/>
    <mergeCell ref="G52:J55"/>
    <mergeCell ref="K52:O55"/>
    <mergeCell ref="P52:P57"/>
    <mergeCell ref="Q52:Q57"/>
    <mergeCell ref="R52:T57"/>
    <mergeCell ref="U52:AC53"/>
    <mergeCell ref="AD52:BF53"/>
    <mergeCell ref="BG52:BI53"/>
    <mergeCell ref="BJ52:BJ57"/>
    <mergeCell ref="BK52:BR53"/>
    <mergeCell ref="U54:Y54"/>
    <mergeCell ref="Z54:AA57"/>
    <mergeCell ref="AB54:AC57"/>
    <mergeCell ref="AD54:AK54"/>
    <mergeCell ref="AL54:BC54"/>
    <mergeCell ref="BD54:BF56"/>
    <mergeCell ref="BG54:BI55"/>
    <mergeCell ref="BK54:BR57"/>
    <mergeCell ref="U55:W57"/>
    <mergeCell ref="X55:Y57"/>
    <mergeCell ref="AD55:AG55"/>
    <mergeCell ref="AH55:AK55"/>
    <mergeCell ref="AL55:AN55"/>
    <mergeCell ref="AO55:AQ55"/>
    <mergeCell ref="AR55:AT55"/>
    <mergeCell ref="AU55:AW55"/>
    <mergeCell ref="AX55:AZ55"/>
    <mergeCell ref="BA55:BC57"/>
    <mergeCell ref="G56:H57"/>
    <mergeCell ref="I56:J57"/>
    <mergeCell ref="K56:O57"/>
    <mergeCell ref="AD56:AG56"/>
    <mergeCell ref="AH56:AK56"/>
    <mergeCell ref="AL56:AN56"/>
    <mergeCell ref="AO56:AQ56"/>
    <mergeCell ref="AR56:AT56"/>
    <mergeCell ref="AU56:AW56"/>
    <mergeCell ref="AX56:AZ56"/>
    <mergeCell ref="BG56:BI57"/>
    <mergeCell ref="AE57:AF57"/>
    <mergeCell ref="AI57:AJ57"/>
    <mergeCell ref="AL57:AN57"/>
    <mergeCell ref="AO57:AQ57"/>
    <mergeCell ref="AR57:AT57"/>
    <mergeCell ref="AU57:AW57"/>
    <mergeCell ref="AX57:AZ57"/>
    <mergeCell ref="BD57:BF57"/>
    <mergeCell ref="B58:B60"/>
    <mergeCell ref="C58:C60"/>
    <mergeCell ref="D58:F60"/>
    <mergeCell ref="G58:J59"/>
    <mergeCell ref="K58:O59"/>
    <mergeCell ref="P58:P60"/>
    <mergeCell ref="Q58:Q60"/>
    <mergeCell ref="R58:T60"/>
    <mergeCell ref="U58:W59"/>
    <mergeCell ref="X58:X59"/>
    <mergeCell ref="Y58:Y59"/>
    <mergeCell ref="Z58:Z59"/>
    <mergeCell ref="AA58:AA59"/>
    <mergeCell ref="AB58:AB59"/>
    <mergeCell ref="AC58:AC59"/>
    <mergeCell ref="AD58:AG59"/>
    <mergeCell ref="AH58:AK59"/>
    <mergeCell ref="AL58:AN58"/>
    <mergeCell ref="AO58:AQ58"/>
    <mergeCell ref="AR58:AT58"/>
    <mergeCell ref="AU58:AW58"/>
    <mergeCell ref="AX58:AZ58"/>
    <mergeCell ref="BA58:BC60"/>
    <mergeCell ref="BD58:BF60"/>
    <mergeCell ref="BG58:BI59"/>
    <mergeCell ref="BJ58:BJ60"/>
    <mergeCell ref="BK58:BR58"/>
    <mergeCell ref="AL59:AN59"/>
    <mergeCell ref="AO59:AQ59"/>
    <mergeCell ref="AR59:AT59"/>
    <mergeCell ref="AU59:AW59"/>
    <mergeCell ref="AX59:AZ59"/>
    <mergeCell ref="BK59:BR59"/>
    <mergeCell ref="G60:H60"/>
    <mergeCell ref="I60:J60"/>
    <mergeCell ref="K60:O60"/>
    <mergeCell ref="U60:W60"/>
    <mergeCell ref="AE60:AF60"/>
    <mergeCell ref="AI60:AJ60"/>
    <mergeCell ref="AL60:AN60"/>
    <mergeCell ref="AO60:AQ60"/>
    <mergeCell ref="AR60:AT60"/>
    <mergeCell ref="AU60:AW60"/>
    <mergeCell ref="AX60:AZ60"/>
    <mergeCell ref="BG60:BI60"/>
    <mergeCell ref="BK60:BR60"/>
    <mergeCell ref="B61:B63"/>
    <mergeCell ref="C61:C63"/>
    <mergeCell ref="D61:F63"/>
    <mergeCell ref="G61:J62"/>
    <mergeCell ref="K61:O62"/>
    <mergeCell ref="P61:P63"/>
    <mergeCell ref="Q61:Q63"/>
    <mergeCell ref="R61:T63"/>
    <mergeCell ref="U61:W62"/>
    <mergeCell ref="X61:X62"/>
    <mergeCell ref="Y61:Y62"/>
    <mergeCell ref="Z61:Z62"/>
    <mergeCell ref="AA61:AA62"/>
    <mergeCell ref="AB61:AB62"/>
    <mergeCell ref="AC61:AC62"/>
    <mergeCell ref="AD61:AG62"/>
    <mergeCell ref="AH61:AK62"/>
    <mergeCell ref="AL61:AN61"/>
    <mergeCell ref="AO61:AQ61"/>
    <mergeCell ref="AR61:AT61"/>
    <mergeCell ref="AU61:AW61"/>
    <mergeCell ref="AX61:AZ61"/>
    <mergeCell ref="BA61:BC63"/>
    <mergeCell ref="BD61:BF63"/>
    <mergeCell ref="BG61:BI62"/>
    <mergeCell ref="BJ61:BJ63"/>
    <mergeCell ref="BK61:BR61"/>
    <mergeCell ref="AL62:AN62"/>
    <mergeCell ref="AO62:AQ62"/>
    <mergeCell ref="AR62:AT62"/>
    <mergeCell ref="AU62:AW62"/>
    <mergeCell ref="AX62:AZ62"/>
    <mergeCell ref="BK62:BR62"/>
    <mergeCell ref="G63:H63"/>
    <mergeCell ref="I63:J63"/>
    <mergeCell ref="K63:O63"/>
    <mergeCell ref="U63:W63"/>
    <mergeCell ref="AE63:AF63"/>
    <mergeCell ref="AI63:AJ63"/>
    <mergeCell ref="AL63:AN63"/>
    <mergeCell ref="AO63:AQ63"/>
    <mergeCell ref="AR63:AT63"/>
    <mergeCell ref="AU63:AW63"/>
    <mergeCell ref="AX63:AZ63"/>
    <mergeCell ref="BG63:BI63"/>
    <mergeCell ref="BK63:BR63"/>
    <mergeCell ref="B64:B66"/>
    <mergeCell ref="C64:C66"/>
    <mergeCell ref="D64:F66"/>
    <mergeCell ref="G64:J65"/>
    <mergeCell ref="K64:O65"/>
    <mergeCell ref="P64:P66"/>
    <mergeCell ref="Q64:Q66"/>
    <mergeCell ref="R64:T66"/>
    <mergeCell ref="U64:W65"/>
    <mergeCell ref="X64:X65"/>
    <mergeCell ref="Y64:Y65"/>
    <mergeCell ref="Z64:Z65"/>
    <mergeCell ref="AA64:AA65"/>
    <mergeCell ref="AB64:AB65"/>
    <mergeCell ref="AC64:AC65"/>
    <mergeCell ref="AD64:AG65"/>
    <mergeCell ref="AH64:AK65"/>
    <mergeCell ref="AL64:AN64"/>
    <mergeCell ref="AO64:AQ64"/>
    <mergeCell ref="AR64:AT64"/>
    <mergeCell ref="AU64:AW64"/>
    <mergeCell ref="AX64:AZ64"/>
    <mergeCell ref="BA64:BC66"/>
    <mergeCell ref="BD64:BF66"/>
    <mergeCell ref="BG64:BI65"/>
    <mergeCell ref="BJ64:BJ66"/>
    <mergeCell ref="BK64:BR64"/>
    <mergeCell ref="AL65:AN65"/>
    <mergeCell ref="AO65:AQ65"/>
    <mergeCell ref="AR65:AT65"/>
    <mergeCell ref="AU65:AW65"/>
    <mergeCell ref="AX65:AZ65"/>
    <mergeCell ref="BK65:BR65"/>
    <mergeCell ref="G66:H66"/>
    <mergeCell ref="I66:J66"/>
    <mergeCell ref="K66:O66"/>
    <mergeCell ref="U66:W66"/>
    <mergeCell ref="AE66:AF66"/>
    <mergeCell ref="AI66:AJ66"/>
    <mergeCell ref="AL66:AN66"/>
    <mergeCell ref="AO66:AQ66"/>
    <mergeCell ref="AR66:AT66"/>
    <mergeCell ref="AU66:AW66"/>
    <mergeCell ref="AX66:AZ66"/>
    <mergeCell ref="BG66:BI66"/>
    <mergeCell ref="BK66:BR66"/>
    <mergeCell ref="B67:B69"/>
    <mergeCell ref="C67:C69"/>
    <mergeCell ref="D67:F69"/>
    <mergeCell ref="G67:J68"/>
    <mergeCell ref="K67:O68"/>
    <mergeCell ref="P67:P69"/>
    <mergeCell ref="Q67:Q69"/>
    <mergeCell ref="R67:T69"/>
    <mergeCell ref="U67:W68"/>
    <mergeCell ref="X67:X68"/>
    <mergeCell ref="Y67:Y68"/>
    <mergeCell ref="Z67:Z68"/>
    <mergeCell ref="AA67:AA68"/>
    <mergeCell ref="AB67:AB68"/>
    <mergeCell ref="AC67:AC68"/>
    <mergeCell ref="AD67:AG68"/>
    <mergeCell ref="AH67:AK68"/>
    <mergeCell ref="AL67:AN67"/>
    <mergeCell ref="AO67:AQ67"/>
    <mergeCell ref="AR67:AT67"/>
    <mergeCell ref="AU67:AW67"/>
    <mergeCell ref="AX67:AZ67"/>
    <mergeCell ref="BA67:BC69"/>
    <mergeCell ref="BD67:BF69"/>
    <mergeCell ref="BG67:BI68"/>
    <mergeCell ref="BJ67:BJ69"/>
    <mergeCell ref="BK67:BR67"/>
    <mergeCell ref="AL68:AN68"/>
    <mergeCell ref="AO68:AQ68"/>
    <mergeCell ref="AR68:AT68"/>
    <mergeCell ref="AU68:AW68"/>
    <mergeCell ref="AX68:AZ68"/>
    <mergeCell ref="BK68:BR68"/>
    <mergeCell ref="G69:H69"/>
    <mergeCell ref="I69:J69"/>
    <mergeCell ref="K69:O69"/>
    <mergeCell ref="U69:W69"/>
    <mergeCell ref="AE69:AF69"/>
    <mergeCell ref="AI69:AJ69"/>
    <mergeCell ref="AL69:AN69"/>
    <mergeCell ref="AO69:AQ69"/>
    <mergeCell ref="AR69:AT69"/>
    <mergeCell ref="AU69:AW69"/>
    <mergeCell ref="AX69:AZ69"/>
    <mergeCell ref="BG69:BI69"/>
    <mergeCell ref="BK69:BR69"/>
    <mergeCell ref="B70:B72"/>
    <mergeCell ref="C70:C72"/>
    <mergeCell ref="D70:F72"/>
    <mergeCell ref="G70:J71"/>
    <mergeCell ref="K70:O71"/>
    <mergeCell ref="P70:P72"/>
    <mergeCell ref="Q70:Q72"/>
    <mergeCell ref="R70:T72"/>
    <mergeCell ref="U70:W71"/>
    <mergeCell ref="X70:X71"/>
    <mergeCell ref="Y70:Y71"/>
    <mergeCell ref="Z70:Z71"/>
    <mergeCell ref="AA70:AA71"/>
    <mergeCell ref="AB70:AB71"/>
    <mergeCell ref="AC70:AC71"/>
    <mergeCell ref="AD70:AG71"/>
    <mergeCell ref="AH70:AK71"/>
    <mergeCell ref="AL70:AN70"/>
    <mergeCell ref="AO70:AQ70"/>
    <mergeCell ref="AR70:AT70"/>
    <mergeCell ref="AU70:AW70"/>
    <mergeCell ref="AX70:AZ70"/>
    <mergeCell ref="BA70:BC72"/>
    <mergeCell ref="BD70:BF72"/>
    <mergeCell ref="BG70:BI71"/>
    <mergeCell ref="BJ70:BJ72"/>
    <mergeCell ref="BK70:BR70"/>
    <mergeCell ref="AL71:AN71"/>
    <mergeCell ref="AO71:AQ71"/>
    <mergeCell ref="AR71:AT71"/>
    <mergeCell ref="AU71:AW71"/>
    <mergeCell ref="AX71:AZ71"/>
    <mergeCell ref="BK71:BR71"/>
    <mergeCell ref="G72:H72"/>
    <mergeCell ref="I72:J72"/>
    <mergeCell ref="K72:O72"/>
    <mergeCell ref="U72:W72"/>
    <mergeCell ref="AE72:AF72"/>
    <mergeCell ref="AI72:AJ72"/>
    <mergeCell ref="AL72:AN72"/>
    <mergeCell ref="AO72:AQ72"/>
    <mergeCell ref="AR72:AT72"/>
    <mergeCell ref="AU72:AW72"/>
    <mergeCell ref="AX72:AZ72"/>
    <mergeCell ref="BG72:BI72"/>
    <mergeCell ref="BK72:BR72"/>
    <mergeCell ref="B73:B75"/>
    <mergeCell ref="C73:C75"/>
    <mergeCell ref="D73:F75"/>
    <mergeCell ref="G73:J74"/>
    <mergeCell ref="K73:O74"/>
    <mergeCell ref="P73:P75"/>
    <mergeCell ref="Q73:Q75"/>
    <mergeCell ref="R73:T75"/>
    <mergeCell ref="U73:W74"/>
    <mergeCell ref="X73:X74"/>
    <mergeCell ref="Y73:Y74"/>
    <mergeCell ref="Z73:Z74"/>
    <mergeCell ref="AA73:AA74"/>
    <mergeCell ref="AB73:AB74"/>
    <mergeCell ref="AC73:AC74"/>
    <mergeCell ref="AD73:AG74"/>
    <mergeCell ref="AH73:AK74"/>
    <mergeCell ref="AL73:AN73"/>
    <mergeCell ref="AO73:AQ73"/>
    <mergeCell ref="AR73:AT73"/>
    <mergeCell ref="AU73:AW73"/>
    <mergeCell ref="AX73:AZ73"/>
    <mergeCell ref="BA73:BC75"/>
    <mergeCell ref="BD73:BF75"/>
    <mergeCell ref="BG73:BI74"/>
    <mergeCell ref="BJ73:BJ75"/>
    <mergeCell ref="BK73:BR73"/>
    <mergeCell ref="AL74:AN74"/>
    <mergeCell ref="AO74:AQ74"/>
    <mergeCell ref="AR74:AT74"/>
    <mergeCell ref="AU74:AW74"/>
    <mergeCell ref="AX74:AZ74"/>
    <mergeCell ref="BK74:BR74"/>
    <mergeCell ref="G75:H75"/>
    <mergeCell ref="I75:J75"/>
    <mergeCell ref="K75:O75"/>
    <mergeCell ref="U75:W75"/>
    <mergeCell ref="AE75:AF75"/>
    <mergeCell ref="AI75:AJ75"/>
    <mergeCell ref="AL75:AN75"/>
    <mergeCell ref="AO75:AQ75"/>
    <mergeCell ref="AR75:AT75"/>
    <mergeCell ref="AU75:AW75"/>
    <mergeCell ref="AX75:AZ75"/>
    <mergeCell ref="BG75:BI75"/>
    <mergeCell ref="BK75:BR75"/>
    <mergeCell ref="B76:B78"/>
    <mergeCell ref="C76:C78"/>
    <mergeCell ref="D76:F78"/>
    <mergeCell ref="G76:J77"/>
    <mergeCell ref="K76:O77"/>
    <mergeCell ref="P76:P78"/>
    <mergeCell ref="Q76:Q78"/>
    <mergeCell ref="R76:T78"/>
    <mergeCell ref="U76:W77"/>
    <mergeCell ref="X76:X77"/>
    <mergeCell ref="Y76:Y77"/>
    <mergeCell ref="Z76:Z77"/>
    <mergeCell ref="AA76:AA77"/>
    <mergeCell ref="AB76:AB77"/>
    <mergeCell ref="AC76:AC77"/>
    <mergeCell ref="AD76:AG77"/>
    <mergeCell ref="AH76:AK77"/>
    <mergeCell ref="AL76:AN76"/>
    <mergeCell ref="AO76:AQ76"/>
    <mergeCell ref="AR76:AT76"/>
    <mergeCell ref="AU76:AW76"/>
    <mergeCell ref="AX76:AZ76"/>
    <mergeCell ref="BA76:BC78"/>
    <mergeCell ref="BD76:BF78"/>
    <mergeCell ref="BG76:BI77"/>
    <mergeCell ref="BJ76:BJ78"/>
    <mergeCell ref="BK76:BR76"/>
    <mergeCell ref="AL77:AN77"/>
    <mergeCell ref="AO77:AQ77"/>
    <mergeCell ref="AR77:AT77"/>
    <mergeCell ref="AU77:AW77"/>
    <mergeCell ref="AX77:AZ77"/>
    <mergeCell ref="BK77:BR77"/>
    <mergeCell ref="G78:H78"/>
    <mergeCell ref="I78:J78"/>
    <mergeCell ref="K78:O78"/>
    <mergeCell ref="U78:W78"/>
    <mergeCell ref="AE78:AF78"/>
    <mergeCell ref="AI78:AJ78"/>
    <mergeCell ref="AL78:AN78"/>
    <mergeCell ref="AO78:AQ78"/>
    <mergeCell ref="AR78:AT78"/>
    <mergeCell ref="AU78:AW78"/>
    <mergeCell ref="AX78:AZ78"/>
    <mergeCell ref="BG78:BI78"/>
    <mergeCell ref="BK78:BR78"/>
    <mergeCell ref="B79:B81"/>
    <mergeCell ref="C79:C81"/>
    <mergeCell ref="D79:F81"/>
    <mergeCell ref="G79:J80"/>
    <mergeCell ref="K79:O80"/>
    <mergeCell ref="P79:P81"/>
    <mergeCell ref="Q79:Q81"/>
    <mergeCell ref="R79:T81"/>
    <mergeCell ref="U79:W80"/>
    <mergeCell ref="X79:X80"/>
    <mergeCell ref="Y79:Y80"/>
    <mergeCell ref="Z79:Z80"/>
    <mergeCell ref="AA79:AA80"/>
    <mergeCell ref="AB79:AB80"/>
    <mergeCell ref="AC79:AC80"/>
    <mergeCell ref="AD79:AG80"/>
    <mergeCell ref="AH79:AK80"/>
    <mergeCell ref="AL79:AN79"/>
    <mergeCell ref="AO79:AQ79"/>
    <mergeCell ref="AR79:AT79"/>
    <mergeCell ref="AU79:AW79"/>
    <mergeCell ref="AX79:AZ79"/>
    <mergeCell ref="BA79:BC81"/>
    <mergeCell ref="BD79:BF81"/>
    <mergeCell ref="BG79:BI80"/>
    <mergeCell ref="BJ79:BJ81"/>
    <mergeCell ref="BK79:BR79"/>
    <mergeCell ref="AL80:AN80"/>
    <mergeCell ref="AO80:AQ80"/>
    <mergeCell ref="AR80:AT80"/>
    <mergeCell ref="AU80:AW80"/>
    <mergeCell ref="AX80:AZ80"/>
    <mergeCell ref="BK80:BR80"/>
    <mergeCell ref="G81:H81"/>
    <mergeCell ref="I81:J81"/>
    <mergeCell ref="K81:O81"/>
    <mergeCell ref="U81:W81"/>
    <mergeCell ref="AE81:AF81"/>
    <mergeCell ref="AI81:AJ81"/>
    <mergeCell ref="AL81:AN81"/>
    <mergeCell ref="AO81:AQ81"/>
    <mergeCell ref="AR81:AT81"/>
    <mergeCell ref="AU81:AW81"/>
    <mergeCell ref="AX81:AZ81"/>
    <mergeCell ref="BG81:BI81"/>
    <mergeCell ref="BK81:BR81"/>
    <mergeCell ref="B82:B84"/>
    <mergeCell ref="C82:C84"/>
    <mergeCell ref="D82:F84"/>
    <mergeCell ref="G82:J83"/>
    <mergeCell ref="K82:O83"/>
    <mergeCell ref="P82:P84"/>
    <mergeCell ref="Q82:Q84"/>
    <mergeCell ref="R82:T84"/>
    <mergeCell ref="U82:W83"/>
    <mergeCell ref="X82:X83"/>
    <mergeCell ref="Y82:Y83"/>
    <mergeCell ref="Z82:Z83"/>
    <mergeCell ref="AA82:AA83"/>
    <mergeCell ref="AB82:AB83"/>
    <mergeCell ref="AC82:AC83"/>
    <mergeCell ref="AD82:AG83"/>
    <mergeCell ref="AH82:AK83"/>
    <mergeCell ref="AL82:AN82"/>
    <mergeCell ref="AO82:AQ82"/>
    <mergeCell ref="AR82:AT82"/>
    <mergeCell ref="AU82:AW82"/>
    <mergeCell ref="AX82:AZ82"/>
    <mergeCell ref="BA82:BC84"/>
    <mergeCell ref="BD82:BF84"/>
    <mergeCell ref="BG82:BI83"/>
    <mergeCell ref="BJ82:BJ84"/>
    <mergeCell ref="BK82:BR82"/>
    <mergeCell ref="AL83:AN83"/>
    <mergeCell ref="AO83:AQ83"/>
    <mergeCell ref="AR83:AT83"/>
    <mergeCell ref="AU83:AW83"/>
    <mergeCell ref="AX83:AZ83"/>
    <mergeCell ref="BK83:BR83"/>
    <mergeCell ref="G84:H84"/>
    <mergeCell ref="I84:J84"/>
    <mergeCell ref="K84:O84"/>
    <mergeCell ref="U84:W84"/>
    <mergeCell ref="AE84:AF84"/>
    <mergeCell ref="AI84:AJ84"/>
    <mergeCell ref="AL84:AN84"/>
    <mergeCell ref="AO84:AQ84"/>
    <mergeCell ref="AR84:AT84"/>
    <mergeCell ref="AU84:AW84"/>
    <mergeCell ref="AX84:AZ84"/>
    <mergeCell ref="BG84:BI84"/>
    <mergeCell ref="BK84:BR84"/>
    <mergeCell ref="BJ86:BM86"/>
    <mergeCell ref="BN86:BR86"/>
    <mergeCell ref="D87:F88"/>
    <mergeCell ref="G87:J88"/>
    <mergeCell ref="AD87:AG88"/>
    <mergeCell ref="AH87:AK88"/>
    <mergeCell ref="AO87:AQ88"/>
    <mergeCell ref="BA87:BC88"/>
    <mergeCell ref="BD87:BF88"/>
    <mergeCell ref="BG87:BI87"/>
    <mergeCell ref="BJ87:BM88"/>
    <mergeCell ref="BN87:BR88"/>
    <mergeCell ref="BG88:BI88"/>
    <mergeCell ref="D89:F90"/>
    <mergeCell ref="G89:J90"/>
    <mergeCell ref="AD89:AG90"/>
    <mergeCell ref="AH89:AK90"/>
    <mergeCell ref="AO89:AQ90"/>
    <mergeCell ref="BA89:BC90"/>
    <mergeCell ref="BD89:BF90"/>
    <mergeCell ref="BG89:BI89"/>
    <mergeCell ref="BJ89:BM90"/>
    <mergeCell ref="BN89:BR90"/>
    <mergeCell ref="BG90:BI90"/>
    <mergeCell ref="J92:BR93"/>
    <mergeCell ref="J94:BU94"/>
    <mergeCell ref="J95:BT95"/>
    <mergeCell ref="J96:BL96"/>
    <mergeCell ref="C98:BU98"/>
    <mergeCell ref="BD100:BJ100"/>
    <mergeCell ref="BK100:BL100"/>
    <mergeCell ref="BM100:BR100"/>
    <mergeCell ref="C102:C107"/>
    <mergeCell ref="D102:F107"/>
    <mergeCell ref="G102:J105"/>
    <mergeCell ref="K102:O105"/>
    <mergeCell ref="P102:P107"/>
    <mergeCell ref="Q102:Q107"/>
    <mergeCell ref="R102:T107"/>
    <mergeCell ref="U102:AC103"/>
    <mergeCell ref="AD102:BF103"/>
    <mergeCell ref="BG102:BI103"/>
    <mergeCell ref="BJ102:BJ107"/>
    <mergeCell ref="BK102:BR103"/>
    <mergeCell ref="U104:Y104"/>
    <mergeCell ref="Z104:AA107"/>
    <mergeCell ref="AB104:AC107"/>
    <mergeCell ref="AD104:AK104"/>
    <mergeCell ref="AL104:BC104"/>
    <mergeCell ref="BD104:BF106"/>
    <mergeCell ref="BG104:BI105"/>
    <mergeCell ref="BK104:BR107"/>
    <mergeCell ref="U105:W107"/>
    <mergeCell ref="X105:Y107"/>
    <mergeCell ref="AD105:AG105"/>
    <mergeCell ref="AH105:AK105"/>
    <mergeCell ref="AL105:AN105"/>
    <mergeCell ref="AO105:AQ105"/>
    <mergeCell ref="AR105:AT105"/>
    <mergeCell ref="AU105:AW105"/>
    <mergeCell ref="AX105:AZ105"/>
    <mergeCell ref="BA105:BC107"/>
    <mergeCell ref="G106:H107"/>
    <mergeCell ref="I106:J107"/>
    <mergeCell ref="K106:O107"/>
    <mergeCell ref="AD106:AG106"/>
    <mergeCell ref="AH106:AK106"/>
    <mergeCell ref="AL106:AN106"/>
    <mergeCell ref="AO106:AQ106"/>
    <mergeCell ref="AR106:AT106"/>
    <mergeCell ref="AU106:AW106"/>
    <mergeCell ref="AX106:AZ106"/>
    <mergeCell ref="BG106:BI107"/>
    <mergeCell ref="AE107:AF107"/>
    <mergeCell ref="AI107:AJ107"/>
    <mergeCell ref="AL107:AN107"/>
    <mergeCell ref="AO107:AQ107"/>
    <mergeCell ref="AR107:AT107"/>
    <mergeCell ref="AU107:AW107"/>
    <mergeCell ref="AX107:AZ107"/>
    <mergeCell ref="BD107:BF107"/>
    <mergeCell ref="B108:B110"/>
    <mergeCell ref="C108:C110"/>
    <mergeCell ref="D108:F110"/>
    <mergeCell ref="G108:J109"/>
    <mergeCell ref="K108:O109"/>
    <mergeCell ref="P108:P110"/>
    <mergeCell ref="Q108:Q110"/>
    <mergeCell ref="R108:T110"/>
    <mergeCell ref="U108:W109"/>
    <mergeCell ref="X108:X109"/>
    <mergeCell ref="Y108:Y109"/>
    <mergeCell ref="Z108:Z109"/>
    <mergeCell ref="AA108:AA109"/>
    <mergeCell ref="AB108:AB109"/>
    <mergeCell ref="AC108:AC109"/>
    <mergeCell ref="AD108:AG109"/>
    <mergeCell ref="AH108:AK109"/>
    <mergeCell ref="AL108:AN108"/>
    <mergeCell ref="AO108:AQ108"/>
    <mergeCell ref="AR108:AT108"/>
    <mergeCell ref="AU108:AW108"/>
    <mergeCell ref="AX108:AZ108"/>
    <mergeCell ref="BA108:BC110"/>
    <mergeCell ref="BD108:BF110"/>
    <mergeCell ref="BG108:BI109"/>
    <mergeCell ref="BJ108:BJ110"/>
    <mergeCell ref="BK108:BR108"/>
    <mergeCell ref="AL109:AN109"/>
    <mergeCell ref="AO109:AQ109"/>
    <mergeCell ref="AR109:AT109"/>
    <mergeCell ref="AU109:AW109"/>
    <mergeCell ref="AX109:AZ109"/>
    <mergeCell ref="BK109:BR109"/>
    <mergeCell ref="G110:H110"/>
    <mergeCell ref="I110:J110"/>
    <mergeCell ref="K110:O110"/>
    <mergeCell ref="U110:W110"/>
    <mergeCell ref="AE110:AF110"/>
    <mergeCell ref="AI110:AJ110"/>
    <mergeCell ref="AL110:AN110"/>
    <mergeCell ref="AO110:AQ110"/>
    <mergeCell ref="AR110:AT110"/>
    <mergeCell ref="AU110:AW110"/>
    <mergeCell ref="AX110:AZ110"/>
    <mergeCell ref="BG110:BI110"/>
    <mergeCell ref="BK110:BR110"/>
    <mergeCell ref="B111:B113"/>
    <mergeCell ref="C111:C113"/>
    <mergeCell ref="D111:F113"/>
    <mergeCell ref="G111:J112"/>
    <mergeCell ref="K111:O112"/>
    <mergeCell ref="P111:P113"/>
    <mergeCell ref="Q111:Q113"/>
    <mergeCell ref="R111:T113"/>
    <mergeCell ref="U111:W112"/>
    <mergeCell ref="X111:X112"/>
    <mergeCell ref="Y111:Y112"/>
    <mergeCell ref="Z111:Z112"/>
    <mergeCell ref="AA111:AA112"/>
    <mergeCell ref="AB111:AB112"/>
    <mergeCell ref="AC111:AC112"/>
    <mergeCell ref="AD111:AG112"/>
    <mergeCell ref="AH111:AK112"/>
    <mergeCell ref="AL111:AN111"/>
    <mergeCell ref="AO111:AQ111"/>
    <mergeCell ref="AR111:AT111"/>
    <mergeCell ref="AU111:AW111"/>
    <mergeCell ref="AX111:AZ111"/>
    <mergeCell ref="BA111:BC113"/>
    <mergeCell ref="BD111:BF113"/>
    <mergeCell ref="BG111:BI112"/>
    <mergeCell ref="BJ111:BJ113"/>
    <mergeCell ref="BK111:BR111"/>
    <mergeCell ref="AL112:AN112"/>
    <mergeCell ref="AO112:AQ112"/>
    <mergeCell ref="AR112:AT112"/>
    <mergeCell ref="AU112:AW112"/>
    <mergeCell ref="AX112:AZ112"/>
    <mergeCell ref="BK112:BR112"/>
    <mergeCell ref="G113:H113"/>
    <mergeCell ref="I113:J113"/>
    <mergeCell ref="K113:O113"/>
    <mergeCell ref="U113:W113"/>
    <mergeCell ref="AE113:AF113"/>
    <mergeCell ref="AI113:AJ113"/>
    <mergeCell ref="AL113:AN113"/>
    <mergeCell ref="AO113:AQ113"/>
    <mergeCell ref="AR113:AT113"/>
    <mergeCell ref="AU113:AW113"/>
    <mergeCell ref="AX113:AZ113"/>
    <mergeCell ref="BG113:BI113"/>
    <mergeCell ref="BK113:BR113"/>
    <mergeCell ref="B114:B116"/>
    <mergeCell ref="C114:C116"/>
    <mergeCell ref="D114:F116"/>
    <mergeCell ref="G114:J115"/>
    <mergeCell ref="K114:O115"/>
    <mergeCell ref="P114:P116"/>
    <mergeCell ref="Q114:Q116"/>
    <mergeCell ref="R114:T116"/>
    <mergeCell ref="U114:W115"/>
    <mergeCell ref="X114:X115"/>
    <mergeCell ref="Y114:Y115"/>
    <mergeCell ref="Z114:Z115"/>
    <mergeCell ref="AA114:AA115"/>
    <mergeCell ref="AB114:AB115"/>
    <mergeCell ref="AC114:AC115"/>
    <mergeCell ref="AD114:AG115"/>
    <mergeCell ref="AH114:AK115"/>
    <mergeCell ref="AL114:AN114"/>
    <mergeCell ref="AO114:AQ114"/>
    <mergeCell ref="AR114:AT114"/>
    <mergeCell ref="AU114:AW114"/>
    <mergeCell ref="AX114:AZ114"/>
    <mergeCell ref="BA114:BC116"/>
    <mergeCell ref="BD114:BF116"/>
    <mergeCell ref="BG114:BI115"/>
    <mergeCell ref="BJ114:BJ116"/>
    <mergeCell ref="BK114:BR114"/>
    <mergeCell ref="AL115:AN115"/>
    <mergeCell ref="AO115:AQ115"/>
    <mergeCell ref="AR115:AT115"/>
    <mergeCell ref="AU115:AW115"/>
    <mergeCell ref="AX115:AZ115"/>
    <mergeCell ref="BK115:BR115"/>
    <mergeCell ref="G116:H116"/>
    <mergeCell ref="I116:J116"/>
    <mergeCell ref="K116:O116"/>
    <mergeCell ref="U116:W116"/>
    <mergeCell ref="AE116:AF116"/>
    <mergeCell ref="AI116:AJ116"/>
    <mergeCell ref="AL116:AN116"/>
    <mergeCell ref="AO116:AQ116"/>
    <mergeCell ref="AR116:AT116"/>
    <mergeCell ref="AU116:AW116"/>
    <mergeCell ref="AX116:AZ116"/>
    <mergeCell ref="BG116:BI116"/>
    <mergeCell ref="BK116:BR116"/>
    <mergeCell ref="B117:B119"/>
    <mergeCell ref="C117:C119"/>
    <mergeCell ref="D117:F119"/>
    <mergeCell ref="G117:J118"/>
    <mergeCell ref="K117:O118"/>
    <mergeCell ref="P117:P119"/>
    <mergeCell ref="Q117:Q119"/>
    <mergeCell ref="R117:T119"/>
    <mergeCell ref="U117:W118"/>
    <mergeCell ref="X117:X118"/>
    <mergeCell ref="Y117:Y118"/>
    <mergeCell ref="Z117:Z118"/>
    <mergeCell ref="AA117:AA118"/>
    <mergeCell ref="AB117:AB118"/>
    <mergeCell ref="AC117:AC118"/>
    <mergeCell ref="AD117:AG118"/>
    <mergeCell ref="AH117:AK118"/>
    <mergeCell ref="AL117:AN117"/>
    <mergeCell ref="AO117:AQ117"/>
    <mergeCell ref="AR117:AT117"/>
    <mergeCell ref="AU117:AW117"/>
    <mergeCell ref="AX117:AZ117"/>
    <mergeCell ref="BA117:BC119"/>
    <mergeCell ref="BD117:BF119"/>
    <mergeCell ref="BG117:BI118"/>
    <mergeCell ref="BJ117:BJ119"/>
    <mergeCell ref="BK117:BR117"/>
    <mergeCell ref="AL118:AN118"/>
    <mergeCell ref="AO118:AQ118"/>
    <mergeCell ref="AR118:AT118"/>
    <mergeCell ref="AU118:AW118"/>
    <mergeCell ref="AX118:AZ118"/>
    <mergeCell ref="BK118:BR118"/>
    <mergeCell ref="G119:H119"/>
    <mergeCell ref="I119:J119"/>
    <mergeCell ref="K119:O119"/>
    <mergeCell ref="U119:W119"/>
    <mergeCell ref="AE119:AF119"/>
    <mergeCell ref="AI119:AJ119"/>
    <mergeCell ref="AL119:AN119"/>
    <mergeCell ref="AO119:AQ119"/>
    <mergeCell ref="AR119:AT119"/>
    <mergeCell ref="AU119:AW119"/>
    <mergeCell ref="AX119:AZ119"/>
    <mergeCell ref="BG119:BI119"/>
    <mergeCell ref="BK119:BR119"/>
    <mergeCell ref="B120:B122"/>
    <mergeCell ref="C120:C122"/>
    <mergeCell ref="D120:F122"/>
    <mergeCell ref="G120:J121"/>
    <mergeCell ref="K120:O121"/>
    <mergeCell ref="P120:P122"/>
    <mergeCell ref="Q120:Q122"/>
    <mergeCell ref="R120:T122"/>
    <mergeCell ref="U120:W121"/>
    <mergeCell ref="X120:X121"/>
    <mergeCell ref="Y120:Y121"/>
    <mergeCell ref="Z120:Z121"/>
    <mergeCell ref="AA120:AA121"/>
    <mergeCell ref="AB120:AB121"/>
    <mergeCell ref="AC120:AC121"/>
    <mergeCell ref="AD120:AG121"/>
    <mergeCell ref="AH120:AK121"/>
    <mergeCell ref="AL120:AN120"/>
    <mergeCell ref="AO120:AQ120"/>
    <mergeCell ref="AR120:AT120"/>
    <mergeCell ref="AU120:AW120"/>
    <mergeCell ref="AX120:AZ120"/>
    <mergeCell ref="BA120:BC122"/>
    <mergeCell ref="BD120:BF122"/>
    <mergeCell ref="BG120:BI121"/>
    <mergeCell ref="BJ120:BJ122"/>
    <mergeCell ref="BK120:BR120"/>
    <mergeCell ref="AL121:AN121"/>
    <mergeCell ref="AO121:AQ121"/>
    <mergeCell ref="AR121:AT121"/>
    <mergeCell ref="AU121:AW121"/>
    <mergeCell ref="AX121:AZ121"/>
    <mergeCell ref="BK121:BR121"/>
    <mergeCell ref="G122:H122"/>
    <mergeCell ref="I122:J122"/>
    <mergeCell ref="K122:O122"/>
    <mergeCell ref="U122:W122"/>
    <mergeCell ref="AE122:AF122"/>
    <mergeCell ref="AI122:AJ122"/>
    <mergeCell ref="AL122:AN122"/>
    <mergeCell ref="AO122:AQ122"/>
    <mergeCell ref="AR122:AT122"/>
    <mergeCell ref="AU122:AW122"/>
    <mergeCell ref="AX122:AZ122"/>
    <mergeCell ref="BG122:BI122"/>
    <mergeCell ref="BK122:BR122"/>
    <mergeCell ref="B123:B125"/>
    <mergeCell ref="C123:C125"/>
    <mergeCell ref="D123:F125"/>
    <mergeCell ref="G123:J124"/>
    <mergeCell ref="K123:O124"/>
    <mergeCell ref="P123:P125"/>
    <mergeCell ref="Q123:Q125"/>
    <mergeCell ref="R123:T125"/>
    <mergeCell ref="U123:W124"/>
    <mergeCell ref="X123:X124"/>
    <mergeCell ref="Y123:Y124"/>
    <mergeCell ref="Z123:Z124"/>
    <mergeCell ref="AA123:AA124"/>
    <mergeCell ref="AB123:AB124"/>
    <mergeCell ref="AC123:AC124"/>
    <mergeCell ref="AD123:AG124"/>
    <mergeCell ref="AH123:AK124"/>
    <mergeCell ref="AL123:AN123"/>
    <mergeCell ref="AO123:AQ123"/>
    <mergeCell ref="AR123:AT123"/>
    <mergeCell ref="AU123:AW123"/>
    <mergeCell ref="AX123:AZ123"/>
    <mergeCell ref="BA123:BC125"/>
    <mergeCell ref="BD123:BF125"/>
    <mergeCell ref="BG123:BI124"/>
    <mergeCell ref="BJ123:BJ125"/>
    <mergeCell ref="BK123:BR123"/>
    <mergeCell ref="AL124:AN124"/>
    <mergeCell ref="AO124:AQ124"/>
    <mergeCell ref="AR124:AT124"/>
    <mergeCell ref="AU124:AW124"/>
    <mergeCell ref="AX124:AZ124"/>
    <mergeCell ref="BK124:BR124"/>
    <mergeCell ref="G125:H125"/>
    <mergeCell ref="I125:J125"/>
    <mergeCell ref="K125:O125"/>
    <mergeCell ref="U125:W125"/>
    <mergeCell ref="AE125:AF125"/>
    <mergeCell ref="AI125:AJ125"/>
    <mergeCell ref="AL125:AN125"/>
    <mergeCell ref="AO125:AQ125"/>
    <mergeCell ref="AR125:AT125"/>
    <mergeCell ref="AU125:AW125"/>
    <mergeCell ref="AX125:AZ125"/>
    <mergeCell ref="BG125:BI125"/>
    <mergeCell ref="BK125:BR125"/>
    <mergeCell ref="B126:B128"/>
    <mergeCell ref="C126:C128"/>
    <mergeCell ref="D126:F128"/>
    <mergeCell ref="G126:J127"/>
    <mergeCell ref="K126:O127"/>
    <mergeCell ref="P126:P128"/>
    <mergeCell ref="Q126:Q128"/>
    <mergeCell ref="R126:T128"/>
    <mergeCell ref="U126:W127"/>
    <mergeCell ref="X126:X127"/>
    <mergeCell ref="Y126:Y127"/>
    <mergeCell ref="Z126:Z127"/>
    <mergeCell ref="AA126:AA127"/>
    <mergeCell ref="AB126:AB127"/>
    <mergeCell ref="AC126:AC127"/>
    <mergeCell ref="AD126:AG127"/>
    <mergeCell ref="AH126:AK127"/>
    <mergeCell ref="AL126:AN126"/>
    <mergeCell ref="AO126:AQ126"/>
    <mergeCell ref="AR126:AT126"/>
    <mergeCell ref="AU126:AW126"/>
    <mergeCell ref="AX126:AZ126"/>
    <mergeCell ref="BA126:BC128"/>
    <mergeCell ref="BD126:BF128"/>
    <mergeCell ref="BG126:BI127"/>
    <mergeCell ref="BJ126:BJ128"/>
    <mergeCell ref="BK126:BR126"/>
    <mergeCell ref="AL127:AN127"/>
    <mergeCell ref="AO127:AQ127"/>
    <mergeCell ref="AR127:AT127"/>
    <mergeCell ref="AU127:AW127"/>
    <mergeCell ref="AX127:AZ127"/>
    <mergeCell ref="BK127:BR127"/>
    <mergeCell ref="G128:H128"/>
    <mergeCell ref="I128:J128"/>
    <mergeCell ref="K128:O128"/>
    <mergeCell ref="U128:W128"/>
    <mergeCell ref="AE128:AF128"/>
    <mergeCell ref="AI128:AJ128"/>
    <mergeCell ref="AL128:AN128"/>
    <mergeCell ref="AO128:AQ128"/>
    <mergeCell ref="AR128:AT128"/>
    <mergeCell ref="AU128:AW128"/>
    <mergeCell ref="AX128:AZ128"/>
    <mergeCell ref="BG128:BI128"/>
    <mergeCell ref="BK128:BR128"/>
    <mergeCell ref="B129:B131"/>
    <mergeCell ref="C129:C131"/>
    <mergeCell ref="D129:F131"/>
    <mergeCell ref="G129:J130"/>
    <mergeCell ref="K129:O130"/>
    <mergeCell ref="P129:P131"/>
    <mergeCell ref="Q129:Q131"/>
    <mergeCell ref="R129:T131"/>
    <mergeCell ref="U129:W130"/>
    <mergeCell ref="X129:X130"/>
    <mergeCell ref="Y129:Y130"/>
    <mergeCell ref="Z129:Z130"/>
    <mergeCell ref="AA129:AA130"/>
    <mergeCell ref="AB129:AB130"/>
    <mergeCell ref="AC129:AC130"/>
    <mergeCell ref="AD129:AG130"/>
    <mergeCell ref="AH129:AK130"/>
    <mergeCell ref="AL129:AN129"/>
    <mergeCell ref="AO129:AQ129"/>
    <mergeCell ref="AR129:AT129"/>
    <mergeCell ref="AU129:AW129"/>
    <mergeCell ref="AX129:AZ129"/>
    <mergeCell ref="BA129:BC131"/>
    <mergeCell ref="BD129:BF131"/>
    <mergeCell ref="BG129:BI130"/>
    <mergeCell ref="BJ129:BJ131"/>
    <mergeCell ref="BK129:BR129"/>
    <mergeCell ref="AL130:AN130"/>
    <mergeCell ref="AO130:AQ130"/>
    <mergeCell ref="AR130:AT130"/>
    <mergeCell ref="AU130:AW130"/>
    <mergeCell ref="AX130:AZ130"/>
    <mergeCell ref="BK130:BR130"/>
    <mergeCell ref="G131:H131"/>
    <mergeCell ref="I131:J131"/>
    <mergeCell ref="K131:O131"/>
    <mergeCell ref="U131:W131"/>
    <mergeCell ref="AE131:AF131"/>
    <mergeCell ref="AI131:AJ131"/>
    <mergeCell ref="AL131:AN131"/>
    <mergeCell ref="AO131:AQ131"/>
    <mergeCell ref="AR131:AT131"/>
    <mergeCell ref="AU131:AW131"/>
    <mergeCell ref="AX131:AZ131"/>
    <mergeCell ref="BG131:BI131"/>
    <mergeCell ref="BK131:BR131"/>
    <mergeCell ref="B132:B134"/>
    <mergeCell ref="C132:C134"/>
    <mergeCell ref="D132:F134"/>
    <mergeCell ref="G132:J133"/>
    <mergeCell ref="K132:O133"/>
    <mergeCell ref="P132:P134"/>
    <mergeCell ref="Q132:Q134"/>
    <mergeCell ref="R132:T134"/>
    <mergeCell ref="U132:W133"/>
    <mergeCell ref="X132:X133"/>
    <mergeCell ref="Y132:Y133"/>
    <mergeCell ref="Z132:Z133"/>
    <mergeCell ref="AA132:AA133"/>
    <mergeCell ref="AB132:AB133"/>
    <mergeCell ref="AC132:AC133"/>
    <mergeCell ref="AD132:AG133"/>
    <mergeCell ref="AH132:AK133"/>
    <mergeCell ref="AL132:AN132"/>
    <mergeCell ref="AO132:AQ132"/>
    <mergeCell ref="AR132:AT132"/>
    <mergeCell ref="AU132:AW132"/>
    <mergeCell ref="AX132:AZ132"/>
    <mergeCell ref="BA132:BC134"/>
    <mergeCell ref="BD132:BF134"/>
    <mergeCell ref="BG132:BI133"/>
    <mergeCell ref="BJ132:BJ134"/>
    <mergeCell ref="BK132:BR132"/>
    <mergeCell ref="AL133:AN133"/>
    <mergeCell ref="AO133:AQ133"/>
    <mergeCell ref="AR133:AT133"/>
    <mergeCell ref="AU133:AW133"/>
    <mergeCell ref="AX133:AZ133"/>
    <mergeCell ref="BK133:BR133"/>
    <mergeCell ref="G134:H134"/>
    <mergeCell ref="I134:J134"/>
    <mergeCell ref="K134:O134"/>
    <mergeCell ref="U134:W134"/>
    <mergeCell ref="AE134:AF134"/>
    <mergeCell ref="AI134:AJ134"/>
    <mergeCell ref="AL134:AN134"/>
    <mergeCell ref="AO134:AQ134"/>
    <mergeCell ref="AR134:AT134"/>
    <mergeCell ref="AU134:AW134"/>
    <mergeCell ref="AX134:AZ134"/>
    <mergeCell ref="BG134:BI134"/>
    <mergeCell ref="BK134:BR134"/>
    <mergeCell ref="BJ136:BM136"/>
    <mergeCell ref="BN136:BR136"/>
    <mergeCell ref="D137:F138"/>
    <mergeCell ref="G137:J138"/>
    <mergeCell ref="AD137:AG138"/>
    <mergeCell ref="AH137:AK138"/>
    <mergeCell ref="AO137:AQ138"/>
    <mergeCell ref="BA137:BC138"/>
    <mergeCell ref="BD137:BF138"/>
    <mergeCell ref="BG137:BI137"/>
    <mergeCell ref="BJ137:BM138"/>
    <mergeCell ref="BN137:BR138"/>
    <mergeCell ref="BG138:BI138"/>
    <mergeCell ref="D139:F140"/>
    <mergeCell ref="G139:J140"/>
    <mergeCell ref="AD139:AG140"/>
    <mergeCell ref="AH139:AK140"/>
    <mergeCell ref="AO139:AQ140"/>
    <mergeCell ref="BA139:BC140"/>
    <mergeCell ref="BD139:BF140"/>
    <mergeCell ref="BG139:BI139"/>
    <mergeCell ref="BJ139:BM140"/>
    <mergeCell ref="BN139:BR140"/>
    <mergeCell ref="BG140:BI140"/>
    <mergeCell ref="J142:BU143"/>
    <mergeCell ref="J144:BU144"/>
    <mergeCell ref="J145:BT145"/>
    <mergeCell ref="J146:BL146"/>
    <mergeCell ref="C148:BU148"/>
    <mergeCell ref="BD150:BJ150"/>
    <mergeCell ref="BK150:BL150"/>
    <mergeCell ref="BM150:BR150"/>
    <mergeCell ref="C152:C157"/>
    <mergeCell ref="D152:F157"/>
    <mergeCell ref="G152:J155"/>
    <mergeCell ref="K152:O155"/>
    <mergeCell ref="P152:P157"/>
    <mergeCell ref="Q152:Q157"/>
    <mergeCell ref="R152:T157"/>
    <mergeCell ref="U152:AC153"/>
    <mergeCell ref="AD152:BF153"/>
    <mergeCell ref="BG152:BI153"/>
    <mergeCell ref="BJ152:BJ157"/>
    <mergeCell ref="BK152:BR153"/>
    <mergeCell ref="U154:Y154"/>
    <mergeCell ref="Z154:AA157"/>
    <mergeCell ref="AB154:AC157"/>
    <mergeCell ref="AD154:AK154"/>
    <mergeCell ref="AL154:BC154"/>
    <mergeCell ref="BD154:BF156"/>
    <mergeCell ref="BG154:BI155"/>
    <mergeCell ref="BK154:BR157"/>
    <mergeCell ref="U155:W157"/>
    <mergeCell ref="X155:Y157"/>
    <mergeCell ref="AD155:AG155"/>
    <mergeCell ref="AH155:AK155"/>
    <mergeCell ref="AL155:AN155"/>
    <mergeCell ref="AO155:AQ155"/>
    <mergeCell ref="AR155:AT155"/>
    <mergeCell ref="AU155:AW155"/>
    <mergeCell ref="AX155:AZ155"/>
    <mergeCell ref="BA155:BC157"/>
    <mergeCell ref="G156:H157"/>
    <mergeCell ref="I156:J157"/>
    <mergeCell ref="K156:O157"/>
    <mergeCell ref="AD156:AG156"/>
    <mergeCell ref="AH156:AK156"/>
    <mergeCell ref="AL156:AN156"/>
    <mergeCell ref="AO156:AQ156"/>
    <mergeCell ref="AR156:AT156"/>
    <mergeCell ref="AU156:AW156"/>
    <mergeCell ref="AX156:AZ156"/>
    <mergeCell ref="BG156:BI157"/>
    <mergeCell ref="AE157:AF157"/>
    <mergeCell ref="AI157:AJ157"/>
    <mergeCell ref="AL157:AN157"/>
    <mergeCell ref="AO157:AQ157"/>
    <mergeCell ref="AR157:AT157"/>
    <mergeCell ref="AU157:AW157"/>
    <mergeCell ref="AX157:AZ157"/>
    <mergeCell ref="BD157:BF157"/>
    <mergeCell ref="B158:B160"/>
    <mergeCell ref="C158:C160"/>
    <mergeCell ref="D158:F160"/>
    <mergeCell ref="G158:J159"/>
    <mergeCell ref="K158:O159"/>
    <mergeCell ref="P158:P160"/>
    <mergeCell ref="Q158:Q160"/>
    <mergeCell ref="R158:T160"/>
    <mergeCell ref="U158:W159"/>
    <mergeCell ref="X158:X159"/>
    <mergeCell ref="Y158:Y159"/>
    <mergeCell ref="Z158:Z159"/>
    <mergeCell ref="AA158:AA159"/>
    <mergeCell ref="AB158:AB159"/>
    <mergeCell ref="AC158:AC159"/>
    <mergeCell ref="AD158:AG159"/>
    <mergeCell ref="AH158:AK159"/>
    <mergeCell ref="AL158:AN158"/>
    <mergeCell ref="AO158:AQ158"/>
    <mergeCell ref="AR158:AT158"/>
    <mergeCell ref="AU158:AW158"/>
    <mergeCell ref="AX158:AZ158"/>
    <mergeCell ref="BA158:BC160"/>
    <mergeCell ref="BD158:BF160"/>
    <mergeCell ref="BG158:BI159"/>
    <mergeCell ref="BJ158:BJ160"/>
    <mergeCell ref="BK158:BR158"/>
    <mergeCell ref="AL159:AN159"/>
    <mergeCell ref="AO159:AQ159"/>
    <mergeCell ref="AR159:AT159"/>
    <mergeCell ref="AU159:AW159"/>
    <mergeCell ref="AX159:AZ159"/>
    <mergeCell ref="BK159:BR159"/>
    <mergeCell ref="G160:H160"/>
    <mergeCell ref="I160:J160"/>
    <mergeCell ref="K160:O160"/>
    <mergeCell ref="U160:W160"/>
    <mergeCell ref="AE160:AF160"/>
    <mergeCell ref="AI160:AJ160"/>
    <mergeCell ref="AL160:AN160"/>
    <mergeCell ref="AO160:AQ160"/>
    <mergeCell ref="AR160:AT160"/>
    <mergeCell ref="AU160:AW160"/>
    <mergeCell ref="AX160:AZ160"/>
    <mergeCell ref="BG160:BI160"/>
    <mergeCell ref="BK160:BR160"/>
    <mergeCell ref="B161:B163"/>
    <mergeCell ref="C161:C163"/>
    <mergeCell ref="D161:F163"/>
    <mergeCell ref="G161:J162"/>
    <mergeCell ref="K161:O162"/>
    <mergeCell ref="P161:P163"/>
    <mergeCell ref="Q161:Q163"/>
    <mergeCell ref="R161:T163"/>
    <mergeCell ref="U161:W162"/>
    <mergeCell ref="X161:X162"/>
    <mergeCell ref="Y161:Y162"/>
    <mergeCell ref="Z161:Z162"/>
    <mergeCell ref="AA161:AA162"/>
    <mergeCell ref="AB161:AB162"/>
    <mergeCell ref="AC161:AC162"/>
    <mergeCell ref="AD161:AG162"/>
    <mergeCell ref="AH161:AK162"/>
    <mergeCell ref="AL161:AN161"/>
    <mergeCell ref="AO161:AQ161"/>
    <mergeCell ref="AR161:AT161"/>
    <mergeCell ref="AU161:AW161"/>
    <mergeCell ref="AX161:AZ161"/>
    <mergeCell ref="BA161:BC163"/>
    <mergeCell ref="BD161:BF163"/>
    <mergeCell ref="BG161:BI162"/>
    <mergeCell ref="BJ161:BJ163"/>
    <mergeCell ref="BK161:BR161"/>
    <mergeCell ref="AL162:AN162"/>
    <mergeCell ref="AO162:AQ162"/>
    <mergeCell ref="AR162:AT162"/>
    <mergeCell ref="AU162:AW162"/>
    <mergeCell ref="AX162:AZ162"/>
    <mergeCell ref="BK162:BR162"/>
    <mergeCell ref="G163:H163"/>
    <mergeCell ref="I163:J163"/>
    <mergeCell ref="K163:O163"/>
    <mergeCell ref="U163:W163"/>
    <mergeCell ref="AE163:AF163"/>
    <mergeCell ref="AI163:AJ163"/>
    <mergeCell ref="AL163:AN163"/>
    <mergeCell ref="AO163:AQ163"/>
    <mergeCell ref="AR163:AT163"/>
    <mergeCell ref="AU163:AW163"/>
    <mergeCell ref="AX163:AZ163"/>
    <mergeCell ref="BG163:BI163"/>
    <mergeCell ref="BK163:BR163"/>
    <mergeCell ref="B164:B166"/>
    <mergeCell ref="C164:C166"/>
    <mergeCell ref="D164:F166"/>
    <mergeCell ref="G164:J165"/>
    <mergeCell ref="K164:O165"/>
    <mergeCell ref="P164:P166"/>
    <mergeCell ref="Q164:Q166"/>
    <mergeCell ref="R164:T166"/>
    <mergeCell ref="U164:W165"/>
    <mergeCell ref="X164:X165"/>
    <mergeCell ref="Y164:Y165"/>
    <mergeCell ref="Z164:Z165"/>
    <mergeCell ref="AA164:AA165"/>
    <mergeCell ref="AB164:AB165"/>
    <mergeCell ref="AC164:AC165"/>
    <mergeCell ref="AD164:AG165"/>
    <mergeCell ref="AH164:AK165"/>
    <mergeCell ref="AL164:AN164"/>
    <mergeCell ref="AO164:AQ164"/>
    <mergeCell ref="AR164:AT164"/>
    <mergeCell ref="AU164:AW164"/>
    <mergeCell ref="AX164:AZ164"/>
    <mergeCell ref="BA164:BC166"/>
    <mergeCell ref="BD164:BF166"/>
    <mergeCell ref="BG164:BI165"/>
    <mergeCell ref="BJ164:BJ166"/>
    <mergeCell ref="BK164:BR164"/>
    <mergeCell ref="AL165:AN165"/>
    <mergeCell ref="AO165:AQ165"/>
    <mergeCell ref="AR165:AT165"/>
    <mergeCell ref="AU165:AW165"/>
    <mergeCell ref="AX165:AZ165"/>
    <mergeCell ref="BK165:BR165"/>
    <mergeCell ref="G166:H166"/>
    <mergeCell ref="I166:J166"/>
    <mergeCell ref="K166:O166"/>
    <mergeCell ref="U166:W166"/>
    <mergeCell ref="AE166:AF166"/>
    <mergeCell ref="AI166:AJ166"/>
    <mergeCell ref="AL166:AN166"/>
    <mergeCell ref="AO166:AQ166"/>
    <mergeCell ref="AR166:AT166"/>
    <mergeCell ref="AU166:AW166"/>
    <mergeCell ref="AX166:AZ166"/>
    <mergeCell ref="BG166:BI166"/>
    <mergeCell ref="BK166:BR166"/>
    <mergeCell ref="B167:B169"/>
    <mergeCell ref="C167:C169"/>
    <mergeCell ref="D167:F169"/>
    <mergeCell ref="G167:J168"/>
    <mergeCell ref="K167:O168"/>
    <mergeCell ref="P167:P169"/>
    <mergeCell ref="Q167:Q169"/>
    <mergeCell ref="R167:T169"/>
    <mergeCell ref="U167:W168"/>
    <mergeCell ref="X167:X168"/>
    <mergeCell ref="Y167:Y168"/>
    <mergeCell ref="Z167:Z168"/>
    <mergeCell ref="AA167:AA168"/>
    <mergeCell ref="AB167:AB168"/>
    <mergeCell ref="AC167:AC168"/>
    <mergeCell ref="AD167:AG168"/>
    <mergeCell ref="AH167:AK168"/>
    <mergeCell ref="AL167:AN167"/>
    <mergeCell ref="AO167:AQ167"/>
    <mergeCell ref="AR167:AT167"/>
    <mergeCell ref="AU167:AW167"/>
    <mergeCell ref="AX167:AZ167"/>
    <mergeCell ref="BA167:BC169"/>
    <mergeCell ref="BD167:BF169"/>
    <mergeCell ref="BG167:BI168"/>
    <mergeCell ref="BJ167:BJ169"/>
    <mergeCell ref="BK167:BR167"/>
    <mergeCell ref="AL168:AN168"/>
    <mergeCell ref="AO168:AQ168"/>
    <mergeCell ref="AR168:AT168"/>
    <mergeCell ref="AU168:AW168"/>
    <mergeCell ref="AX168:AZ168"/>
    <mergeCell ref="BK168:BR168"/>
    <mergeCell ref="G169:H169"/>
    <mergeCell ref="I169:J169"/>
    <mergeCell ref="K169:O169"/>
    <mergeCell ref="U169:W169"/>
    <mergeCell ref="AE169:AF169"/>
    <mergeCell ref="AI169:AJ169"/>
    <mergeCell ref="AL169:AN169"/>
    <mergeCell ref="AO169:AQ169"/>
    <mergeCell ref="AR169:AT169"/>
    <mergeCell ref="AU169:AW169"/>
    <mergeCell ref="AX169:AZ169"/>
    <mergeCell ref="BG169:BI169"/>
    <mergeCell ref="BK169:BR169"/>
    <mergeCell ref="B170:B172"/>
    <mergeCell ref="C170:C172"/>
    <mergeCell ref="D170:F172"/>
    <mergeCell ref="G170:J171"/>
    <mergeCell ref="K170:O171"/>
    <mergeCell ref="P170:P172"/>
    <mergeCell ref="Q170:Q172"/>
    <mergeCell ref="R170:T172"/>
    <mergeCell ref="U170:W171"/>
    <mergeCell ref="X170:X171"/>
    <mergeCell ref="Y170:Y171"/>
    <mergeCell ref="Z170:Z171"/>
    <mergeCell ref="AA170:AA171"/>
    <mergeCell ref="AB170:AB171"/>
    <mergeCell ref="AC170:AC171"/>
    <mergeCell ref="AD170:AG171"/>
    <mergeCell ref="AH170:AK171"/>
    <mergeCell ref="AL170:AN170"/>
    <mergeCell ref="AO170:AQ170"/>
    <mergeCell ref="AR170:AT170"/>
    <mergeCell ref="AU170:AW170"/>
    <mergeCell ref="AX170:AZ170"/>
    <mergeCell ref="BA170:BC172"/>
    <mergeCell ref="BD170:BF172"/>
    <mergeCell ref="BG170:BI171"/>
    <mergeCell ref="BJ170:BJ172"/>
    <mergeCell ref="BK170:BR170"/>
    <mergeCell ref="AL171:AN171"/>
    <mergeCell ref="AO171:AQ171"/>
    <mergeCell ref="AR171:AT171"/>
    <mergeCell ref="AU171:AW171"/>
    <mergeCell ref="AX171:AZ171"/>
    <mergeCell ref="BK171:BR171"/>
    <mergeCell ref="G172:H172"/>
    <mergeCell ref="I172:J172"/>
    <mergeCell ref="K172:O172"/>
    <mergeCell ref="U172:W172"/>
    <mergeCell ref="AE172:AF172"/>
    <mergeCell ref="AI172:AJ172"/>
    <mergeCell ref="AL172:AN172"/>
    <mergeCell ref="AO172:AQ172"/>
    <mergeCell ref="AR172:AT172"/>
    <mergeCell ref="AU172:AW172"/>
    <mergeCell ref="AX172:AZ172"/>
    <mergeCell ref="BG172:BI172"/>
    <mergeCell ref="BK172:BR172"/>
    <mergeCell ref="B173:B175"/>
    <mergeCell ref="C173:C175"/>
    <mergeCell ref="D173:F175"/>
    <mergeCell ref="G173:J174"/>
    <mergeCell ref="K173:O174"/>
    <mergeCell ref="P173:P175"/>
    <mergeCell ref="Q173:Q175"/>
    <mergeCell ref="R173:T175"/>
    <mergeCell ref="U173:W174"/>
    <mergeCell ref="X173:X174"/>
    <mergeCell ref="Y173:Y174"/>
    <mergeCell ref="Z173:Z174"/>
    <mergeCell ref="AA173:AA174"/>
    <mergeCell ref="AB173:AB174"/>
    <mergeCell ref="AC173:AC174"/>
    <mergeCell ref="AD173:AG174"/>
    <mergeCell ref="AH173:AK174"/>
    <mergeCell ref="AL173:AN173"/>
    <mergeCell ref="AO173:AQ173"/>
    <mergeCell ref="AR173:AT173"/>
    <mergeCell ref="AU173:AW173"/>
    <mergeCell ref="AX173:AZ173"/>
    <mergeCell ref="BA173:BC175"/>
    <mergeCell ref="BD173:BF175"/>
    <mergeCell ref="BG173:BI174"/>
    <mergeCell ref="BJ173:BJ175"/>
    <mergeCell ref="BK173:BR173"/>
    <mergeCell ref="AL174:AN174"/>
    <mergeCell ref="AO174:AQ174"/>
    <mergeCell ref="AR174:AT174"/>
    <mergeCell ref="AU174:AW174"/>
    <mergeCell ref="AX174:AZ174"/>
    <mergeCell ref="BK174:BR174"/>
    <mergeCell ref="G175:H175"/>
    <mergeCell ref="I175:J175"/>
    <mergeCell ref="K175:O175"/>
    <mergeCell ref="U175:W175"/>
    <mergeCell ref="AE175:AF175"/>
    <mergeCell ref="AI175:AJ175"/>
    <mergeCell ref="AL175:AN175"/>
    <mergeCell ref="AO175:AQ175"/>
    <mergeCell ref="AR175:AT175"/>
    <mergeCell ref="AU175:AW175"/>
    <mergeCell ref="AX175:AZ175"/>
    <mergeCell ref="BG175:BI175"/>
    <mergeCell ref="BK175:BR175"/>
    <mergeCell ref="B176:B178"/>
    <mergeCell ref="C176:C178"/>
    <mergeCell ref="D176:F178"/>
    <mergeCell ref="G176:J177"/>
    <mergeCell ref="K176:O177"/>
    <mergeCell ref="P176:P178"/>
    <mergeCell ref="Q176:Q178"/>
    <mergeCell ref="R176:T178"/>
    <mergeCell ref="U176:W177"/>
    <mergeCell ref="X176:X177"/>
    <mergeCell ref="Y176:Y177"/>
    <mergeCell ref="Z176:Z177"/>
    <mergeCell ref="AA176:AA177"/>
    <mergeCell ref="AB176:AB177"/>
    <mergeCell ref="AC176:AC177"/>
    <mergeCell ref="AD176:AG177"/>
    <mergeCell ref="AH176:AK177"/>
    <mergeCell ref="AL176:AN176"/>
    <mergeCell ref="AO176:AQ176"/>
    <mergeCell ref="AR176:AT176"/>
    <mergeCell ref="AU176:AW176"/>
    <mergeCell ref="AX176:AZ176"/>
    <mergeCell ref="BA176:BC178"/>
    <mergeCell ref="BD176:BF178"/>
    <mergeCell ref="BG176:BI177"/>
    <mergeCell ref="BJ176:BJ178"/>
    <mergeCell ref="BK176:BR176"/>
    <mergeCell ref="AL177:AN177"/>
    <mergeCell ref="AO177:AQ177"/>
    <mergeCell ref="AR177:AT177"/>
    <mergeCell ref="AU177:AW177"/>
    <mergeCell ref="AX177:AZ177"/>
    <mergeCell ref="BK177:BR177"/>
    <mergeCell ref="G178:H178"/>
    <mergeCell ref="I178:J178"/>
    <mergeCell ref="K178:O178"/>
    <mergeCell ref="U178:W178"/>
    <mergeCell ref="AE178:AF178"/>
    <mergeCell ref="AI178:AJ178"/>
    <mergeCell ref="AL178:AN178"/>
    <mergeCell ref="AO178:AQ178"/>
    <mergeCell ref="AR178:AT178"/>
    <mergeCell ref="AU178:AW178"/>
    <mergeCell ref="AX178:AZ178"/>
    <mergeCell ref="BG178:BI178"/>
    <mergeCell ref="BK178:BR178"/>
    <mergeCell ref="B179:B181"/>
    <mergeCell ref="C179:C181"/>
    <mergeCell ref="D179:F181"/>
    <mergeCell ref="G179:J180"/>
    <mergeCell ref="K179:O180"/>
    <mergeCell ref="P179:P181"/>
    <mergeCell ref="Q179:Q181"/>
    <mergeCell ref="R179:T181"/>
    <mergeCell ref="U179:W180"/>
    <mergeCell ref="X179:X180"/>
    <mergeCell ref="Y179:Y180"/>
    <mergeCell ref="Z179:Z180"/>
    <mergeCell ref="AA179:AA180"/>
    <mergeCell ref="AB179:AB180"/>
    <mergeCell ref="AC179:AC180"/>
    <mergeCell ref="AD179:AG180"/>
    <mergeCell ref="AH179:AK180"/>
    <mergeCell ref="AL179:AN179"/>
    <mergeCell ref="AO179:AQ179"/>
    <mergeCell ref="AR179:AT179"/>
    <mergeCell ref="AU179:AW179"/>
    <mergeCell ref="AX179:AZ179"/>
    <mergeCell ref="BA179:BC181"/>
    <mergeCell ref="BD179:BF181"/>
    <mergeCell ref="BG179:BI180"/>
    <mergeCell ref="BJ179:BJ181"/>
    <mergeCell ref="BK179:BR179"/>
    <mergeCell ref="AL180:AN180"/>
    <mergeCell ref="AO180:AQ180"/>
    <mergeCell ref="AR180:AT180"/>
    <mergeCell ref="AU180:AW180"/>
    <mergeCell ref="AX180:AZ180"/>
    <mergeCell ref="BK180:BR180"/>
    <mergeCell ref="G181:H181"/>
    <mergeCell ref="I181:J181"/>
    <mergeCell ref="K181:O181"/>
    <mergeCell ref="U181:W181"/>
    <mergeCell ref="AE181:AF181"/>
    <mergeCell ref="AI181:AJ181"/>
    <mergeCell ref="AL181:AN181"/>
    <mergeCell ref="AO181:AQ181"/>
    <mergeCell ref="AR181:AT181"/>
    <mergeCell ref="AU181:AW181"/>
    <mergeCell ref="AX181:AZ181"/>
    <mergeCell ref="BG181:BI181"/>
    <mergeCell ref="BK181:BR181"/>
    <mergeCell ref="B182:B184"/>
    <mergeCell ref="C182:C184"/>
    <mergeCell ref="D182:F184"/>
    <mergeCell ref="G182:J183"/>
    <mergeCell ref="K182:O183"/>
    <mergeCell ref="P182:P184"/>
    <mergeCell ref="Q182:Q184"/>
    <mergeCell ref="R182:T184"/>
    <mergeCell ref="U182:W183"/>
    <mergeCell ref="X182:X183"/>
    <mergeCell ref="Y182:Y183"/>
    <mergeCell ref="Z182:Z183"/>
    <mergeCell ref="AA182:AA183"/>
    <mergeCell ref="AB182:AB183"/>
    <mergeCell ref="AC182:AC183"/>
    <mergeCell ref="AD182:AG183"/>
    <mergeCell ref="AH182:AK183"/>
    <mergeCell ref="AL182:AN182"/>
    <mergeCell ref="AO182:AQ182"/>
    <mergeCell ref="AR182:AT182"/>
    <mergeCell ref="AU182:AW182"/>
    <mergeCell ref="AX182:AZ182"/>
    <mergeCell ref="BA182:BC184"/>
    <mergeCell ref="BD182:BF184"/>
    <mergeCell ref="BG182:BI183"/>
    <mergeCell ref="BJ182:BJ184"/>
    <mergeCell ref="BK182:BR182"/>
    <mergeCell ref="AL183:AN183"/>
    <mergeCell ref="AO183:AQ183"/>
    <mergeCell ref="AR183:AT183"/>
    <mergeCell ref="AU183:AW183"/>
    <mergeCell ref="AX183:AZ183"/>
    <mergeCell ref="BK183:BR183"/>
    <mergeCell ref="G184:H184"/>
    <mergeCell ref="I184:J184"/>
    <mergeCell ref="K184:O184"/>
    <mergeCell ref="U184:W184"/>
    <mergeCell ref="AE184:AF184"/>
    <mergeCell ref="AI184:AJ184"/>
    <mergeCell ref="AL184:AN184"/>
    <mergeCell ref="AO184:AQ184"/>
    <mergeCell ref="AR184:AT184"/>
    <mergeCell ref="AU184:AW184"/>
    <mergeCell ref="AX184:AZ184"/>
    <mergeCell ref="BG184:BI184"/>
    <mergeCell ref="BK184:BR184"/>
    <mergeCell ref="J192:BU193"/>
    <mergeCell ref="J194:BU194"/>
    <mergeCell ref="J195:BT195"/>
    <mergeCell ref="J196:BL196"/>
    <mergeCell ref="BJ186:BM186"/>
    <mergeCell ref="BN186:BR186"/>
    <mergeCell ref="D187:F188"/>
    <mergeCell ref="G187:J188"/>
    <mergeCell ref="AD187:AG188"/>
    <mergeCell ref="AH187:AK188"/>
    <mergeCell ref="AO187:AQ188"/>
    <mergeCell ref="BA187:BC188"/>
    <mergeCell ref="BD187:BF188"/>
    <mergeCell ref="BG187:BI187"/>
    <mergeCell ref="BJ187:BM188"/>
    <mergeCell ref="BN187:BR188"/>
    <mergeCell ref="BG188:BI188"/>
    <mergeCell ref="D189:F190"/>
    <mergeCell ref="G189:J190"/>
    <mergeCell ref="AD189:AG190"/>
    <mergeCell ref="AH189:AK190"/>
    <mergeCell ref="AO189:AQ190"/>
    <mergeCell ref="BA189:BC190"/>
    <mergeCell ref="BD189:BF190"/>
    <mergeCell ref="BG189:BI189"/>
    <mergeCell ref="BJ189:BM190"/>
    <mergeCell ref="BN189:BR190"/>
    <mergeCell ref="BG190:BI190"/>
  </mergeCells>
  <phoneticPr fontId="109"/>
  <dataValidations count="9">
    <dataValidation type="list" allowBlank="1" showInputMessage="1" showErrorMessage="1" sqref="G14 G17 G20 G23 G26 G29 G32 G35 G58 G61 G64 G67 G70 G73 G76 G79 G82 G108 G111 G114 G117 G120 G123 G126 G129 G132 G158 G161 G164 G167 G170 G173 G176 G179 G182" xr:uid="{00000000-0002-0000-1500-000000000000}">
      <formula1>",主任保育士,副主任保育士,保育士"</formula1>
      <formula2>0</formula2>
    </dataValidation>
    <dataValidation allowBlank="1" showInputMessage="1" showErrorMessage="1" sqref="BG14:BI37 BG58:BI84 BG108:BI134 BG158:BI184" xr:uid="{00000000-0002-0000-1500-000001000000}">
      <formula1>0</formula1>
      <formula2>0</formula2>
    </dataValidation>
    <dataValidation type="list" allowBlank="1" showInputMessage="1" showErrorMessage="1" sqref="BK3:BL3 BK50:BL50 BK100:BL100 BK150:BL150" xr:uid="{00000000-0002-0000-1500-000002000000}">
      <formula1>"6,7,8,9,10,11,12,1,2,3"</formula1>
      <formula2>0</formula2>
    </dataValidation>
    <dataValidation type="list" allowBlank="1" showInputMessage="1" showErrorMessage="1" sqref="BJ11:BJ37 BJ58:BJ84 BJ108:BJ134 BJ158:BJ184" xr:uid="{00000000-0002-0000-1500-000003000000}">
      <formula1>"　,◯,×"</formula1>
      <formula2>0</formula2>
    </dataValidation>
    <dataValidation type="list" allowBlank="1" showInputMessage="1" showErrorMessage="1" sqref="R11 R14:T37 R58:T84 R108:T134 R158:T184" xr:uid="{00000000-0002-0000-1500-000004000000}">
      <formula1>"　,大学院,大学,短大,専門学校,高校,中学校,特別支援学校"</formula1>
      <formula2>0</formula2>
    </dataValidation>
    <dataValidation type="list" allowBlank="1" showInputMessage="1" showErrorMessage="1" sqref="Q11:Q37 Q58:Q84 Q108:Q134 Q158:Q184" xr:uid="{00000000-0002-0000-1500-000005000000}">
      <formula1>"　,有,無"</formula1>
      <formula2>0</formula2>
    </dataValidation>
    <dataValidation type="list" allowBlank="1" showInputMessage="1" showErrorMessage="1" sqref="G11:J13" xr:uid="{00000000-0002-0000-1500-000006000000}">
      <formula1>"　,主任保育士,副主任保育士,保育士,看護師"</formula1>
      <formula2>0</formula2>
    </dataValidation>
    <dataValidation type="list" allowBlank="1" showInputMessage="1" showErrorMessage="1" sqref="G16:H16 G19:H19 G22:H22 G25:H25 G28:H28 G31:H31 G34:H34 G37:H37 G60:H60 G63:H63 G66:H66 G69:H69 G72:H72 G75:H75 G78:H78 G81:H81 G84:H84 G110:H110 G113:H113 G116:H116 G119:H119 G122:H122 G125:H125 G128:H128 G131:H131 G134:H134 G160:H160 G163:H163 G166:H166 G169:H169 G172:H172 G175:H175 G178:H178 G181:H181 G184:H184" xr:uid="{00000000-0002-0000-1500-000007000000}">
      <formula1>"　,常勤,短時間"</formula1>
      <formula2>0</formula2>
    </dataValidation>
    <dataValidation type="list" allowBlank="1" showInputMessage="1" showErrorMessage="1" sqref="D11:F37 D58:F84 D108:F134 D158:F184" xr:uid="{00000000-0002-0000-1500-000008000000}">
      <formula1>"　,本園,その他の事業"</formula1>
      <formula2>0</formula2>
    </dataValidation>
  </dataValidations>
  <hyperlinks>
    <hyperlink ref="BV1" location="'目次（保）'!A1" display="目次に戻る" xr:uid="{00000000-0004-0000-1500-000000000000}"/>
  </hyperlinks>
  <printOptions horizontalCentered="1"/>
  <pageMargins left="0.70833333333333304" right="0.23611111111111099" top="0.39374999999999999" bottom="0.23611111111111099" header="0.51180555555555496" footer="0.51180555555555496"/>
  <pageSetup paperSize="9" scale="87" firstPageNumber="0" orientation="landscape" horizontalDpi="300" verticalDpi="300" r:id="rId1"/>
  <rowBreaks count="3" manualBreakCount="3">
    <brk id="47" max="16383" man="1"/>
    <brk id="96" max="16383" man="1"/>
    <brk id="146" max="16383"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AMK183"/>
  <sheetViews>
    <sheetView showGridLines="0" view="pageBreakPreview" topLeftCell="A178" zoomScale="112" zoomScaleNormal="100" zoomScalePageLayoutView="112" workbookViewId="0">
      <selection activeCell="G35" sqref="G35"/>
    </sheetView>
  </sheetViews>
  <sheetFormatPr defaultRowHeight="13.2"/>
  <cols>
    <col min="1" max="4" width="2.33203125" style="591" customWidth="1"/>
    <col min="5" max="8" width="2.88671875" style="591" customWidth="1"/>
    <col min="9" max="13" width="2" style="591" customWidth="1"/>
    <col min="14" max="15" width="2.6640625" style="591" customWidth="1"/>
    <col min="16" max="18" width="2.109375" style="591" customWidth="1"/>
    <col min="19" max="21" width="1.88671875" style="591" customWidth="1"/>
    <col min="22" max="22" width="2.44140625" style="591" customWidth="1"/>
    <col min="23" max="23" width="1.77734375" style="591" customWidth="1"/>
    <col min="24" max="24" width="2.44140625" style="591" customWidth="1"/>
    <col min="25" max="29" width="2.6640625" style="591" customWidth="1"/>
    <col min="30" max="30" width="2.33203125" style="591" customWidth="1"/>
    <col min="31" max="32" width="1.88671875" style="591" customWidth="1"/>
    <col min="33" max="33" width="2.88671875" style="591" customWidth="1"/>
    <col min="34" max="36" width="1.88671875" style="591" customWidth="1"/>
    <col min="37" max="37" width="2.88671875" style="591" customWidth="1"/>
    <col min="38" max="38" width="1.88671875" style="591" customWidth="1"/>
    <col min="39" max="56" width="2" style="591" customWidth="1"/>
    <col min="57" max="62" width="2.109375" style="591" customWidth="1"/>
    <col min="63" max="63" width="2.6640625" style="591" customWidth="1"/>
    <col min="64" max="71" width="1.88671875" style="591" customWidth="1"/>
    <col min="72" max="74" width="2.109375" style="591" customWidth="1"/>
    <col min="75" max="1025" width="8" style="591" customWidth="1"/>
  </cols>
  <sheetData>
    <row r="1" spans="1:75" ht="14.1" customHeight="1">
      <c r="A1" s="1794" t="s">
        <v>1200</v>
      </c>
      <c r="B1" s="1794"/>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4"/>
      <c r="AP1" s="1794"/>
      <c r="AQ1" s="1794"/>
      <c r="AR1" s="1794"/>
      <c r="AS1" s="1794"/>
      <c r="AT1" s="1794"/>
      <c r="AU1" s="1794"/>
      <c r="AV1" s="1794"/>
      <c r="AW1" s="1794"/>
      <c r="AX1" s="1794"/>
      <c r="AY1" s="1794"/>
      <c r="AZ1" s="1794"/>
      <c r="BA1" s="1794"/>
      <c r="BB1" s="1794"/>
      <c r="BC1" s="1794"/>
      <c r="BD1" s="1794"/>
      <c r="BE1" s="1794"/>
      <c r="BF1" s="1794"/>
      <c r="BG1" s="1794"/>
      <c r="BH1" s="1794"/>
      <c r="BI1" s="1794"/>
      <c r="BJ1" s="1794"/>
      <c r="BK1" s="1794"/>
      <c r="BL1" s="1794"/>
      <c r="BM1" s="1794"/>
      <c r="BN1" s="1794"/>
      <c r="BO1" s="1794"/>
      <c r="BP1" s="1794"/>
      <c r="BQ1" s="1794"/>
      <c r="BR1" s="1794"/>
      <c r="BS1" s="1794"/>
      <c r="BT1" s="1795" t="s">
        <v>241</v>
      </c>
      <c r="BU1" s="1795"/>
      <c r="BV1" s="1795"/>
      <c r="BW1" s="1795"/>
    </row>
    <row r="2" spans="1:75" ht="5.0999999999999996"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row>
    <row r="3" spans="1:75" ht="14.1" customHeight="1">
      <c r="A3" s="335" t="s">
        <v>1201</v>
      </c>
      <c r="B3" s="335"/>
      <c r="C3" s="335"/>
      <c r="D3" s="335"/>
      <c r="E3" s="335"/>
      <c r="F3" s="335"/>
      <c r="G3" s="335"/>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276"/>
      <c r="AM3" s="276"/>
      <c r="AN3" s="276"/>
      <c r="AO3" s="276"/>
      <c r="AP3" s="276"/>
      <c r="AQ3" s="276"/>
      <c r="AR3" s="276"/>
      <c r="AS3" s="276"/>
      <c r="AT3" s="276"/>
      <c r="AU3" s="276"/>
      <c r="AV3" s="276"/>
      <c r="AW3" s="276"/>
      <c r="AX3" s="276"/>
      <c r="AY3" s="276"/>
      <c r="AZ3" s="276"/>
      <c r="BA3" s="276"/>
      <c r="BB3" s="2611" t="s">
        <v>482</v>
      </c>
      <c r="BC3" s="2611"/>
      <c r="BD3" s="2611"/>
      <c r="BE3" s="2611"/>
      <c r="BF3" s="2611"/>
      <c r="BG3" s="2611"/>
      <c r="BH3" s="2611"/>
      <c r="BI3" s="2612"/>
      <c r="BJ3" s="2612"/>
      <c r="BK3" s="2613" t="s">
        <v>483</v>
      </c>
      <c r="BL3" s="2613"/>
      <c r="BM3" s="2613"/>
      <c r="BN3" s="2613"/>
      <c r="BO3" s="2613"/>
      <c r="BP3" s="2613"/>
      <c r="BQ3" s="276"/>
      <c r="BR3" s="276"/>
      <c r="BS3" s="276"/>
    </row>
    <row r="4" spans="1:75" ht="7.05" customHeight="1">
      <c r="A4" s="335"/>
      <c r="B4" s="335"/>
      <c r="C4" s="335"/>
      <c r="D4" s="335"/>
      <c r="E4" s="335"/>
      <c r="F4" s="335"/>
      <c r="G4" s="335"/>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row>
    <row r="5" spans="1:75" s="812" customFormat="1" ht="13.05" customHeight="1">
      <c r="A5" s="2614" t="s">
        <v>1121</v>
      </c>
      <c r="B5" s="2615" t="s">
        <v>1122</v>
      </c>
      <c r="C5" s="2615"/>
      <c r="D5" s="2615"/>
      <c r="E5" s="2616" t="s">
        <v>1123</v>
      </c>
      <c r="F5" s="2616"/>
      <c r="G5" s="2616"/>
      <c r="H5" s="2616"/>
      <c r="I5" s="2707" t="s">
        <v>1088</v>
      </c>
      <c r="J5" s="2707"/>
      <c r="K5" s="2707"/>
      <c r="L5" s="2707"/>
      <c r="M5" s="2707"/>
      <c r="N5" s="2708" t="s">
        <v>1124</v>
      </c>
      <c r="O5" s="2619" t="s">
        <v>1125</v>
      </c>
      <c r="P5" s="2709" t="s">
        <v>1202</v>
      </c>
      <c r="Q5" s="2709"/>
      <c r="R5" s="2709"/>
      <c r="S5" s="2620" t="s">
        <v>1126</v>
      </c>
      <c r="T5" s="2620"/>
      <c r="U5" s="2620"/>
      <c r="V5" s="2710" t="s">
        <v>1127</v>
      </c>
      <c r="W5" s="2710"/>
      <c r="X5" s="2710"/>
      <c r="Y5" s="2710"/>
      <c r="Z5" s="2710"/>
      <c r="AA5" s="2710"/>
      <c r="AB5" s="2710"/>
      <c r="AC5" s="2710"/>
      <c r="AD5" s="2710"/>
      <c r="AE5" s="2622" t="s">
        <v>1128</v>
      </c>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2"/>
      <c r="BC5" s="2622"/>
      <c r="BD5" s="2622"/>
      <c r="BE5" s="2622"/>
      <c r="BF5" s="2622"/>
      <c r="BG5" s="2622"/>
      <c r="BH5" s="2711" t="s">
        <v>1129</v>
      </c>
      <c r="BI5" s="2711"/>
      <c r="BJ5" s="2711"/>
      <c r="BK5" s="2624" t="s">
        <v>1130</v>
      </c>
      <c r="BL5" s="2625" t="s">
        <v>1085</v>
      </c>
      <c r="BM5" s="2625"/>
      <c r="BN5" s="2625"/>
      <c r="BO5" s="2625"/>
      <c r="BP5" s="2625"/>
      <c r="BQ5" s="2625"/>
      <c r="BR5" s="2625"/>
      <c r="BS5" s="2625"/>
    </row>
    <row r="6" spans="1:75" s="812" customFormat="1" ht="13.05" customHeight="1">
      <c r="A6" s="2614"/>
      <c r="B6" s="2615"/>
      <c r="C6" s="2615"/>
      <c r="D6" s="2615"/>
      <c r="E6" s="2616"/>
      <c r="F6" s="2616"/>
      <c r="G6" s="2616"/>
      <c r="H6" s="2616"/>
      <c r="I6" s="2707"/>
      <c r="J6" s="2707"/>
      <c r="K6" s="2707"/>
      <c r="L6" s="2707"/>
      <c r="M6" s="2707"/>
      <c r="N6" s="2708"/>
      <c r="O6" s="2619"/>
      <c r="P6" s="2709"/>
      <c r="Q6" s="2709"/>
      <c r="R6" s="2709"/>
      <c r="S6" s="2620"/>
      <c r="T6" s="2620"/>
      <c r="U6" s="2620"/>
      <c r="V6" s="2710"/>
      <c r="W6" s="2710"/>
      <c r="X6" s="2710"/>
      <c r="Y6" s="2710"/>
      <c r="Z6" s="2710"/>
      <c r="AA6" s="2710"/>
      <c r="AB6" s="2710"/>
      <c r="AC6" s="2710"/>
      <c r="AD6" s="2710"/>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2"/>
      <c r="BC6" s="2622"/>
      <c r="BD6" s="2622"/>
      <c r="BE6" s="2622"/>
      <c r="BF6" s="2622"/>
      <c r="BG6" s="2622"/>
      <c r="BH6" s="2711"/>
      <c r="BI6" s="2711"/>
      <c r="BJ6" s="2711"/>
      <c r="BK6" s="2624"/>
      <c r="BL6" s="2625"/>
      <c r="BM6" s="2625"/>
      <c r="BN6" s="2625"/>
      <c r="BO6" s="2625"/>
      <c r="BP6" s="2625"/>
      <c r="BQ6" s="2625"/>
      <c r="BR6" s="2625"/>
      <c r="BS6" s="2625"/>
    </row>
    <row r="7" spans="1:75" s="812" customFormat="1" ht="15" customHeight="1">
      <c r="A7" s="2614"/>
      <c r="B7" s="2615"/>
      <c r="C7" s="2615"/>
      <c r="D7" s="2615"/>
      <c r="E7" s="2616"/>
      <c r="F7" s="2616"/>
      <c r="G7" s="2616"/>
      <c r="H7" s="2616"/>
      <c r="I7" s="2707"/>
      <c r="J7" s="2707"/>
      <c r="K7" s="2707"/>
      <c r="L7" s="2707"/>
      <c r="M7" s="2707"/>
      <c r="N7" s="2708"/>
      <c r="O7" s="2619"/>
      <c r="P7" s="2709"/>
      <c r="Q7" s="2709"/>
      <c r="R7" s="2709"/>
      <c r="S7" s="2620"/>
      <c r="T7" s="2620"/>
      <c r="U7" s="2620"/>
      <c r="V7" s="2712" t="s">
        <v>1131</v>
      </c>
      <c r="W7" s="2712"/>
      <c r="X7" s="2712"/>
      <c r="Y7" s="2712"/>
      <c r="Z7" s="2712"/>
      <c r="AA7" s="2713" t="s">
        <v>1132</v>
      </c>
      <c r="AB7" s="2713"/>
      <c r="AC7" s="2714" t="s">
        <v>1133</v>
      </c>
      <c r="AD7" s="2714"/>
      <c r="AE7" s="2628" t="s">
        <v>1134</v>
      </c>
      <c r="AF7" s="2628"/>
      <c r="AG7" s="2628"/>
      <c r="AH7" s="2628"/>
      <c r="AI7" s="2628"/>
      <c r="AJ7" s="2628"/>
      <c r="AK7" s="2628"/>
      <c r="AL7" s="2628"/>
      <c r="AM7" s="2471" t="s">
        <v>1135</v>
      </c>
      <c r="AN7" s="2471"/>
      <c r="AO7" s="2471"/>
      <c r="AP7" s="2471"/>
      <c r="AQ7" s="2471"/>
      <c r="AR7" s="2471"/>
      <c r="AS7" s="2471"/>
      <c r="AT7" s="2471"/>
      <c r="AU7" s="2471"/>
      <c r="AV7" s="2471"/>
      <c r="AW7" s="2471"/>
      <c r="AX7" s="2471"/>
      <c r="AY7" s="2471"/>
      <c r="AZ7" s="2471"/>
      <c r="BA7" s="2471"/>
      <c r="BB7" s="2471"/>
      <c r="BC7" s="2471"/>
      <c r="BD7" s="2471"/>
      <c r="BE7" s="2629" t="s">
        <v>255</v>
      </c>
      <c r="BF7" s="2629"/>
      <c r="BG7" s="2629"/>
      <c r="BH7" s="2630" t="s">
        <v>1136</v>
      </c>
      <c r="BI7" s="2630"/>
      <c r="BJ7" s="2630"/>
      <c r="BK7" s="2624"/>
      <c r="BL7" s="2631" t="s">
        <v>1196</v>
      </c>
      <c r="BM7" s="2631"/>
      <c r="BN7" s="2631"/>
      <c r="BO7" s="2631"/>
      <c r="BP7" s="2631"/>
      <c r="BQ7" s="2631"/>
      <c r="BR7" s="2631"/>
      <c r="BS7" s="2631"/>
    </row>
    <row r="8" spans="1:75" s="812" customFormat="1" ht="15" customHeight="1">
      <c r="A8" s="2614"/>
      <c r="B8" s="2615"/>
      <c r="C8" s="2615"/>
      <c r="D8" s="2615"/>
      <c r="E8" s="2616"/>
      <c r="F8" s="2616"/>
      <c r="G8" s="2616"/>
      <c r="H8" s="2616"/>
      <c r="I8" s="2707"/>
      <c r="J8" s="2707"/>
      <c r="K8" s="2707"/>
      <c r="L8" s="2707"/>
      <c r="M8" s="2707"/>
      <c r="N8" s="2708"/>
      <c r="O8" s="2619"/>
      <c r="P8" s="2715" t="s">
        <v>1203</v>
      </c>
      <c r="Q8" s="2715"/>
      <c r="R8" s="2715"/>
      <c r="S8" s="2620"/>
      <c r="T8" s="2620"/>
      <c r="U8" s="2620"/>
      <c r="V8" s="2714" t="s">
        <v>1204</v>
      </c>
      <c r="W8" s="2714"/>
      <c r="X8" s="2714"/>
      <c r="Y8" s="2595" t="s">
        <v>1139</v>
      </c>
      <c r="Z8" s="2595"/>
      <c r="AA8" s="2713"/>
      <c r="AB8" s="2713"/>
      <c r="AC8" s="2714"/>
      <c r="AD8" s="2714"/>
      <c r="AE8" s="2632" t="s">
        <v>751</v>
      </c>
      <c r="AF8" s="2632"/>
      <c r="AG8" s="2632"/>
      <c r="AH8" s="2632"/>
      <c r="AI8" s="2633" t="s">
        <v>1140</v>
      </c>
      <c r="AJ8" s="2633"/>
      <c r="AK8" s="2633"/>
      <c r="AL8" s="2633"/>
      <c r="AM8" s="2592" t="s">
        <v>1141</v>
      </c>
      <c r="AN8" s="2592"/>
      <c r="AO8" s="2592"/>
      <c r="AP8" s="2567" t="s">
        <v>1142</v>
      </c>
      <c r="AQ8" s="2567"/>
      <c r="AR8" s="2567"/>
      <c r="AS8" s="2593" t="s">
        <v>1143</v>
      </c>
      <c r="AT8" s="2593"/>
      <c r="AU8" s="2593"/>
      <c r="AV8" s="2594" t="s">
        <v>1144</v>
      </c>
      <c r="AW8" s="2594"/>
      <c r="AX8" s="2594"/>
      <c r="AY8" s="2594" t="s">
        <v>1145</v>
      </c>
      <c r="AZ8" s="2594"/>
      <c r="BA8" s="2594"/>
      <c r="BB8" s="2595" t="s">
        <v>310</v>
      </c>
      <c r="BC8" s="2595"/>
      <c r="BD8" s="2595"/>
      <c r="BE8" s="2629"/>
      <c r="BF8" s="2629"/>
      <c r="BG8" s="2629"/>
      <c r="BH8" s="2630"/>
      <c r="BI8" s="2630"/>
      <c r="BJ8" s="2630"/>
      <c r="BK8" s="2624"/>
      <c r="BL8" s="2631"/>
      <c r="BM8" s="2631"/>
      <c r="BN8" s="2631"/>
      <c r="BO8" s="2631"/>
      <c r="BP8" s="2631"/>
      <c r="BQ8" s="2631"/>
      <c r="BR8" s="2631"/>
      <c r="BS8" s="2631"/>
    </row>
    <row r="9" spans="1:75" s="812" customFormat="1" ht="15" customHeight="1">
      <c r="A9" s="2614"/>
      <c r="B9" s="2615"/>
      <c r="C9" s="2615"/>
      <c r="D9" s="2615"/>
      <c r="E9" s="2596" t="s">
        <v>1146</v>
      </c>
      <c r="F9" s="2596"/>
      <c r="G9" s="2597" t="s">
        <v>1147</v>
      </c>
      <c r="H9" s="2597"/>
      <c r="I9" s="2707"/>
      <c r="J9" s="2707"/>
      <c r="K9" s="2707"/>
      <c r="L9" s="2707"/>
      <c r="M9" s="2707"/>
      <c r="N9" s="2708"/>
      <c r="O9" s="2619"/>
      <c r="P9" s="2715"/>
      <c r="Q9" s="2715"/>
      <c r="R9" s="2715"/>
      <c r="S9" s="2620"/>
      <c r="T9" s="2620"/>
      <c r="U9" s="2620"/>
      <c r="V9" s="2714"/>
      <c r="W9" s="2714"/>
      <c r="X9" s="2714"/>
      <c r="Y9" s="2595"/>
      <c r="Z9" s="2595"/>
      <c r="AA9" s="2713"/>
      <c r="AB9" s="2713"/>
      <c r="AC9" s="2714"/>
      <c r="AD9" s="2714"/>
      <c r="AE9" s="2599"/>
      <c r="AF9" s="2599"/>
      <c r="AG9" s="2599"/>
      <c r="AH9" s="2599"/>
      <c r="AI9" s="2600" t="s">
        <v>1149</v>
      </c>
      <c r="AJ9" s="2600"/>
      <c r="AK9" s="2600"/>
      <c r="AL9" s="2600"/>
      <c r="AM9" s="2601" t="s">
        <v>1150</v>
      </c>
      <c r="AN9" s="2601"/>
      <c r="AO9" s="2601"/>
      <c r="AP9" s="2602" t="s">
        <v>1151</v>
      </c>
      <c r="AQ9" s="2602"/>
      <c r="AR9" s="2602"/>
      <c r="AS9" s="2603" t="s">
        <v>1152</v>
      </c>
      <c r="AT9" s="2603"/>
      <c r="AU9" s="2603"/>
      <c r="AV9" s="2604" t="s">
        <v>1153</v>
      </c>
      <c r="AW9" s="2604"/>
      <c r="AX9" s="2604"/>
      <c r="AY9" s="2602" t="s">
        <v>1154</v>
      </c>
      <c r="AZ9" s="2602"/>
      <c r="BA9" s="2602"/>
      <c r="BB9" s="2595"/>
      <c r="BC9" s="2595"/>
      <c r="BD9" s="2595"/>
      <c r="BE9" s="2629"/>
      <c r="BF9" s="2629"/>
      <c r="BG9" s="2629"/>
      <c r="BH9" s="2605" t="s">
        <v>1155</v>
      </c>
      <c r="BI9" s="2605"/>
      <c r="BJ9" s="2605"/>
      <c r="BK9" s="2624"/>
      <c r="BL9" s="2631"/>
      <c r="BM9" s="2631"/>
      <c r="BN9" s="2631"/>
      <c r="BO9" s="2631"/>
      <c r="BP9" s="2631"/>
      <c r="BQ9" s="2631"/>
      <c r="BR9" s="2631"/>
      <c r="BS9" s="2631"/>
    </row>
    <row r="10" spans="1:75" s="812" customFormat="1" ht="15" customHeight="1">
      <c r="A10" s="2614"/>
      <c r="B10" s="2615"/>
      <c r="C10" s="2615"/>
      <c r="D10" s="2615"/>
      <c r="E10" s="2596"/>
      <c r="F10" s="2596"/>
      <c r="G10" s="2597"/>
      <c r="H10" s="2597"/>
      <c r="I10" s="2707"/>
      <c r="J10" s="2707"/>
      <c r="K10" s="2707"/>
      <c r="L10" s="2707"/>
      <c r="M10" s="2707"/>
      <c r="N10" s="2708"/>
      <c r="O10" s="2619"/>
      <c r="P10" s="2715"/>
      <c r="Q10" s="2715"/>
      <c r="R10" s="2715"/>
      <c r="S10" s="2620"/>
      <c r="T10" s="2620"/>
      <c r="U10" s="2620"/>
      <c r="V10" s="2714"/>
      <c r="W10" s="2714"/>
      <c r="X10" s="2714"/>
      <c r="Y10" s="2595"/>
      <c r="Z10" s="2595"/>
      <c r="AA10" s="2713"/>
      <c r="AB10" s="2713"/>
      <c r="AC10" s="2714"/>
      <c r="AD10" s="2714"/>
      <c r="AE10" s="1123" t="s">
        <v>31</v>
      </c>
      <c r="AF10" s="2606" t="s">
        <v>1156</v>
      </c>
      <c r="AG10" s="2606"/>
      <c r="AH10" s="1124" t="s">
        <v>32</v>
      </c>
      <c r="AI10" s="1125" t="s">
        <v>31</v>
      </c>
      <c r="AJ10" s="2606" t="s">
        <v>1156</v>
      </c>
      <c r="AK10" s="2606"/>
      <c r="AL10" s="1126" t="s">
        <v>32</v>
      </c>
      <c r="AM10" s="2607"/>
      <c r="AN10" s="2607"/>
      <c r="AO10" s="2607"/>
      <c r="AP10" s="2608" t="s">
        <v>1157</v>
      </c>
      <c r="AQ10" s="2608"/>
      <c r="AR10" s="2608"/>
      <c r="AS10" s="2609" t="s">
        <v>1158</v>
      </c>
      <c r="AT10" s="2609"/>
      <c r="AU10" s="2609"/>
      <c r="AV10" s="2598" t="s">
        <v>1159</v>
      </c>
      <c r="AW10" s="2598"/>
      <c r="AX10" s="2598"/>
      <c r="AY10" s="2598" t="s">
        <v>1160</v>
      </c>
      <c r="AZ10" s="2598"/>
      <c r="BA10" s="2598"/>
      <c r="BB10" s="2595"/>
      <c r="BC10" s="2595"/>
      <c r="BD10" s="2595"/>
      <c r="BE10" s="2610" t="s">
        <v>1161</v>
      </c>
      <c r="BF10" s="2610"/>
      <c r="BG10" s="2610"/>
      <c r="BH10" s="2605"/>
      <c r="BI10" s="2605"/>
      <c r="BJ10" s="2605"/>
      <c r="BK10" s="2624"/>
      <c r="BL10" s="2631"/>
      <c r="BM10" s="2631"/>
      <c r="BN10" s="2631"/>
      <c r="BO10" s="2631"/>
      <c r="BP10" s="2631"/>
      <c r="BQ10" s="2631"/>
      <c r="BR10" s="2631"/>
      <c r="BS10" s="2631"/>
    </row>
    <row r="11" spans="1:75" ht="12" customHeight="1">
      <c r="A11" s="2734">
        <v>0</v>
      </c>
      <c r="B11" s="2672" t="s">
        <v>1162</v>
      </c>
      <c r="C11" s="2672"/>
      <c r="D11" s="2672"/>
      <c r="E11" s="2730" t="s">
        <v>1205</v>
      </c>
      <c r="F11" s="2730"/>
      <c r="G11" s="2730"/>
      <c r="H11" s="2730"/>
      <c r="I11" s="1127" t="s">
        <v>1164</v>
      </c>
      <c r="J11" s="1202"/>
      <c r="K11" s="1202"/>
      <c r="L11" s="1202"/>
      <c r="M11" s="1130"/>
      <c r="N11" s="2735">
        <v>59</v>
      </c>
      <c r="O11" s="2675" t="s">
        <v>1165</v>
      </c>
      <c r="P11" s="2736" t="s">
        <v>1165</v>
      </c>
      <c r="Q11" s="2736"/>
      <c r="R11" s="2736"/>
      <c r="S11" s="2730" t="s">
        <v>1166</v>
      </c>
      <c r="T11" s="2730"/>
      <c r="U11" s="2730"/>
      <c r="V11" s="2737" t="s">
        <v>1206</v>
      </c>
      <c r="W11" s="2737"/>
      <c r="X11" s="2737"/>
      <c r="Y11" s="2738">
        <v>31</v>
      </c>
      <c r="Z11" s="2739" t="s">
        <v>20</v>
      </c>
      <c r="AA11" s="2738">
        <v>7</v>
      </c>
      <c r="AB11" s="2739" t="s">
        <v>20</v>
      </c>
      <c r="AC11" s="2740">
        <v>38</v>
      </c>
      <c r="AD11" s="2741" t="s">
        <v>20</v>
      </c>
      <c r="AE11" s="1131" t="s">
        <v>1164</v>
      </c>
      <c r="AF11" s="1203"/>
      <c r="AG11" s="1203"/>
      <c r="AH11" s="1203"/>
      <c r="AI11" s="1204"/>
      <c r="AJ11" s="1203"/>
      <c r="AK11" s="1203"/>
      <c r="AL11" s="1205"/>
      <c r="AM11" s="2680">
        <f>AI12*0.04</f>
        <v>13140</v>
      </c>
      <c r="AN11" s="2680"/>
      <c r="AO11" s="2680"/>
      <c r="AP11" s="2681"/>
      <c r="AQ11" s="2681"/>
      <c r="AR11" s="2681"/>
      <c r="AS11" s="2682"/>
      <c r="AT11" s="2682"/>
      <c r="AU11" s="2682"/>
      <c r="AV11" s="2649">
        <v>6000</v>
      </c>
      <c r="AW11" s="2649"/>
      <c r="AX11" s="2649"/>
      <c r="AY11" s="2649"/>
      <c r="AZ11" s="2649"/>
      <c r="BA11" s="2649"/>
      <c r="BB11" s="2650">
        <f>SUM(AM11:BA13)</f>
        <v>60840</v>
      </c>
      <c r="BC11" s="2650"/>
      <c r="BD11" s="2650"/>
      <c r="BE11" s="2551">
        <f>AI12+BB11</f>
        <v>389340</v>
      </c>
      <c r="BF11" s="2551"/>
      <c r="BG11" s="2551"/>
      <c r="BH11" s="2652" t="s">
        <v>1168</v>
      </c>
      <c r="BI11" s="2652"/>
      <c r="BJ11" s="2652"/>
      <c r="BK11" s="2727" t="s">
        <v>1169</v>
      </c>
      <c r="BL11" s="2728" t="s">
        <v>1207</v>
      </c>
      <c r="BM11" s="2728"/>
      <c r="BN11" s="2728"/>
      <c r="BO11" s="2728"/>
      <c r="BP11" s="2728"/>
      <c r="BQ11" s="2728"/>
      <c r="BR11" s="2728"/>
      <c r="BS11" s="2728"/>
    </row>
    <row r="12" spans="1:75" s="812" customFormat="1" ht="14.1" customHeight="1">
      <c r="A12" s="2734"/>
      <c r="B12" s="2672"/>
      <c r="C12" s="2672"/>
      <c r="D12" s="2672"/>
      <c r="E12" s="2730"/>
      <c r="F12" s="2730"/>
      <c r="G12" s="2730"/>
      <c r="H12" s="2730"/>
      <c r="I12" s="2729" t="s">
        <v>1208</v>
      </c>
      <c r="J12" s="2729"/>
      <c r="K12" s="2729"/>
      <c r="L12" s="2729"/>
      <c r="M12" s="2729"/>
      <c r="N12" s="2735"/>
      <c r="O12" s="2675"/>
      <c r="P12" s="2730" t="s">
        <v>1209</v>
      </c>
      <c r="Q12" s="2730"/>
      <c r="R12" s="2730"/>
      <c r="S12" s="2730"/>
      <c r="T12" s="2730"/>
      <c r="U12" s="2730"/>
      <c r="V12" s="2737"/>
      <c r="W12" s="2737"/>
      <c r="X12" s="2737"/>
      <c r="Y12" s="2738"/>
      <c r="Z12" s="2739"/>
      <c r="AA12" s="2738"/>
      <c r="AB12" s="2739"/>
      <c r="AC12" s="2740"/>
      <c r="AD12" s="2741"/>
      <c r="AE12" s="2731">
        <v>324000</v>
      </c>
      <c r="AF12" s="2731"/>
      <c r="AG12" s="2731"/>
      <c r="AH12" s="2731"/>
      <c r="AI12" s="2732">
        <v>328500</v>
      </c>
      <c r="AJ12" s="2732"/>
      <c r="AK12" s="2732"/>
      <c r="AL12" s="2732"/>
      <c r="AM12" s="2658">
        <v>9200</v>
      </c>
      <c r="AN12" s="2658"/>
      <c r="AO12" s="2658"/>
      <c r="AP12" s="2659"/>
      <c r="AQ12" s="2659"/>
      <c r="AR12" s="2659"/>
      <c r="AS12" s="2660">
        <v>15000</v>
      </c>
      <c r="AT12" s="2660"/>
      <c r="AU12" s="2660"/>
      <c r="AV12" s="2661">
        <v>10000</v>
      </c>
      <c r="AW12" s="2661"/>
      <c r="AX12" s="2661"/>
      <c r="AY12" s="2661">
        <v>3000</v>
      </c>
      <c r="AZ12" s="2661"/>
      <c r="BA12" s="2661"/>
      <c r="BB12" s="2650"/>
      <c r="BC12" s="2650"/>
      <c r="BD12" s="2650"/>
      <c r="BE12" s="2551"/>
      <c r="BF12" s="2551"/>
      <c r="BG12" s="2551"/>
      <c r="BH12" s="2652"/>
      <c r="BI12" s="2652"/>
      <c r="BJ12" s="2652"/>
      <c r="BK12" s="2727"/>
      <c r="BL12" s="2662" t="s">
        <v>1210</v>
      </c>
      <c r="BM12" s="2662"/>
      <c r="BN12" s="2662"/>
      <c r="BO12" s="2662"/>
      <c r="BP12" s="2662"/>
      <c r="BQ12" s="2662"/>
      <c r="BR12" s="2662"/>
      <c r="BS12" s="2662"/>
    </row>
    <row r="13" spans="1:75" s="812" customFormat="1" ht="14.1" customHeight="1">
      <c r="A13" s="2734"/>
      <c r="B13" s="2672"/>
      <c r="C13" s="2672"/>
      <c r="D13" s="2672"/>
      <c r="E13" s="2730"/>
      <c r="F13" s="2730"/>
      <c r="G13" s="2730"/>
      <c r="H13" s="2730"/>
      <c r="I13" s="2729"/>
      <c r="J13" s="2729"/>
      <c r="K13" s="2729"/>
      <c r="L13" s="2729"/>
      <c r="M13" s="2729"/>
      <c r="N13" s="2735"/>
      <c r="O13" s="2675"/>
      <c r="P13" s="2730"/>
      <c r="Q13" s="2730"/>
      <c r="R13" s="2730"/>
      <c r="S13" s="2730"/>
      <c r="T13" s="2730"/>
      <c r="U13" s="2730"/>
      <c r="V13" s="2733">
        <v>42095</v>
      </c>
      <c r="W13" s="2733"/>
      <c r="X13" s="2733"/>
      <c r="Y13" s="1136">
        <v>0</v>
      </c>
      <c r="Z13" s="1137" t="s">
        <v>21</v>
      </c>
      <c r="AA13" s="1138">
        <v>6</v>
      </c>
      <c r="AB13" s="1137" t="s">
        <v>21</v>
      </c>
      <c r="AC13" s="1138">
        <v>6</v>
      </c>
      <c r="AD13" s="1137" t="s">
        <v>21</v>
      </c>
      <c r="AE13" s="1139" t="s">
        <v>31</v>
      </c>
      <c r="AF13" s="2665" t="s">
        <v>1211</v>
      </c>
      <c r="AG13" s="2665"/>
      <c r="AH13" s="1140" t="s">
        <v>32</v>
      </c>
      <c r="AI13" s="1206" t="s">
        <v>31</v>
      </c>
      <c r="AJ13" s="2665" t="s">
        <v>1212</v>
      </c>
      <c r="AK13" s="2665"/>
      <c r="AL13" s="1207" t="s">
        <v>32</v>
      </c>
      <c r="AM13" s="2666"/>
      <c r="AN13" s="2666"/>
      <c r="AO13" s="2666"/>
      <c r="AP13" s="1208"/>
      <c r="AQ13" s="1209"/>
      <c r="AR13" s="1210"/>
      <c r="AS13" s="2667"/>
      <c r="AT13" s="2667"/>
      <c r="AU13" s="2667"/>
      <c r="AV13" s="2668">
        <v>4500</v>
      </c>
      <c r="AW13" s="2668"/>
      <c r="AX13" s="2668"/>
      <c r="AY13" s="2668"/>
      <c r="AZ13" s="2668"/>
      <c r="BA13" s="2668"/>
      <c r="BB13" s="2650"/>
      <c r="BC13" s="2650"/>
      <c r="BD13" s="2650"/>
      <c r="BE13" s="2551"/>
      <c r="BF13" s="2551"/>
      <c r="BG13" s="2551"/>
      <c r="BH13" s="2669" t="s">
        <v>1213</v>
      </c>
      <c r="BI13" s="2669"/>
      <c r="BJ13" s="2669"/>
      <c r="BK13" s="2727"/>
      <c r="BL13" s="2670"/>
      <c r="BM13" s="2670"/>
      <c r="BN13" s="2670"/>
      <c r="BO13" s="2670"/>
      <c r="BP13" s="2670"/>
      <c r="BQ13" s="2670"/>
      <c r="BR13" s="2670"/>
      <c r="BS13" s="2670"/>
    </row>
    <row r="14" spans="1:75" s="812" customFormat="1" ht="14.1" customHeight="1">
      <c r="A14" s="2566">
        <v>1</v>
      </c>
      <c r="B14" s="2468"/>
      <c r="C14" s="2468"/>
      <c r="D14" s="2468"/>
      <c r="E14" s="2534"/>
      <c r="F14" s="2534"/>
      <c r="G14" s="2534"/>
      <c r="H14" s="2534"/>
      <c r="I14" s="2482"/>
      <c r="J14" s="2482"/>
      <c r="K14" s="2482"/>
      <c r="L14" s="2482"/>
      <c r="M14" s="2482"/>
      <c r="N14" s="2470"/>
      <c r="O14" s="2463"/>
      <c r="P14" s="2688"/>
      <c r="Q14" s="2688"/>
      <c r="R14" s="2688"/>
      <c r="S14" s="2568"/>
      <c r="T14" s="2568"/>
      <c r="U14" s="2568"/>
      <c r="V14" s="2691"/>
      <c r="W14" s="2691"/>
      <c r="X14" s="2691"/>
      <c r="Y14" s="2570"/>
      <c r="Z14" s="2571" t="s">
        <v>20</v>
      </c>
      <c r="AA14" s="2572"/>
      <c r="AB14" s="2571" t="s">
        <v>20</v>
      </c>
      <c r="AC14" s="2573"/>
      <c r="AD14" s="2574" t="s">
        <v>20</v>
      </c>
      <c r="AE14" s="2692"/>
      <c r="AF14" s="2692"/>
      <c r="AG14" s="2692"/>
      <c r="AH14" s="2692"/>
      <c r="AI14" s="2576"/>
      <c r="AJ14" s="2576"/>
      <c r="AK14" s="2576"/>
      <c r="AL14" s="2576"/>
      <c r="AM14" s="2547"/>
      <c r="AN14" s="2547"/>
      <c r="AO14" s="2547"/>
      <c r="AP14" s="2507"/>
      <c r="AQ14" s="2507"/>
      <c r="AR14" s="2507"/>
      <c r="AS14" s="2548"/>
      <c r="AT14" s="2548"/>
      <c r="AU14" s="2548"/>
      <c r="AV14" s="2549"/>
      <c r="AW14" s="2549"/>
      <c r="AX14" s="2549"/>
      <c r="AY14" s="2549"/>
      <c r="AZ14" s="2549"/>
      <c r="BA14" s="2549"/>
      <c r="BB14" s="2550">
        <f>SUM(AM14:BA16)</f>
        <v>0</v>
      </c>
      <c r="BC14" s="2550"/>
      <c r="BD14" s="2550"/>
      <c r="BE14" s="2551">
        <f>AI14+BB14</f>
        <v>0</v>
      </c>
      <c r="BF14" s="2551"/>
      <c r="BG14" s="2551"/>
      <c r="BH14" s="2552"/>
      <c r="BI14" s="2552"/>
      <c r="BJ14" s="2552"/>
      <c r="BK14" s="2693"/>
      <c r="BL14" s="2554"/>
      <c r="BM14" s="2554"/>
      <c r="BN14" s="2554"/>
      <c r="BO14" s="2554"/>
      <c r="BP14" s="2554"/>
      <c r="BQ14" s="2554"/>
      <c r="BR14" s="2554"/>
      <c r="BS14" s="2554"/>
    </row>
    <row r="15" spans="1:75" s="812" customFormat="1" ht="14.1" customHeight="1">
      <c r="A15" s="2566"/>
      <c r="B15" s="2468"/>
      <c r="C15" s="2468"/>
      <c r="D15" s="2468"/>
      <c r="E15" s="2534"/>
      <c r="F15" s="2534"/>
      <c r="G15" s="2534"/>
      <c r="H15" s="2534"/>
      <c r="I15" s="2482"/>
      <c r="J15" s="2482"/>
      <c r="K15" s="2482"/>
      <c r="L15" s="2482"/>
      <c r="M15" s="2482"/>
      <c r="N15" s="2470"/>
      <c r="O15" s="2463"/>
      <c r="P15" s="2694" t="s">
        <v>19</v>
      </c>
      <c r="Q15" s="2694"/>
      <c r="R15" s="2694"/>
      <c r="S15" s="2568"/>
      <c r="T15" s="2568"/>
      <c r="U15" s="2568"/>
      <c r="V15" s="2691"/>
      <c r="W15" s="2691"/>
      <c r="X15" s="2691"/>
      <c r="Y15" s="2570"/>
      <c r="Z15" s="2571"/>
      <c r="AA15" s="2572"/>
      <c r="AB15" s="2571"/>
      <c r="AC15" s="2573"/>
      <c r="AD15" s="2574"/>
      <c r="AE15" s="2692"/>
      <c r="AF15" s="2692"/>
      <c r="AG15" s="2692"/>
      <c r="AH15" s="2692"/>
      <c r="AI15" s="2576"/>
      <c r="AJ15" s="2576"/>
      <c r="AK15" s="2576"/>
      <c r="AL15" s="2576"/>
      <c r="AM15" s="2515"/>
      <c r="AN15" s="2515"/>
      <c r="AO15" s="2515"/>
      <c r="AP15" s="2516"/>
      <c r="AQ15" s="2516"/>
      <c r="AR15" s="2516"/>
      <c r="AS15" s="2517"/>
      <c r="AT15" s="2517"/>
      <c r="AU15" s="2517"/>
      <c r="AV15" s="2518"/>
      <c r="AW15" s="2518"/>
      <c r="AX15" s="2518"/>
      <c r="AY15" s="2518"/>
      <c r="AZ15" s="2518"/>
      <c r="BA15" s="2518"/>
      <c r="BB15" s="2550"/>
      <c r="BC15" s="2550"/>
      <c r="BD15" s="2550"/>
      <c r="BE15" s="2551"/>
      <c r="BF15" s="2551"/>
      <c r="BG15" s="2551"/>
      <c r="BH15" s="2552"/>
      <c r="BI15" s="2552"/>
      <c r="BJ15" s="2552"/>
      <c r="BK15" s="2693"/>
      <c r="BL15" s="2519"/>
      <c r="BM15" s="2519"/>
      <c r="BN15" s="2519"/>
      <c r="BO15" s="2519"/>
      <c r="BP15" s="2519"/>
      <c r="BQ15" s="2519"/>
      <c r="BR15" s="2519"/>
      <c r="BS15" s="2519"/>
    </row>
    <row r="16" spans="1:75" s="812" customFormat="1" ht="14.1" customHeight="1">
      <c r="A16" s="2566"/>
      <c r="B16" s="2468"/>
      <c r="C16" s="2468"/>
      <c r="D16" s="2468"/>
      <c r="E16" s="2555"/>
      <c r="F16" s="2555"/>
      <c r="G16" s="2556"/>
      <c r="H16" s="2556"/>
      <c r="I16" s="2482"/>
      <c r="J16" s="2482"/>
      <c r="K16" s="2482"/>
      <c r="L16" s="2482"/>
      <c r="M16" s="2482"/>
      <c r="N16" s="2470"/>
      <c r="O16" s="2463"/>
      <c r="P16" s="2694"/>
      <c r="Q16" s="2694"/>
      <c r="R16" s="2694"/>
      <c r="S16" s="2568"/>
      <c r="T16" s="2568"/>
      <c r="U16" s="2568"/>
      <c r="V16" s="2695"/>
      <c r="W16" s="2695"/>
      <c r="X16" s="2695"/>
      <c r="Y16" s="1148"/>
      <c r="Z16" s="1184" t="s">
        <v>21</v>
      </c>
      <c r="AA16" s="1150"/>
      <c r="AB16" s="1184" t="s">
        <v>21</v>
      </c>
      <c r="AC16" s="1150"/>
      <c r="AD16" s="1184" t="s">
        <v>21</v>
      </c>
      <c r="AE16" s="1152" t="s">
        <v>31</v>
      </c>
      <c r="AF16" s="2559"/>
      <c r="AG16" s="2559"/>
      <c r="AH16" s="1153" t="s">
        <v>32</v>
      </c>
      <c r="AI16" s="1154" t="s">
        <v>31</v>
      </c>
      <c r="AJ16" s="2559"/>
      <c r="AK16" s="2559"/>
      <c r="AL16" s="1155" t="s">
        <v>32</v>
      </c>
      <c r="AM16" s="2560"/>
      <c r="AN16" s="2560"/>
      <c r="AO16" s="2560"/>
      <c r="AP16" s="2561"/>
      <c r="AQ16" s="2561"/>
      <c r="AR16" s="2561"/>
      <c r="AS16" s="2562"/>
      <c r="AT16" s="2562"/>
      <c r="AU16" s="2562"/>
      <c r="AV16" s="2563"/>
      <c r="AW16" s="2563"/>
      <c r="AX16" s="2563"/>
      <c r="AY16" s="2563"/>
      <c r="AZ16" s="2563"/>
      <c r="BA16" s="2563"/>
      <c r="BB16" s="2550"/>
      <c r="BC16" s="2550"/>
      <c r="BD16" s="2550"/>
      <c r="BE16" s="2551"/>
      <c r="BF16" s="2551"/>
      <c r="BG16" s="2551"/>
      <c r="BH16" s="2705"/>
      <c r="BI16" s="2705"/>
      <c r="BJ16" s="2705"/>
      <c r="BK16" s="2693"/>
      <c r="BL16" s="2565"/>
      <c r="BM16" s="2565"/>
      <c r="BN16" s="2565"/>
      <c r="BO16" s="2565"/>
      <c r="BP16" s="2565"/>
      <c r="BQ16" s="2565"/>
      <c r="BR16" s="2565"/>
      <c r="BS16" s="2565"/>
    </row>
    <row r="17" spans="1:71" s="812" customFormat="1" ht="14.1" customHeight="1">
      <c r="A17" s="2566">
        <v>2</v>
      </c>
      <c r="B17" s="2468"/>
      <c r="C17" s="2468"/>
      <c r="D17" s="2468"/>
      <c r="E17" s="2534"/>
      <c r="F17" s="2534"/>
      <c r="G17" s="2534"/>
      <c r="H17" s="2534"/>
      <c r="I17" s="2482"/>
      <c r="J17" s="2482"/>
      <c r="K17" s="2482"/>
      <c r="L17" s="2482"/>
      <c r="M17" s="2482"/>
      <c r="N17" s="2470"/>
      <c r="O17" s="2463"/>
      <c r="P17" s="2696"/>
      <c r="Q17" s="2696"/>
      <c r="R17" s="2696"/>
      <c r="S17" s="2568"/>
      <c r="T17" s="2568"/>
      <c r="U17" s="2568"/>
      <c r="V17" s="2691"/>
      <c r="W17" s="2691"/>
      <c r="X17" s="2691"/>
      <c r="Y17" s="2570"/>
      <c r="Z17" s="2571" t="s">
        <v>20</v>
      </c>
      <c r="AA17" s="2572"/>
      <c r="AB17" s="2571" t="s">
        <v>20</v>
      </c>
      <c r="AC17" s="2573"/>
      <c r="AD17" s="2574" t="s">
        <v>20</v>
      </c>
      <c r="AE17" s="2692"/>
      <c r="AF17" s="2692"/>
      <c r="AG17" s="2692"/>
      <c r="AH17" s="2692"/>
      <c r="AI17" s="2576"/>
      <c r="AJ17" s="2576"/>
      <c r="AK17" s="2576"/>
      <c r="AL17" s="2576"/>
      <c r="AM17" s="2547"/>
      <c r="AN17" s="2547"/>
      <c r="AO17" s="2547"/>
      <c r="AP17" s="2507"/>
      <c r="AQ17" s="2507"/>
      <c r="AR17" s="2507"/>
      <c r="AS17" s="2548"/>
      <c r="AT17" s="2548"/>
      <c r="AU17" s="2548"/>
      <c r="AV17" s="2549"/>
      <c r="AW17" s="2549"/>
      <c r="AX17" s="2549"/>
      <c r="AY17" s="2549"/>
      <c r="AZ17" s="2549"/>
      <c r="BA17" s="2549"/>
      <c r="BB17" s="2550">
        <f>SUM(AM17:BA19)</f>
        <v>0</v>
      </c>
      <c r="BC17" s="2550"/>
      <c r="BD17" s="2550"/>
      <c r="BE17" s="2551">
        <f>AI17+BB17</f>
        <v>0</v>
      </c>
      <c r="BF17" s="2551"/>
      <c r="BG17" s="2551"/>
      <c r="BH17" s="2552"/>
      <c r="BI17" s="2552"/>
      <c r="BJ17" s="2552"/>
      <c r="BK17" s="2693"/>
      <c r="BL17" s="2554"/>
      <c r="BM17" s="2554"/>
      <c r="BN17" s="2554"/>
      <c r="BO17" s="2554"/>
      <c r="BP17" s="2554"/>
      <c r="BQ17" s="2554"/>
      <c r="BR17" s="2554"/>
      <c r="BS17" s="2554"/>
    </row>
    <row r="18" spans="1:71" s="812" customFormat="1" ht="14.1" customHeight="1">
      <c r="A18" s="2566"/>
      <c r="B18" s="2468"/>
      <c r="C18" s="2468"/>
      <c r="D18" s="2468"/>
      <c r="E18" s="2534"/>
      <c r="F18" s="2534"/>
      <c r="G18" s="2534"/>
      <c r="H18" s="2534"/>
      <c r="I18" s="2482"/>
      <c r="J18" s="2482"/>
      <c r="K18" s="2482"/>
      <c r="L18" s="2482"/>
      <c r="M18" s="2482"/>
      <c r="N18" s="2470"/>
      <c r="O18" s="2463"/>
      <c r="P18" s="2694" t="s">
        <v>19</v>
      </c>
      <c r="Q18" s="2694"/>
      <c r="R18" s="2694"/>
      <c r="S18" s="2568"/>
      <c r="T18" s="2568"/>
      <c r="U18" s="2568"/>
      <c r="V18" s="2691"/>
      <c r="W18" s="2691"/>
      <c r="X18" s="2691"/>
      <c r="Y18" s="2570"/>
      <c r="Z18" s="2571"/>
      <c r="AA18" s="2572"/>
      <c r="AB18" s="2571"/>
      <c r="AC18" s="2573"/>
      <c r="AD18" s="2574"/>
      <c r="AE18" s="2692"/>
      <c r="AF18" s="2692"/>
      <c r="AG18" s="2692"/>
      <c r="AH18" s="2692"/>
      <c r="AI18" s="2576"/>
      <c r="AJ18" s="2576"/>
      <c r="AK18" s="2576"/>
      <c r="AL18" s="2576"/>
      <c r="AM18" s="2515"/>
      <c r="AN18" s="2515"/>
      <c r="AO18" s="2515"/>
      <c r="AP18" s="2516"/>
      <c r="AQ18" s="2516"/>
      <c r="AR18" s="2516"/>
      <c r="AS18" s="2517"/>
      <c r="AT18" s="2517"/>
      <c r="AU18" s="2517"/>
      <c r="AV18" s="2518"/>
      <c r="AW18" s="2518"/>
      <c r="AX18" s="2518"/>
      <c r="AY18" s="2518"/>
      <c r="AZ18" s="2518"/>
      <c r="BA18" s="2518"/>
      <c r="BB18" s="2550"/>
      <c r="BC18" s="2550"/>
      <c r="BD18" s="2550"/>
      <c r="BE18" s="2551"/>
      <c r="BF18" s="2551"/>
      <c r="BG18" s="2551"/>
      <c r="BH18" s="2552"/>
      <c r="BI18" s="2552"/>
      <c r="BJ18" s="2552"/>
      <c r="BK18" s="2693"/>
      <c r="BL18" s="2519"/>
      <c r="BM18" s="2519"/>
      <c r="BN18" s="2519"/>
      <c r="BO18" s="2519"/>
      <c r="BP18" s="2519"/>
      <c r="BQ18" s="2519"/>
      <c r="BR18" s="2519"/>
      <c r="BS18" s="2519"/>
    </row>
    <row r="19" spans="1:71" s="812" customFormat="1" ht="14.1" customHeight="1">
      <c r="A19" s="2566"/>
      <c r="B19" s="2468"/>
      <c r="C19" s="2468"/>
      <c r="D19" s="2468"/>
      <c r="E19" s="2555"/>
      <c r="F19" s="2555"/>
      <c r="G19" s="2556"/>
      <c r="H19" s="2556"/>
      <c r="I19" s="2482"/>
      <c r="J19" s="2482"/>
      <c r="K19" s="2482"/>
      <c r="L19" s="2482"/>
      <c r="M19" s="2482"/>
      <c r="N19" s="2470"/>
      <c r="O19" s="2463"/>
      <c r="P19" s="2694"/>
      <c r="Q19" s="2694"/>
      <c r="R19" s="2694"/>
      <c r="S19" s="2568"/>
      <c r="T19" s="2568"/>
      <c r="U19" s="2568"/>
      <c r="V19" s="2695"/>
      <c r="W19" s="2695"/>
      <c r="X19" s="2695"/>
      <c r="Y19" s="1148"/>
      <c r="Z19" s="1184" t="s">
        <v>21</v>
      </c>
      <c r="AA19" s="1150"/>
      <c r="AB19" s="1184" t="s">
        <v>21</v>
      </c>
      <c r="AC19" s="1150"/>
      <c r="AD19" s="1184" t="s">
        <v>21</v>
      </c>
      <c r="AE19" s="1152" t="s">
        <v>31</v>
      </c>
      <c r="AF19" s="2559"/>
      <c r="AG19" s="2559"/>
      <c r="AH19" s="1153" t="s">
        <v>32</v>
      </c>
      <c r="AI19" s="1154" t="s">
        <v>31</v>
      </c>
      <c r="AJ19" s="2559"/>
      <c r="AK19" s="2559"/>
      <c r="AL19" s="1155" t="s">
        <v>32</v>
      </c>
      <c r="AM19" s="2560"/>
      <c r="AN19" s="2560"/>
      <c r="AO19" s="2560"/>
      <c r="AP19" s="2561"/>
      <c r="AQ19" s="2561"/>
      <c r="AR19" s="2561"/>
      <c r="AS19" s="2562"/>
      <c r="AT19" s="2562"/>
      <c r="AU19" s="2562"/>
      <c r="AV19" s="2563"/>
      <c r="AW19" s="2563"/>
      <c r="AX19" s="2563"/>
      <c r="AY19" s="2563"/>
      <c r="AZ19" s="2563"/>
      <c r="BA19" s="2563"/>
      <c r="BB19" s="2550"/>
      <c r="BC19" s="2550"/>
      <c r="BD19" s="2550"/>
      <c r="BE19" s="2551"/>
      <c r="BF19" s="2551"/>
      <c r="BG19" s="2551"/>
      <c r="BH19" s="2564"/>
      <c r="BI19" s="2564"/>
      <c r="BJ19" s="2564"/>
      <c r="BK19" s="2693"/>
      <c r="BL19" s="2565"/>
      <c r="BM19" s="2565"/>
      <c r="BN19" s="2565"/>
      <c r="BO19" s="2565"/>
      <c r="BP19" s="2565"/>
      <c r="BQ19" s="2565"/>
      <c r="BR19" s="2565"/>
      <c r="BS19" s="2565"/>
    </row>
    <row r="20" spans="1:71" s="812" customFormat="1" ht="14.1" customHeight="1">
      <c r="A20" s="2566">
        <v>3</v>
      </c>
      <c r="B20" s="1211"/>
      <c r="C20" s="1212"/>
      <c r="D20" s="1213"/>
      <c r="E20" s="2534"/>
      <c r="F20" s="2534"/>
      <c r="G20" s="2534"/>
      <c r="H20" s="2534"/>
      <c r="I20" s="2482"/>
      <c r="J20" s="2482"/>
      <c r="K20" s="2482"/>
      <c r="L20" s="2482"/>
      <c r="M20" s="2482"/>
      <c r="N20" s="2470"/>
      <c r="O20" s="2463"/>
      <c r="P20" s="2688"/>
      <c r="Q20" s="2688"/>
      <c r="R20" s="2688"/>
      <c r="S20" s="2568"/>
      <c r="T20" s="2568"/>
      <c r="U20" s="2568"/>
      <c r="V20" s="2691"/>
      <c r="W20" s="2691"/>
      <c r="X20" s="2691"/>
      <c r="Y20" s="2570"/>
      <c r="Z20" s="2571" t="s">
        <v>20</v>
      </c>
      <c r="AA20" s="2572"/>
      <c r="AB20" s="2571" t="s">
        <v>20</v>
      </c>
      <c r="AC20" s="2573"/>
      <c r="AD20" s="2574" t="s">
        <v>20</v>
      </c>
      <c r="AE20" s="2692"/>
      <c r="AF20" s="2692"/>
      <c r="AG20" s="2692"/>
      <c r="AH20" s="2692"/>
      <c r="AI20" s="2576"/>
      <c r="AJ20" s="2576"/>
      <c r="AK20" s="2576"/>
      <c r="AL20" s="2576"/>
      <c r="AM20" s="2547"/>
      <c r="AN20" s="2547"/>
      <c r="AO20" s="2547"/>
      <c r="AP20" s="2507"/>
      <c r="AQ20" s="2507"/>
      <c r="AR20" s="2507"/>
      <c r="AS20" s="2548"/>
      <c r="AT20" s="2548"/>
      <c r="AU20" s="2548"/>
      <c r="AV20" s="2549"/>
      <c r="AW20" s="2549"/>
      <c r="AX20" s="2549"/>
      <c r="AY20" s="2549"/>
      <c r="AZ20" s="2549"/>
      <c r="BA20" s="2549"/>
      <c r="BB20" s="2550">
        <f>SUM(AM20:BA22)</f>
        <v>0</v>
      </c>
      <c r="BC20" s="2550"/>
      <c r="BD20" s="2550"/>
      <c r="BE20" s="2551">
        <f>AI20+BB20</f>
        <v>0</v>
      </c>
      <c r="BF20" s="2551"/>
      <c r="BG20" s="2551"/>
      <c r="BH20" s="2552"/>
      <c r="BI20" s="2552"/>
      <c r="BJ20" s="2552"/>
      <c r="BK20" s="2693"/>
      <c r="BL20" s="2554"/>
      <c r="BM20" s="2554"/>
      <c r="BN20" s="2554"/>
      <c r="BO20" s="2554"/>
      <c r="BP20" s="2554"/>
      <c r="BQ20" s="2554"/>
      <c r="BR20" s="2554"/>
      <c r="BS20" s="2554"/>
    </row>
    <row r="21" spans="1:71" s="812" customFormat="1" ht="14.1" customHeight="1">
      <c r="A21" s="2566"/>
      <c r="B21" s="1214"/>
      <c r="C21" s="1215"/>
      <c r="D21" s="1216"/>
      <c r="E21" s="2534"/>
      <c r="F21" s="2534"/>
      <c r="G21" s="2534"/>
      <c r="H21" s="2534"/>
      <c r="I21" s="2482"/>
      <c r="J21" s="2482"/>
      <c r="K21" s="2482"/>
      <c r="L21" s="2482"/>
      <c r="M21" s="2482"/>
      <c r="N21" s="2470"/>
      <c r="O21" s="2463"/>
      <c r="P21" s="2694" t="s">
        <v>19</v>
      </c>
      <c r="Q21" s="2694"/>
      <c r="R21" s="2694"/>
      <c r="S21" s="2568"/>
      <c r="T21" s="2568"/>
      <c r="U21" s="2568"/>
      <c r="V21" s="2691"/>
      <c r="W21" s="2691"/>
      <c r="X21" s="2691"/>
      <c r="Y21" s="2570"/>
      <c r="Z21" s="2571"/>
      <c r="AA21" s="2572"/>
      <c r="AB21" s="2571"/>
      <c r="AC21" s="2573"/>
      <c r="AD21" s="2574"/>
      <c r="AE21" s="2692"/>
      <c r="AF21" s="2692"/>
      <c r="AG21" s="2692"/>
      <c r="AH21" s="2692"/>
      <c r="AI21" s="2576"/>
      <c r="AJ21" s="2576"/>
      <c r="AK21" s="2576"/>
      <c r="AL21" s="2576"/>
      <c r="AM21" s="2515"/>
      <c r="AN21" s="2515"/>
      <c r="AO21" s="2515"/>
      <c r="AP21" s="2516"/>
      <c r="AQ21" s="2516"/>
      <c r="AR21" s="2516"/>
      <c r="AS21" s="2517"/>
      <c r="AT21" s="2517"/>
      <c r="AU21" s="2517"/>
      <c r="AV21" s="2518"/>
      <c r="AW21" s="2518"/>
      <c r="AX21" s="2518"/>
      <c r="AY21" s="2518"/>
      <c r="AZ21" s="2518"/>
      <c r="BA21" s="2518"/>
      <c r="BB21" s="2550"/>
      <c r="BC21" s="2550"/>
      <c r="BD21" s="2550"/>
      <c r="BE21" s="2551"/>
      <c r="BF21" s="2551"/>
      <c r="BG21" s="2551"/>
      <c r="BH21" s="2552"/>
      <c r="BI21" s="2552"/>
      <c r="BJ21" s="2552"/>
      <c r="BK21" s="2693"/>
      <c r="BL21" s="2519"/>
      <c r="BM21" s="2519"/>
      <c r="BN21" s="2519"/>
      <c r="BO21" s="2519"/>
      <c r="BP21" s="2519"/>
      <c r="BQ21" s="2519"/>
      <c r="BR21" s="2519"/>
      <c r="BS21" s="2519"/>
    </row>
    <row r="22" spans="1:71" s="812" customFormat="1" ht="14.1" customHeight="1">
      <c r="A22" s="2566"/>
      <c r="B22" s="1217"/>
      <c r="C22" s="1218"/>
      <c r="D22" s="1219"/>
      <c r="E22" s="2555"/>
      <c r="F22" s="2555"/>
      <c r="G22" s="2556"/>
      <c r="H22" s="2556"/>
      <c r="I22" s="2482"/>
      <c r="J22" s="2482"/>
      <c r="K22" s="2482"/>
      <c r="L22" s="2482"/>
      <c r="M22" s="2482"/>
      <c r="N22" s="2470"/>
      <c r="O22" s="2463"/>
      <c r="P22" s="2694"/>
      <c r="Q22" s="2694"/>
      <c r="R22" s="2694"/>
      <c r="S22" s="2568"/>
      <c r="T22" s="2568"/>
      <c r="U22" s="2568"/>
      <c r="V22" s="2558"/>
      <c r="W22" s="2558"/>
      <c r="X22" s="2558"/>
      <c r="Y22" s="1148"/>
      <c r="Z22" s="1184" t="s">
        <v>21</v>
      </c>
      <c r="AA22" s="1150"/>
      <c r="AB22" s="1184" t="s">
        <v>21</v>
      </c>
      <c r="AC22" s="1150"/>
      <c r="AD22" s="1184" t="s">
        <v>21</v>
      </c>
      <c r="AE22" s="1152" t="s">
        <v>31</v>
      </c>
      <c r="AF22" s="2559"/>
      <c r="AG22" s="2559"/>
      <c r="AH22" s="1153" t="s">
        <v>32</v>
      </c>
      <c r="AI22" s="1154" t="s">
        <v>31</v>
      </c>
      <c r="AJ22" s="2559"/>
      <c r="AK22" s="2559"/>
      <c r="AL22" s="1155" t="s">
        <v>32</v>
      </c>
      <c r="AM22" s="2560"/>
      <c r="AN22" s="2560"/>
      <c r="AO22" s="2560"/>
      <c r="AP22" s="2561"/>
      <c r="AQ22" s="2561"/>
      <c r="AR22" s="2561"/>
      <c r="AS22" s="2562"/>
      <c r="AT22" s="2562"/>
      <c r="AU22" s="2562"/>
      <c r="AV22" s="2563"/>
      <c r="AW22" s="2563"/>
      <c r="AX22" s="2563"/>
      <c r="AY22" s="2563"/>
      <c r="AZ22" s="2563"/>
      <c r="BA22" s="2563"/>
      <c r="BB22" s="2550"/>
      <c r="BC22" s="2550"/>
      <c r="BD22" s="2550"/>
      <c r="BE22" s="2551"/>
      <c r="BF22" s="2551"/>
      <c r="BG22" s="2551"/>
      <c r="BH22" s="2564"/>
      <c r="BI22" s="2564"/>
      <c r="BJ22" s="2564"/>
      <c r="BK22" s="2693"/>
      <c r="BL22" s="2565"/>
      <c r="BM22" s="2565"/>
      <c r="BN22" s="2565"/>
      <c r="BO22" s="2565"/>
      <c r="BP22" s="2565"/>
      <c r="BQ22" s="2565"/>
      <c r="BR22" s="2565"/>
      <c r="BS22" s="2565"/>
    </row>
    <row r="23" spans="1:71" s="812" customFormat="1" ht="14.1" customHeight="1">
      <c r="A23" s="2566">
        <v>4</v>
      </c>
      <c r="B23" s="2468"/>
      <c r="C23" s="2468"/>
      <c r="D23" s="2468"/>
      <c r="E23" s="2534"/>
      <c r="F23" s="2534"/>
      <c r="G23" s="2534"/>
      <c r="H23" s="2534"/>
      <c r="I23" s="2482"/>
      <c r="J23" s="2482"/>
      <c r="K23" s="2482"/>
      <c r="L23" s="2482"/>
      <c r="M23" s="2482"/>
      <c r="N23" s="2470"/>
      <c r="O23" s="2463"/>
      <c r="P23" s="2696"/>
      <c r="Q23" s="2696"/>
      <c r="R23" s="2696"/>
      <c r="S23" s="2568"/>
      <c r="T23" s="2568"/>
      <c r="U23" s="2568"/>
      <c r="V23" s="2691"/>
      <c r="W23" s="2691"/>
      <c r="X23" s="2691"/>
      <c r="Y23" s="2570"/>
      <c r="Z23" s="2571" t="s">
        <v>20</v>
      </c>
      <c r="AA23" s="2572"/>
      <c r="AB23" s="2571" t="s">
        <v>20</v>
      </c>
      <c r="AC23" s="2573"/>
      <c r="AD23" s="2574" t="s">
        <v>20</v>
      </c>
      <c r="AE23" s="2692"/>
      <c r="AF23" s="2692"/>
      <c r="AG23" s="2692"/>
      <c r="AH23" s="2692"/>
      <c r="AI23" s="2576"/>
      <c r="AJ23" s="2576"/>
      <c r="AK23" s="2576"/>
      <c r="AL23" s="2576"/>
      <c r="AM23" s="2547"/>
      <c r="AN23" s="2547"/>
      <c r="AO23" s="2547"/>
      <c r="AP23" s="2507"/>
      <c r="AQ23" s="2507"/>
      <c r="AR23" s="2507"/>
      <c r="AS23" s="2548"/>
      <c r="AT23" s="2548"/>
      <c r="AU23" s="2548"/>
      <c r="AV23" s="2549"/>
      <c r="AW23" s="2549"/>
      <c r="AX23" s="2549"/>
      <c r="AY23" s="2549"/>
      <c r="AZ23" s="2549"/>
      <c r="BA23" s="2549"/>
      <c r="BB23" s="2550">
        <f>SUM(AM23:BA25)</f>
        <v>0</v>
      </c>
      <c r="BC23" s="2550"/>
      <c r="BD23" s="2550"/>
      <c r="BE23" s="2551">
        <f>AI23+BB23</f>
        <v>0</v>
      </c>
      <c r="BF23" s="2551"/>
      <c r="BG23" s="2551"/>
      <c r="BH23" s="2552"/>
      <c r="BI23" s="2552"/>
      <c r="BJ23" s="2552"/>
      <c r="BK23" s="2693"/>
      <c r="BL23" s="2554"/>
      <c r="BM23" s="2554"/>
      <c r="BN23" s="2554"/>
      <c r="BO23" s="2554"/>
      <c r="BP23" s="2554"/>
      <c r="BQ23" s="2554"/>
      <c r="BR23" s="2554"/>
      <c r="BS23" s="2554"/>
    </row>
    <row r="24" spans="1:71" s="812" customFormat="1" ht="14.1" customHeight="1">
      <c r="A24" s="2566"/>
      <c r="B24" s="2468"/>
      <c r="C24" s="2468"/>
      <c r="D24" s="2468"/>
      <c r="E24" s="2534"/>
      <c r="F24" s="2534"/>
      <c r="G24" s="2534"/>
      <c r="H24" s="2534"/>
      <c r="I24" s="2482"/>
      <c r="J24" s="2482"/>
      <c r="K24" s="2482"/>
      <c r="L24" s="2482"/>
      <c r="M24" s="2482"/>
      <c r="N24" s="2470"/>
      <c r="O24" s="2463"/>
      <c r="P24" s="2694" t="s">
        <v>19</v>
      </c>
      <c r="Q24" s="2694"/>
      <c r="R24" s="2694"/>
      <c r="S24" s="2568"/>
      <c r="T24" s="2568"/>
      <c r="U24" s="2568"/>
      <c r="V24" s="2691"/>
      <c r="W24" s="2691"/>
      <c r="X24" s="2691"/>
      <c r="Y24" s="2570"/>
      <c r="Z24" s="2571"/>
      <c r="AA24" s="2572"/>
      <c r="AB24" s="2571"/>
      <c r="AC24" s="2573"/>
      <c r="AD24" s="2574"/>
      <c r="AE24" s="2692"/>
      <c r="AF24" s="2692"/>
      <c r="AG24" s="2692"/>
      <c r="AH24" s="2692"/>
      <c r="AI24" s="2576"/>
      <c r="AJ24" s="2576"/>
      <c r="AK24" s="2576"/>
      <c r="AL24" s="2576"/>
      <c r="AM24" s="2515"/>
      <c r="AN24" s="2515"/>
      <c r="AO24" s="2515"/>
      <c r="AP24" s="2516"/>
      <c r="AQ24" s="2516"/>
      <c r="AR24" s="2516"/>
      <c r="AS24" s="2517"/>
      <c r="AT24" s="2517"/>
      <c r="AU24" s="2517"/>
      <c r="AV24" s="2518"/>
      <c r="AW24" s="2518"/>
      <c r="AX24" s="2518"/>
      <c r="AY24" s="2518"/>
      <c r="AZ24" s="2518"/>
      <c r="BA24" s="2518"/>
      <c r="BB24" s="2550"/>
      <c r="BC24" s="2550"/>
      <c r="BD24" s="2550"/>
      <c r="BE24" s="2551"/>
      <c r="BF24" s="2551"/>
      <c r="BG24" s="2551"/>
      <c r="BH24" s="2552"/>
      <c r="BI24" s="2552"/>
      <c r="BJ24" s="2552"/>
      <c r="BK24" s="2693"/>
      <c r="BL24" s="2519"/>
      <c r="BM24" s="2519"/>
      <c r="BN24" s="2519"/>
      <c r="BO24" s="2519"/>
      <c r="BP24" s="2519"/>
      <c r="BQ24" s="2519"/>
      <c r="BR24" s="2519"/>
      <c r="BS24" s="2519"/>
    </row>
    <row r="25" spans="1:71" s="812" customFormat="1" ht="14.1" customHeight="1">
      <c r="A25" s="2566"/>
      <c r="B25" s="2468"/>
      <c r="C25" s="2468"/>
      <c r="D25" s="2468"/>
      <c r="E25" s="2555"/>
      <c r="F25" s="2555"/>
      <c r="G25" s="2556"/>
      <c r="H25" s="2556"/>
      <c r="I25" s="2482"/>
      <c r="J25" s="2482"/>
      <c r="K25" s="2482"/>
      <c r="L25" s="2482"/>
      <c r="M25" s="2482"/>
      <c r="N25" s="2470"/>
      <c r="O25" s="2463"/>
      <c r="P25" s="2694"/>
      <c r="Q25" s="2694"/>
      <c r="R25" s="2694"/>
      <c r="S25" s="2568"/>
      <c r="T25" s="2568"/>
      <c r="U25" s="2568"/>
      <c r="V25" s="2695"/>
      <c r="W25" s="2695"/>
      <c r="X25" s="2695"/>
      <c r="Y25" s="1148"/>
      <c r="Z25" s="1184" t="s">
        <v>21</v>
      </c>
      <c r="AA25" s="1150"/>
      <c r="AB25" s="1184" t="s">
        <v>21</v>
      </c>
      <c r="AC25" s="1150"/>
      <c r="AD25" s="1184" t="s">
        <v>21</v>
      </c>
      <c r="AE25" s="1152" t="s">
        <v>31</v>
      </c>
      <c r="AF25" s="2559"/>
      <c r="AG25" s="2559"/>
      <c r="AH25" s="1153" t="s">
        <v>32</v>
      </c>
      <c r="AI25" s="1154" t="s">
        <v>31</v>
      </c>
      <c r="AJ25" s="2559"/>
      <c r="AK25" s="2559"/>
      <c r="AL25" s="1155" t="s">
        <v>32</v>
      </c>
      <c r="AM25" s="2560"/>
      <c r="AN25" s="2560"/>
      <c r="AO25" s="2560"/>
      <c r="AP25" s="2561"/>
      <c r="AQ25" s="2561"/>
      <c r="AR25" s="2561"/>
      <c r="AS25" s="2562"/>
      <c r="AT25" s="2562"/>
      <c r="AU25" s="2562"/>
      <c r="AV25" s="2563"/>
      <c r="AW25" s="2563"/>
      <c r="AX25" s="2563"/>
      <c r="AY25" s="2563"/>
      <c r="AZ25" s="2563"/>
      <c r="BA25" s="2563"/>
      <c r="BB25" s="2550"/>
      <c r="BC25" s="2550"/>
      <c r="BD25" s="2550"/>
      <c r="BE25" s="2551"/>
      <c r="BF25" s="2551"/>
      <c r="BG25" s="2551"/>
      <c r="BH25" s="2564"/>
      <c r="BI25" s="2564"/>
      <c r="BJ25" s="2564"/>
      <c r="BK25" s="2693"/>
      <c r="BL25" s="2565"/>
      <c r="BM25" s="2565"/>
      <c r="BN25" s="2565"/>
      <c r="BO25" s="2565"/>
      <c r="BP25" s="2565"/>
      <c r="BQ25" s="2565"/>
      <c r="BR25" s="2565"/>
      <c r="BS25" s="2565"/>
    </row>
    <row r="26" spans="1:71" s="812" customFormat="1" ht="14.1" customHeight="1">
      <c r="A26" s="2566">
        <v>5</v>
      </c>
      <c r="B26" s="2468"/>
      <c r="C26" s="2468"/>
      <c r="D26" s="2468"/>
      <c r="E26" s="2534"/>
      <c r="F26" s="2534"/>
      <c r="G26" s="2534"/>
      <c r="H26" s="2534"/>
      <c r="I26" s="2482"/>
      <c r="J26" s="2482"/>
      <c r="K26" s="2482"/>
      <c r="L26" s="2482"/>
      <c r="M26" s="2482"/>
      <c r="N26" s="2470"/>
      <c r="O26" s="2463"/>
      <c r="P26" s="2688"/>
      <c r="Q26" s="2688"/>
      <c r="R26" s="2688"/>
      <c r="S26" s="2568"/>
      <c r="T26" s="2568"/>
      <c r="U26" s="2568"/>
      <c r="V26" s="2691"/>
      <c r="W26" s="2691"/>
      <c r="X26" s="2691"/>
      <c r="Y26" s="2570"/>
      <c r="Z26" s="2571" t="s">
        <v>20</v>
      </c>
      <c r="AA26" s="2572"/>
      <c r="AB26" s="2571" t="s">
        <v>20</v>
      </c>
      <c r="AC26" s="2573"/>
      <c r="AD26" s="2574" t="s">
        <v>20</v>
      </c>
      <c r="AE26" s="2692"/>
      <c r="AF26" s="2692"/>
      <c r="AG26" s="2692"/>
      <c r="AH26" s="2692"/>
      <c r="AI26" s="2576"/>
      <c r="AJ26" s="2576"/>
      <c r="AK26" s="2576"/>
      <c r="AL26" s="2576"/>
      <c r="AM26" s="2547"/>
      <c r="AN26" s="2547"/>
      <c r="AO26" s="2547"/>
      <c r="AP26" s="2507"/>
      <c r="AQ26" s="2507"/>
      <c r="AR26" s="2507"/>
      <c r="AS26" s="2548"/>
      <c r="AT26" s="2548"/>
      <c r="AU26" s="2548"/>
      <c r="AV26" s="2549"/>
      <c r="AW26" s="2549"/>
      <c r="AX26" s="2549"/>
      <c r="AY26" s="2549"/>
      <c r="AZ26" s="2549"/>
      <c r="BA26" s="2549"/>
      <c r="BB26" s="2550">
        <f>SUM(AM26:BA28)</f>
        <v>0</v>
      </c>
      <c r="BC26" s="2550"/>
      <c r="BD26" s="2550"/>
      <c r="BE26" s="2551">
        <f>AI26+BB26</f>
        <v>0</v>
      </c>
      <c r="BF26" s="2551"/>
      <c r="BG26" s="2551"/>
      <c r="BH26" s="2552"/>
      <c r="BI26" s="2552"/>
      <c r="BJ26" s="2552"/>
      <c r="BK26" s="2693"/>
      <c r="BL26" s="2554"/>
      <c r="BM26" s="2554"/>
      <c r="BN26" s="2554"/>
      <c r="BO26" s="2554"/>
      <c r="BP26" s="2554"/>
      <c r="BQ26" s="2554"/>
      <c r="BR26" s="2554"/>
      <c r="BS26" s="2554"/>
    </row>
    <row r="27" spans="1:71" s="812" customFormat="1" ht="14.1" customHeight="1">
      <c r="A27" s="2566"/>
      <c r="B27" s="2468"/>
      <c r="C27" s="2468"/>
      <c r="D27" s="2468"/>
      <c r="E27" s="2534"/>
      <c r="F27" s="2534"/>
      <c r="G27" s="2534"/>
      <c r="H27" s="2534"/>
      <c r="I27" s="2482"/>
      <c r="J27" s="2482"/>
      <c r="K27" s="2482"/>
      <c r="L27" s="2482"/>
      <c r="M27" s="2482"/>
      <c r="N27" s="2470"/>
      <c r="O27" s="2463"/>
      <c r="P27" s="2694" t="s">
        <v>19</v>
      </c>
      <c r="Q27" s="2694"/>
      <c r="R27" s="2694"/>
      <c r="S27" s="2568"/>
      <c r="T27" s="2568"/>
      <c r="U27" s="2568"/>
      <c r="V27" s="2691"/>
      <c r="W27" s="2691"/>
      <c r="X27" s="2691"/>
      <c r="Y27" s="2570"/>
      <c r="Z27" s="2571"/>
      <c r="AA27" s="2572"/>
      <c r="AB27" s="2571"/>
      <c r="AC27" s="2573"/>
      <c r="AD27" s="2574"/>
      <c r="AE27" s="2692"/>
      <c r="AF27" s="2692"/>
      <c r="AG27" s="2692"/>
      <c r="AH27" s="2692"/>
      <c r="AI27" s="2576"/>
      <c r="AJ27" s="2576"/>
      <c r="AK27" s="2576"/>
      <c r="AL27" s="2576"/>
      <c r="AM27" s="2515"/>
      <c r="AN27" s="2515"/>
      <c r="AO27" s="2515"/>
      <c r="AP27" s="2516"/>
      <c r="AQ27" s="2516"/>
      <c r="AR27" s="2516"/>
      <c r="AS27" s="2517"/>
      <c r="AT27" s="2517"/>
      <c r="AU27" s="2517"/>
      <c r="AV27" s="2518"/>
      <c r="AW27" s="2518"/>
      <c r="AX27" s="2518"/>
      <c r="AY27" s="2518"/>
      <c r="AZ27" s="2518"/>
      <c r="BA27" s="2518"/>
      <c r="BB27" s="2550"/>
      <c r="BC27" s="2550"/>
      <c r="BD27" s="2550"/>
      <c r="BE27" s="2551"/>
      <c r="BF27" s="2551"/>
      <c r="BG27" s="2551"/>
      <c r="BH27" s="2552"/>
      <c r="BI27" s="2552"/>
      <c r="BJ27" s="2552"/>
      <c r="BK27" s="2693"/>
      <c r="BL27" s="2519"/>
      <c r="BM27" s="2519"/>
      <c r="BN27" s="2519"/>
      <c r="BO27" s="2519"/>
      <c r="BP27" s="2519"/>
      <c r="BQ27" s="2519"/>
      <c r="BR27" s="2519"/>
      <c r="BS27" s="2519"/>
    </row>
    <row r="28" spans="1:71" s="812" customFormat="1" ht="14.1" customHeight="1">
      <c r="A28" s="2566"/>
      <c r="B28" s="2468"/>
      <c r="C28" s="2468"/>
      <c r="D28" s="2468"/>
      <c r="E28" s="2555"/>
      <c r="F28" s="2555"/>
      <c r="G28" s="2556"/>
      <c r="H28" s="2556"/>
      <c r="I28" s="2482"/>
      <c r="J28" s="2482"/>
      <c r="K28" s="2482"/>
      <c r="L28" s="2482"/>
      <c r="M28" s="2482"/>
      <c r="N28" s="2470"/>
      <c r="O28" s="2463"/>
      <c r="P28" s="2694"/>
      <c r="Q28" s="2694"/>
      <c r="R28" s="2694"/>
      <c r="S28" s="2568"/>
      <c r="T28" s="2568"/>
      <c r="U28" s="2568"/>
      <c r="V28" s="2695"/>
      <c r="W28" s="2695"/>
      <c r="X28" s="2695"/>
      <c r="Y28" s="1148"/>
      <c r="Z28" s="1184" t="s">
        <v>21</v>
      </c>
      <c r="AA28" s="1150"/>
      <c r="AB28" s="1184" t="s">
        <v>21</v>
      </c>
      <c r="AC28" s="1150"/>
      <c r="AD28" s="1184" t="s">
        <v>21</v>
      </c>
      <c r="AE28" s="1152" t="s">
        <v>31</v>
      </c>
      <c r="AF28" s="2559"/>
      <c r="AG28" s="2559"/>
      <c r="AH28" s="1153" t="s">
        <v>32</v>
      </c>
      <c r="AI28" s="1154" t="s">
        <v>31</v>
      </c>
      <c r="AJ28" s="2559"/>
      <c r="AK28" s="2559"/>
      <c r="AL28" s="1155" t="s">
        <v>32</v>
      </c>
      <c r="AM28" s="2560"/>
      <c r="AN28" s="2560"/>
      <c r="AO28" s="2560"/>
      <c r="AP28" s="2561"/>
      <c r="AQ28" s="2561"/>
      <c r="AR28" s="2561"/>
      <c r="AS28" s="2562"/>
      <c r="AT28" s="2562"/>
      <c r="AU28" s="2562"/>
      <c r="AV28" s="2563"/>
      <c r="AW28" s="2563"/>
      <c r="AX28" s="2563"/>
      <c r="AY28" s="2563"/>
      <c r="AZ28" s="2563"/>
      <c r="BA28" s="2563"/>
      <c r="BB28" s="2550"/>
      <c r="BC28" s="2550"/>
      <c r="BD28" s="2550"/>
      <c r="BE28" s="2551"/>
      <c r="BF28" s="2551"/>
      <c r="BG28" s="2551"/>
      <c r="BH28" s="2564"/>
      <c r="BI28" s="2564"/>
      <c r="BJ28" s="2564"/>
      <c r="BK28" s="2693"/>
      <c r="BL28" s="2565"/>
      <c r="BM28" s="2565"/>
      <c r="BN28" s="2565"/>
      <c r="BO28" s="2565"/>
      <c r="BP28" s="2565"/>
      <c r="BQ28" s="2565"/>
      <c r="BR28" s="2565"/>
      <c r="BS28" s="2565"/>
    </row>
    <row r="29" spans="1:71" s="812" customFormat="1" ht="14.1" customHeight="1">
      <c r="A29" s="2566">
        <v>6</v>
      </c>
      <c r="B29" s="2468"/>
      <c r="C29" s="2468"/>
      <c r="D29" s="2468"/>
      <c r="E29" s="2534"/>
      <c r="F29" s="2534"/>
      <c r="G29" s="2534"/>
      <c r="H29" s="2534"/>
      <c r="I29" s="2482"/>
      <c r="J29" s="2482"/>
      <c r="K29" s="2482"/>
      <c r="L29" s="2482"/>
      <c r="M29" s="2482"/>
      <c r="N29" s="2470"/>
      <c r="O29" s="2463"/>
      <c r="P29" s="2696"/>
      <c r="Q29" s="2696"/>
      <c r="R29" s="2696"/>
      <c r="S29" s="2568"/>
      <c r="T29" s="2568"/>
      <c r="U29" s="2568"/>
      <c r="V29" s="2691"/>
      <c r="W29" s="2691"/>
      <c r="X29" s="2691"/>
      <c r="Y29" s="2570"/>
      <c r="Z29" s="2571" t="s">
        <v>20</v>
      </c>
      <c r="AA29" s="2572"/>
      <c r="AB29" s="2571" t="s">
        <v>20</v>
      </c>
      <c r="AC29" s="2573"/>
      <c r="AD29" s="2574" t="s">
        <v>20</v>
      </c>
      <c r="AE29" s="2692"/>
      <c r="AF29" s="2692"/>
      <c r="AG29" s="2692"/>
      <c r="AH29" s="2692"/>
      <c r="AI29" s="2576"/>
      <c r="AJ29" s="2576"/>
      <c r="AK29" s="2576"/>
      <c r="AL29" s="2576"/>
      <c r="AM29" s="2547"/>
      <c r="AN29" s="2547"/>
      <c r="AO29" s="2547"/>
      <c r="AP29" s="2507"/>
      <c r="AQ29" s="2507"/>
      <c r="AR29" s="2507"/>
      <c r="AS29" s="2548"/>
      <c r="AT29" s="2548"/>
      <c r="AU29" s="2548"/>
      <c r="AV29" s="2549"/>
      <c r="AW29" s="2549"/>
      <c r="AX29" s="2549"/>
      <c r="AY29" s="2549"/>
      <c r="AZ29" s="2549"/>
      <c r="BA29" s="2549"/>
      <c r="BB29" s="2550">
        <f>SUM(AM29:BA31)</f>
        <v>0</v>
      </c>
      <c r="BC29" s="2550"/>
      <c r="BD29" s="2550"/>
      <c r="BE29" s="2551">
        <f>AI29+BB29</f>
        <v>0</v>
      </c>
      <c r="BF29" s="2551"/>
      <c r="BG29" s="2551"/>
      <c r="BH29" s="2552"/>
      <c r="BI29" s="2552"/>
      <c r="BJ29" s="2552"/>
      <c r="BK29" s="2693"/>
      <c r="BL29" s="2554"/>
      <c r="BM29" s="2554"/>
      <c r="BN29" s="2554"/>
      <c r="BO29" s="2554"/>
      <c r="BP29" s="2554"/>
      <c r="BQ29" s="2554"/>
      <c r="BR29" s="2554"/>
      <c r="BS29" s="2554"/>
    </row>
    <row r="30" spans="1:71" s="812" customFormat="1" ht="14.1" customHeight="1">
      <c r="A30" s="2566"/>
      <c r="B30" s="2468"/>
      <c r="C30" s="2468"/>
      <c r="D30" s="2468"/>
      <c r="E30" s="2534"/>
      <c r="F30" s="2534"/>
      <c r="G30" s="2534"/>
      <c r="H30" s="2534"/>
      <c r="I30" s="2482"/>
      <c r="J30" s="2482"/>
      <c r="K30" s="2482"/>
      <c r="L30" s="2482"/>
      <c r="M30" s="2482"/>
      <c r="N30" s="2470"/>
      <c r="O30" s="2463"/>
      <c r="P30" s="2694" t="s">
        <v>19</v>
      </c>
      <c r="Q30" s="2694"/>
      <c r="R30" s="2694"/>
      <c r="S30" s="2568"/>
      <c r="T30" s="2568"/>
      <c r="U30" s="2568"/>
      <c r="V30" s="2691"/>
      <c r="W30" s="2691"/>
      <c r="X30" s="2691"/>
      <c r="Y30" s="2570"/>
      <c r="Z30" s="2571"/>
      <c r="AA30" s="2572"/>
      <c r="AB30" s="2571"/>
      <c r="AC30" s="2573"/>
      <c r="AD30" s="2574"/>
      <c r="AE30" s="2692"/>
      <c r="AF30" s="2692"/>
      <c r="AG30" s="2692"/>
      <c r="AH30" s="2692"/>
      <c r="AI30" s="2576"/>
      <c r="AJ30" s="2576"/>
      <c r="AK30" s="2576"/>
      <c r="AL30" s="2576"/>
      <c r="AM30" s="2515"/>
      <c r="AN30" s="2515"/>
      <c r="AO30" s="2515"/>
      <c r="AP30" s="2516"/>
      <c r="AQ30" s="2516"/>
      <c r="AR30" s="2516"/>
      <c r="AS30" s="2517"/>
      <c r="AT30" s="2517"/>
      <c r="AU30" s="2517"/>
      <c r="AV30" s="2518"/>
      <c r="AW30" s="2518"/>
      <c r="AX30" s="2518"/>
      <c r="AY30" s="2518"/>
      <c r="AZ30" s="2518"/>
      <c r="BA30" s="2518"/>
      <c r="BB30" s="2550"/>
      <c r="BC30" s="2550"/>
      <c r="BD30" s="2550"/>
      <c r="BE30" s="2551"/>
      <c r="BF30" s="2551"/>
      <c r="BG30" s="2551"/>
      <c r="BH30" s="2552"/>
      <c r="BI30" s="2552"/>
      <c r="BJ30" s="2552"/>
      <c r="BK30" s="2693"/>
      <c r="BL30" s="2519"/>
      <c r="BM30" s="2519"/>
      <c r="BN30" s="2519"/>
      <c r="BO30" s="2519"/>
      <c r="BP30" s="2519"/>
      <c r="BQ30" s="2519"/>
      <c r="BR30" s="2519"/>
      <c r="BS30" s="2519"/>
    </row>
    <row r="31" spans="1:71" s="812" customFormat="1" ht="14.1" customHeight="1">
      <c r="A31" s="2566"/>
      <c r="B31" s="2468"/>
      <c r="C31" s="2468"/>
      <c r="D31" s="2468"/>
      <c r="E31" s="2555"/>
      <c r="F31" s="2555"/>
      <c r="G31" s="2556"/>
      <c r="H31" s="2556"/>
      <c r="I31" s="2482"/>
      <c r="J31" s="2482"/>
      <c r="K31" s="2482"/>
      <c r="L31" s="2482"/>
      <c r="M31" s="2482"/>
      <c r="N31" s="2470"/>
      <c r="O31" s="2463"/>
      <c r="P31" s="2694"/>
      <c r="Q31" s="2694"/>
      <c r="R31" s="2694"/>
      <c r="S31" s="2568"/>
      <c r="T31" s="2568"/>
      <c r="U31" s="2568"/>
      <c r="V31" s="2695"/>
      <c r="W31" s="2695"/>
      <c r="X31" s="2695"/>
      <c r="Y31" s="1148"/>
      <c r="Z31" s="1184" t="s">
        <v>21</v>
      </c>
      <c r="AA31" s="1150"/>
      <c r="AB31" s="1184" t="s">
        <v>21</v>
      </c>
      <c r="AC31" s="1150"/>
      <c r="AD31" s="1184" t="s">
        <v>21</v>
      </c>
      <c r="AE31" s="1152" t="s">
        <v>31</v>
      </c>
      <c r="AF31" s="2559"/>
      <c r="AG31" s="2559"/>
      <c r="AH31" s="1153" t="s">
        <v>32</v>
      </c>
      <c r="AI31" s="1154" t="s">
        <v>31</v>
      </c>
      <c r="AJ31" s="2559"/>
      <c r="AK31" s="2559"/>
      <c r="AL31" s="1155" t="s">
        <v>32</v>
      </c>
      <c r="AM31" s="2560"/>
      <c r="AN31" s="2560"/>
      <c r="AO31" s="2560"/>
      <c r="AP31" s="2561"/>
      <c r="AQ31" s="2561"/>
      <c r="AR31" s="2561"/>
      <c r="AS31" s="2562"/>
      <c r="AT31" s="2562"/>
      <c r="AU31" s="2562"/>
      <c r="AV31" s="2563"/>
      <c r="AW31" s="2563"/>
      <c r="AX31" s="2563"/>
      <c r="AY31" s="2563"/>
      <c r="AZ31" s="2563"/>
      <c r="BA31" s="2563"/>
      <c r="BB31" s="2550"/>
      <c r="BC31" s="2550"/>
      <c r="BD31" s="2550"/>
      <c r="BE31" s="2551"/>
      <c r="BF31" s="2551"/>
      <c r="BG31" s="2551"/>
      <c r="BH31" s="2564"/>
      <c r="BI31" s="2564"/>
      <c r="BJ31" s="2564"/>
      <c r="BK31" s="2693"/>
      <c r="BL31" s="2565"/>
      <c r="BM31" s="2565"/>
      <c r="BN31" s="2565"/>
      <c r="BO31" s="2565"/>
      <c r="BP31" s="2565"/>
      <c r="BQ31" s="2565"/>
      <c r="BR31" s="2565"/>
      <c r="BS31" s="2565"/>
    </row>
    <row r="32" spans="1:71" s="812" customFormat="1" ht="14.1" customHeight="1">
      <c r="A32" s="2644">
        <v>7</v>
      </c>
      <c r="B32" s="2533"/>
      <c r="C32" s="2533"/>
      <c r="D32" s="2533"/>
      <c r="E32" s="2534"/>
      <c r="F32" s="2534"/>
      <c r="G32" s="2534"/>
      <c r="H32" s="2534"/>
      <c r="I32" s="2689"/>
      <c r="J32" s="2689"/>
      <c r="K32" s="2689"/>
      <c r="L32" s="2689"/>
      <c r="M32" s="2689"/>
      <c r="N32" s="2690"/>
      <c r="O32" s="2537"/>
      <c r="P32" s="2688"/>
      <c r="Q32" s="2688"/>
      <c r="R32" s="2688"/>
      <c r="S32" s="2646"/>
      <c r="T32" s="2646"/>
      <c r="U32" s="2646"/>
      <c r="V32" s="2691"/>
      <c r="W32" s="2691"/>
      <c r="X32" s="2691"/>
      <c r="Y32" s="2570"/>
      <c r="Z32" s="2571" t="s">
        <v>20</v>
      </c>
      <c r="AA32" s="2572"/>
      <c r="AB32" s="2571" t="s">
        <v>20</v>
      </c>
      <c r="AC32" s="2573"/>
      <c r="AD32" s="2574" t="s">
        <v>20</v>
      </c>
      <c r="AE32" s="2692"/>
      <c r="AF32" s="2692"/>
      <c r="AG32" s="2692"/>
      <c r="AH32" s="2692"/>
      <c r="AI32" s="2576"/>
      <c r="AJ32" s="2576"/>
      <c r="AK32" s="2576"/>
      <c r="AL32" s="2576"/>
      <c r="AM32" s="2547"/>
      <c r="AN32" s="2547"/>
      <c r="AO32" s="2547"/>
      <c r="AP32" s="2507"/>
      <c r="AQ32" s="2507"/>
      <c r="AR32" s="2507"/>
      <c r="AS32" s="2548"/>
      <c r="AT32" s="2548"/>
      <c r="AU32" s="2548"/>
      <c r="AV32" s="2549"/>
      <c r="AW32" s="2549"/>
      <c r="AX32" s="2549"/>
      <c r="AY32" s="2549"/>
      <c r="AZ32" s="2549"/>
      <c r="BA32" s="2549"/>
      <c r="BB32" s="2642">
        <f>SUM(AM32:BA34)</f>
        <v>0</v>
      </c>
      <c r="BC32" s="2642"/>
      <c r="BD32" s="2642"/>
      <c r="BE32" s="2511">
        <f>AI32+BB32</f>
        <v>0</v>
      </c>
      <c r="BF32" s="2511"/>
      <c r="BG32" s="2511"/>
      <c r="BH32" s="2552"/>
      <c r="BI32" s="2552"/>
      <c r="BJ32" s="2552"/>
      <c r="BK32" s="2685"/>
      <c r="BL32" s="2554"/>
      <c r="BM32" s="2554"/>
      <c r="BN32" s="2554"/>
      <c r="BO32" s="2554"/>
      <c r="BP32" s="2554"/>
      <c r="BQ32" s="2554"/>
      <c r="BR32" s="2554"/>
      <c r="BS32" s="2554"/>
    </row>
    <row r="33" spans="1:71" s="812" customFormat="1" ht="14.1" customHeight="1">
      <c r="A33" s="2644"/>
      <c r="B33" s="2533"/>
      <c r="C33" s="2533"/>
      <c r="D33" s="2533"/>
      <c r="E33" s="2534"/>
      <c r="F33" s="2534"/>
      <c r="G33" s="2534"/>
      <c r="H33" s="2534"/>
      <c r="I33" s="2689"/>
      <c r="J33" s="2689"/>
      <c r="K33" s="2689"/>
      <c r="L33" s="2689"/>
      <c r="M33" s="2689"/>
      <c r="N33" s="2690"/>
      <c r="O33" s="2537"/>
      <c r="P33" s="2686" t="s">
        <v>19</v>
      </c>
      <c r="Q33" s="2686"/>
      <c r="R33" s="2686"/>
      <c r="S33" s="2646"/>
      <c r="T33" s="2646"/>
      <c r="U33" s="2646"/>
      <c r="V33" s="2691"/>
      <c r="W33" s="2691"/>
      <c r="X33" s="2691"/>
      <c r="Y33" s="2570"/>
      <c r="Z33" s="2571"/>
      <c r="AA33" s="2572"/>
      <c r="AB33" s="2571"/>
      <c r="AC33" s="2573"/>
      <c r="AD33" s="2574"/>
      <c r="AE33" s="2692"/>
      <c r="AF33" s="2692"/>
      <c r="AG33" s="2692"/>
      <c r="AH33" s="2692"/>
      <c r="AI33" s="2576"/>
      <c r="AJ33" s="2576"/>
      <c r="AK33" s="2576"/>
      <c r="AL33" s="2576"/>
      <c r="AM33" s="2515"/>
      <c r="AN33" s="2515"/>
      <c r="AO33" s="2515"/>
      <c r="AP33" s="2516"/>
      <c r="AQ33" s="2516"/>
      <c r="AR33" s="2516"/>
      <c r="AS33" s="2517"/>
      <c r="AT33" s="2517"/>
      <c r="AU33" s="2517"/>
      <c r="AV33" s="2518"/>
      <c r="AW33" s="2518"/>
      <c r="AX33" s="2518"/>
      <c r="AY33" s="2518"/>
      <c r="AZ33" s="2518"/>
      <c r="BA33" s="2518"/>
      <c r="BB33" s="2642"/>
      <c r="BC33" s="2642"/>
      <c r="BD33" s="2642"/>
      <c r="BE33" s="2511"/>
      <c r="BF33" s="2511"/>
      <c r="BG33" s="2511"/>
      <c r="BH33" s="2552"/>
      <c r="BI33" s="2552"/>
      <c r="BJ33" s="2552"/>
      <c r="BK33" s="2685"/>
      <c r="BL33" s="2519"/>
      <c r="BM33" s="2519"/>
      <c r="BN33" s="2519"/>
      <c r="BO33" s="2519"/>
      <c r="BP33" s="2519"/>
      <c r="BQ33" s="2519"/>
      <c r="BR33" s="2519"/>
      <c r="BS33" s="2519"/>
    </row>
    <row r="34" spans="1:71" s="812" customFormat="1" ht="14.1" customHeight="1">
      <c r="A34" s="2644"/>
      <c r="B34" s="2533"/>
      <c r="C34" s="2533"/>
      <c r="D34" s="2533"/>
      <c r="E34" s="2520"/>
      <c r="F34" s="2520"/>
      <c r="G34" s="2521"/>
      <c r="H34" s="2521"/>
      <c r="I34" s="2689"/>
      <c r="J34" s="2689"/>
      <c r="K34" s="2689"/>
      <c r="L34" s="2689"/>
      <c r="M34" s="2689"/>
      <c r="N34" s="2690"/>
      <c r="O34" s="2537"/>
      <c r="P34" s="2686"/>
      <c r="Q34" s="2686"/>
      <c r="R34" s="2686"/>
      <c r="S34" s="2646"/>
      <c r="T34" s="2646"/>
      <c r="U34" s="2646"/>
      <c r="V34" s="2687"/>
      <c r="W34" s="2687"/>
      <c r="X34" s="2687"/>
      <c r="Y34" s="1163"/>
      <c r="Z34" s="1193" t="s">
        <v>21</v>
      </c>
      <c r="AA34" s="1044"/>
      <c r="AB34" s="1193" t="s">
        <v>21</v>
      </c>
      <c r="AC34" s="1044"/>
      <c r="AD34" s="1194" t="s">
        <v>21</v>
      </c>
      <c r="AE34" s="1166" t="s">
        <v>31</v>
      </c>
      <c r="AF34" s="2524"/>
      <c r="AG34" s="2524"/>
      <c r="AH34" s="1167" t="s">
        <v>32</v>
      </c>
      <c r="AI34" s="1168" t="s">
        <v>31</v>
      </c>
      <c r="AJ34" s="2524"/>
      <c r="AK34" s="2524"/>
      <c r="AL34" s="1169" t="s">
        <v>32</v>
      </c>
      <c r="AM34" s="2525"/>
      <c r="AN34" s="2525"/>
      <c r="AO34" s="2525"/>
      <c r="AP34" s="2526"/>
      <c r="AQ34" s="2526"/>
      <c r="AR34" s="2526"/>
      <c r="AS34" s="2527"/>
      <c r="AT34" s="2527"/>
      <c r="AU34" s="2527"/>
      <c r="AV34" s="2528"/>
      <c r="AW34" s="2528"/>
      <c r="AX34" s="2528"/>
      <c r="AY34" s="2528"/>
      <c r="AZ34" s="2528"/>
      <c r="BA34" s="2528"/>
      <c r="BB34" s="2642"/>
      <c r="BC34" s="2642"/>
      <c r="BD34" s="2642"/>
      <c r="BE34" s="2511"/>
      <c r="BF34" s="2511"/>
      <c r="BG34" s="2511"/>
      <c r="BH34" s="2529"/>
      <c r="BI34" s="2529"/>
      <c r="BJ34" s="2529"/>
      <c r="BK34" s="2685"/>
      <c r="BL34" s="2530"/>
      <c r="BM34" s="2530"/>
      <c r="BN34" s="2530"/>
      <c r="BO34" s="2530"/>
      <c r="BP34" s="2530"/>
      <c r="BQ34" s="2530"/>
      <c r="BR34" s="2530"/>
      <c r="BS34" s="2530"/>
    </row>
    <row r="35" spans="1:71" ht="7.05" customHeight="1">
      <c r="A35" s="28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318"/>
      <c r="AJ35" s="318"/>
      <c r="AK35" s="321"/>
      <c r="AL35" s="282"/>
      <c r="AM35" s="2721"/>
      <c r="AN35" s="2721"/>
      <c r="AO35" s="2721"/>
      <c r="AP35" s="2635"/>
      <c r="AQ35" s="2635"/>
      <c r="AR35" s="2635"/>
      <c r="AS35" s="2722"/>
      <c r="AT35" s="2722"/>
      <c r="AU35" s="2722"/>
      <c r="AV35" s="1220"/>
      <c r="AW35" s="1220"/>
      <c r="AX35" s="1220"/>
      <c r="AY35" s="1220"/>
      <c r="AZ35" s="1220"/>
      <c r="BA35" s="1220"/>
      <c r="BB35" s="1220">
        <f>SUM(AM35:BA37)</f>
        <v>0</v>
      </c>
      <c r="BC35" s="1220"/>
      <c r="BD35" s="1220"/>
      <c r="BE35" s="318"/>
      <c r="BF35" s="321"/>
      <c r="BG35" s="282"/>
      <c r="BH35" s="318"/>
      <c r="BI35" s="318"/>
      <c r="BJ35" s="282"/>
      <c r="BK35" s="318"/>
      <c r="BL35" s="282"/>
      <c r="BM35" s="282"/>
      <c r="BN35" s="282"/>
      <c r="BO35" s="282"/>
      <c r="BP35" s="282"/>
      <c r="BQ35" s="282"/>
      <c r="BR35" s="318"/>
      <c r="BS35" s="318"/>
    </row>
    <row r="36" spans="1:71" ht="14.1" customHeight="1">
      <c r="A36" s="282" t="s">
        <v>1214</v>
      </c>
      <c r="B36" s="282"/>
      <c r="C36" s="282"/>
      <c r="D36" s="282"/>
      <c r="E36" s="282"/>
      <c r="F36" s="282"/>
      <c r="G36" s="282"/>
      <c r="H36" s="282"/>
      <c r="I36" s="282"/>
      <c r="J36" s="282"/>
      <c r="K36" s="282"/>
      <c r="L36" s="282"/>
      <c r="M36" s="282"/>
      <c r="N36" s="282"/>
      <c r="O36" s="282"/>
      <c r="P36" s="282"/>
      <c r="Q36" s="282"/>
      <c r="R36" s="282"/>
      <c r="S36" s="282"/>
      <c r="T36" s="291"/>
      <c r="U36" s="282"/>
      <c r="V36" s="282"/>
      <c r="W36" s="282"/>
      <c r="X36" s="282"/>
      <c r="Y36" s="282"/>
      <c r="Z36" s="282"/>
      <c r="AA36" s="282"/>
      <c r="AB36" s="282"/>
      <c r="AC36" s="282"/>
      <c r="AD36" s="282"/>
      <c r="AE36" s="282"/>
      <c r="AF36" s="282"/>
      <c r="AG36" s="282"/>
      <c r="AH36" s="282"/>
      <c r="AI36" s="282"/>
      <c r="AJ36" s="282"/>
      <c r="AK36" s="321"/>
      <c r="AL36" s="282"/>
      <c r="AM36" s="1220"/>
      <c r="AN36" s="1220"/>
      <c r="AO36" s="1220"/>
      <c r="AP36" s="2635"/>
      <c r="AQ36" s="2635"/>
      <c r="AR36" s="2635"/>
      <c r="AS36" s="2722"/>
      <c r="AT36" s="2722"/>
      <c r="AU36" s="2722"/>
      <c r="AV36" s="1220"/>
      <c r="AW36" s="1220"/>
      <c r="AX36" s="1220"/>
      <c r="AY36" s="1220"/>
      <c r="AZ36" s="1220"/>
      <c r="BA36" s="1220"/>
      <c r="BB36" s="1220"/>
      <c r="BC36" s="1220"/>
      <c r="BD36" s="1220"/>
      <c r="BE36" s="282"/>
      <c r="BF36" s="321"/>
      <c r="BG36" s="282"/>
      <c r="BH36" s="282"/>
      <c r="BI36" s="282"/>
      <c r="BJ36" s="282"/>
      <c r="BK36" s="282"/>
      <c r="BL36" s="282"/>
      <c r="BM36" s="282"/>
      <c r="BN36" s="282"/>
      <c r="BO36" s="282"/>
      <c r="BP36" s="282"/>
      <c r="BQ36" s="282"/>
      <c r="BR36" s="282"/>
      <c r="BS36" s="282"/>
    </row>
    <row r="37" spans="1:71" s="812" customFormat="1" ht="14.1" customHeight="1">
      <c r="A37" s="1172"/>
      <c r="B37" s="2471"/>
      <c r="C37" s="2471"/>
      <c r="D37" s="2471"/>
      <c r="E37" s="1172"/>
      <c r="F37" s="280"/>
      <c r="G37" s="280"/>
      <c r="H37" s="1176"/>
      <c r="I37" s="280"/>
      <c r="J37" s="280"/>
      <c r="K37" s="280"/>
      <c r="L37" s="280"/>
      <c r="M37" s="280"/>
      <c r="N37" s="280"/>
      <c r="O37" s="1175"/>
      <c r="P37" s="280"/>
      <c r="Q37" s="280"/>
      <c r="R37" s="280"/>
      <c r="S37" s="1172"/>
      <c r="T37" s="280"/>
      <c r="U37" s="1176"/>
      <c r="V37" s="280"/>
      <c r="W37" s="280"/>
      <c r="X37" s="280"/>
      <c r="Y37" s="1177"/>
      <c r="Z37" s="1178" t="s">
        <v>20</v>
      </c>
      <c r="AA37" s="1179"/>
      <c r="AB37" s="1178" t="s">
        <v>20</v>
      </c>
      <c r="AC37" s="1179"/>
      <c r="AD37" s="1178" t="s">
        <v>20</v>
      </c>
      <c r="AE37" s="2723"/>
      <c r="AF37" s="2723"/>
      <c r="AG37" s="2723"/>
      <c r="AH37" s="2723"/>
      <c r="AI37" s="2724"/>
      <c r="AJ37" s="2724"/>
      <c r="AK37" s="2724"/>
      <c r="AL37" s="2724"/>
      <c r="AM37" s="2725"/>
      <c r="AN37" s="2725"/>
      <c r="AO37" s="2725"/>
      <c r="AP37" s="2725"/>
      <c r="AQ37" s="2725"/>
      <c r="AR37" s="2725"/>
      <c r="AS37" s="2725"/>
      <c r="AT37" s="2725"/>
      <c r="AU37" s="2725"/>
      <c r="AV37" s="2725"/>
      <c r="AW37" s="2725"/>
      <c r="AX37" s="2725"/>
      <c r="AY37" s="2725"/>
      <c r="AZ37" s="2725"/>
      <c r="BA37" s="2725"/>
      <c r="BB37" s="2725"/>
      <c r="BC37" s="2725"/>
      <c r="BD37" s="2725"/>
      <c r="BE37" s="2725"/>
      <c r="BF37" s="2725"/>
      <c r="BG37" s="2725"/>
      <c r="BH37" s="2726"/>
      <c r="BI37" s="2726"/>
      <c r="BJ37" s="2726"/>
      <c r="BK37" s="1222"/>
      <c r="BL37" s="1223"/>
      <c r="BM37" s="1224"/>
      <c r="BN37" s="1224"/>
      <c r="BO37" s="1224"/>
      <c r="BP37" s="1224"/>
      <c r="BQ37" s="1224"/>
      <c r="BR37" s="1224"/>
      <c r="BS37" s="1225"/>
    </row>
    <row r="38" spans="1:71" s="812" customFormat="1" ht="14.1" customHeight="1">
      <c r="A38" s="906"/>
      <c r="B38" s="2471"/>
      <c r="C38" s="2471"/>
      <c r="D38" s="2471"/>
      <c r="E38" s="906"/>
      <c r="F38" s="1182"/>
      <c r="G38" s="1182"/>
      <c r="H38" s="1184"/>
      <c r="I38" s="1182"/>
      <c r="J38" s="1182"/>
      <c r="K38" s="1182"/>
      <c r="L38" s="1182"/>
      <c r="M38" s="1182"/>
      <c r="N38" s="1182"/>
      <c r="O38" s="1183"/>
      <c r="P38" s="1182"/>
      <c r="Q38" s="1182"/>
      <c r="R38" s="1182"/>
      <c r="S38" s="906"/>
      <c r="T38" s="1182"/>
      <c r="U38" s="1184"/>
      <c r="V38" s="1182"/>
      <c r="W38" s="1182"/>
      <c r="X38" s="1182"/>
      <c r="Y38" s="1185"/>
      <c r="Z38" s="1046" t="s">
        <v>21</v>
      </c>
      <c r="AA38" s="1186"/>
      <c r="AB38" s="1046" t="s">
        <v>21</v>
      </c>
      <c r="AC38" s="1186"/>
      <c r="AD38" s="1046" t="s">
        <v>21</v>
      </c>
      <c r="AE38" s="2723"/>
      <c r="AF38" s="2723"/>
      <c r="AG38" s="2723"/>
      <c r="AH38" s="2723"/>
      <c r="AI38" s="2724"/>
      <c r="AJ38" s="2724"/>
      <c r="AK38" s="2724"/>
      <c r="AL38" s="2724"/>
      <c r="AM38" s="2725"/>
      <c r="AN38" s="2725"/>
      <c r="AO38" s="2725"/>
      <c r="AP38" s="2725"/>
      <c r="AQ38" s="2725"/>
      <c r="AR38" s="2725"/>
      <c r="AS38" s="2725"/>
      <c r="AT38" s="2725"/>
      <c r="AU38" s="2725"/>
      <c r="AV38" s="2725"/>
      <c r="AW38" s="2725"/>
      <c r="AX38" s="2725"/>
      <c r="AY38" s="2725"/>
      <c r="AZ38" s="2725"/>
      <c r="BA38" s="2725"/>
      <c r="BB38" s="2725"/>
      <c r="BC38" s="2725"/>
      <c r="BD38" s="2725"/>
      <c r="BE38" s="2725"/>
      <c r="BF38" s="2725"/>
      <c r="BG38" s="2725"/>
      <c r="BH38" s="2726"/>
      <c r="BI38" s="2726"/>
      <c r="BJ38" s="2726"/>
      <c r="BK38" s="1226"/>
      <c r="BL38" s="1148"/>
      <c r="BM38" s="1150"/>
      <c r="BN38" s="1150"/>
      <c r="BO38" s="1150"/>
      <c r="BP38" s="1150"/>
      <c r="BQ38" s="1150"/>
      <c r="BR38" s="1150"/>
      <c r="BS38" s="1227"/>
    </row>
    <row r="39" spans="1:71" s="812" customFormat="1" ht="12" customHeight="1">
      <c r="A39" s="286" t="s">
        <v>1183</v>
      </c>
      <c r="B39" s="286"/>
      <c r="C39" s="286"/>
      <c r="D39" s="286"/>
      <c r="E39" s="1025"/>
      <c r="F39" s="1025"/>
      <c r="G39" s="1025"/>
      <c r="H39" s="1025" t="s">
        <v>1185</v>
      </c>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1025"/>
      <c r="AJ39" s="1025"/>
      <c r="AK39" s="1025"/>
      <c r="AL39" s="1025"/>
      <c r="AM39" s="1025"/>
      <c r="AN39" s="1025"/>
      <c r="AO39" s="1025"/>
      <c r="AP39" s="1025"/>
      <c r="AQ39" s="1025"/>
      <c r="AR39" s="1025"/>
      <c r="AS39" s="1025"/>
      <c r="AT39" s="1025"/>
      <c r="AU39" s="1025"/>
      <c r="AV39" s="1025"/>
      <c r="AW39" s="1025"/>
      <c r="AX39" s="1025"/>
      <c r="AY39" s="1025"/>
      <c r="AZ39" s="1025"/>
      <c r="BA39" s="1025"/>
      <c r="BB39" s="1025"/>
      <c r="BC39" s="1025"/>
      <c r="BD39" s="1025"/>
      <c r="BE39" s="1025"/>
      <c r="BF39" s="1025"/>
      <c r="BG39" s="286"/>
      <c r="BH39" s="286"/>
      <c r="BI39" s="286"/>
      <c r="BJ39" s="286"/>
      <c r="BK39" s="286"/>
      <c r="BL39" s="286"/>
      <c r="BM39" s="286"/>
      <c r="BN39" s="286"/>
      <c r="BO39" s="286"/>
      <c r="BP39" s="286"/>
      <c r="BQ39" s="286"/>
      <c r="BR39" s="286"/>
      <c r="BS39" s="286"/>
    </row>
    <row r="40" spans="1:71" s="812" customFormat="1" ht="12" customHeight="1">
      <c r="A40" s="286"/>
      <c r="B40" s="286"/>
      <c r="C40" s="286"/>
      <c r="D40" s="286"/>
      <c r="E40" s="286"/>
      <c r="F40" s="286"/>
      <c r="G40" s="286"/>
      <c r="H40" s="2486" t="s">
        <v>1215</v>
      </c>
      <c r="I40" s="2486"/>
      <c r="J40" s="2486"/>
      <c r="K40" s="2486"/>
      <c r="L40" s="2486"/>
      <c r="M40" s="2486"/>
      <c r="N40" s="2486"/>
      <c r="O40" s="2486"/>
      <c r="P40" s="2486"/>
      <c r="Q40" s="2486"/>
      <c r="R40" s="2486"/>
      <c r="S40" s="2486"/>
      <c r="T40" s="2486"/>
      <c r="U40" s="2486"/>
      <c r="V40" s="2486"/>
      <c r="W40" s="2486"/>
      <c r="X40" s="2486"/>
      <c r="Y40" s="2486"/>
      <c r="Z40" s="2486"/>
      <c r="AA40" s="2486"/>
      <c r="AB40" s="2486"/>
      <c r="AC40" s="2486"/>
      <c r="AD40" s="2486"/>
      <c r="AE40" s="2486"/>
      <c r="AF40" s="2486"/>
      <c r="AG40" s="2486"/>
      <c r="AH40" s="2486"/>
      <c r="AI40" s="2486"/>
      <c r="AJ40" s="2486"/>
      <c r="AK40" s="2486"/>
      <c r="AL40" s="2486"/>
      <c r="AM40" s="2486"/>
      <c r="AN40" s="2486"/>
      <c r="AO40" s="2486"/>
      <c r="AP40" s="2486"/>
      <c r="AQ40" s="2486"/>
      <c r="AR40" s="2486"/>
      <c r="AS40" s="2486"/>
      <c r="AT40" s="2486"/>
      <c r="AU40" s="2486"/>
      <c r="AV40" s="2486"/>
      <c r="AW40" s="2486"/>
      <c r="AX40" s="2486"/>
      <c r="AY40" s="2486"/>
      <c r="AZ40" s="2486"/>
      <c r="BA40" s="2486"/>
      <c r="BB40" s="2486"/>
      <c r="BC40" s="2486"/>
      <c r="BD40" s="2486"/>
      <c r="BE40" s="2486"/>
      <c r="BF40" s="2486"/>
      <c r="BG40" s="2486"/>
      <c r="BH40" s="2486"/>
      <c r="BI40" s="2486"/>
      <c r="BJ40" s="2486"/>
      <c r="BK40" s="2486"/>
      <c r="BL40" s="2486"/>
      <c r="BM40" s="2486"/>
      <c r="BN40" s="2486"/>
      <c r="BO40" s="2486"/>
      <c r="BP40" s="2486"/>
      <c r="BQ40" s="2486"/>
      <c r="BR40" s="2486"/>
      <c r="BS40" s="2486"/>
    </row>
    <row r="41" spans="1:71" s="812" customFormat="1" ht="12" customHeight="1">
      <c r="A41" s="286"/>
      <c r="B41" s="286"/>
      <c r="C41" s="286"/>
      <c r="D41" s="286"/>
      <c r="E41" s="286"/>
      <c r="F41" s="286"/>
      <c r="G41" s="286"/>
      <c r="H41" s="2486" t="s">
        <v>1216</v>
      </c>
      <c r="I41" s="2486"/>
      <c r="J41" s="2486"/>
      <c r="K41" s="2486"/>
      <c r="L41" s="2486"/>
      <c r="M41" s="2486"/>
      <c r="N41" s="2486"/>
      <c r="O41" s="2486"/>
      <c r="P41" s="2486"/>
      <c r="Q41" s="2486"/>
      <c r="R41" s="2486"/>
      <c r="S41" s="2486"/>
      <c r="T41" s="2486"/>
      <c r="U41" s="2486"/>
      <c r="V41" s="2486"/>
      <c r="W41" s="2486"/>
      <c r="X41" s="2486"/>
      <c r="Y41" s="2486"/>
      <c r="Z41" s="2486"/>
      <c r="AA41" s="2486"/>
      <c r="AB41" s="2486"/>
      <c r="AC41" s="2486"/>
      <c r="AD41" s="2486"/>
      <c r="AE41" s="2486"/>
      <c r="AF41" s="2486"/>
      <c r="AG41" s="2486"/>
      <c r="AH41" s="2486"/>
      <c r="AI41" s="2486"/>
      <c r="AJ41" s="2486"/>
      <c r="AK41" s="2486"/>
      <c r="AL41" s="2486"/>
      <c r="AM41" s="2486"/>
      <c r="AN41" s="2486"/>
      <c r="AO41" s="2486"/>
      <c r="AP41" s="2486"/>
      <c r="AQ41" s="2486"/>
      <c r="AR41" s="2486"/>
      <c r="AS41" s="2486"/>
      <c r="AT41" s="2486"/>
      <c r="AU41" s="2486"/>
      <c r="AV41" s="2486"/>
      <c r="AW41" s="2486"/>
      <c r="AX41" s="2486"/>
      <c r="AY41" s="2486"/>
      <c r="AZ41" s="2486"/>
      <c r="BA41" s="2486"/>
      <c r="BB41" s="2486"/>
      <c r="BC41" s="2486"/>
      <c r="BD41" s="2486"/>
      <c r="BE41" s="2486"/>
      <c r="BF41" s="2486"/>
      <c r="BG41" s="2486"/>
      <c r="BH41" s="2486"/>
      <c r="BI41" s="2486"/>
      <c r="BJ41" s="2486"/>
      <c r="BK41" s="2486"/>
      <c r="BL41" s="2486"/>
      <c r="BM41" s="2486"/>
      <c r="BN41" s="2486"/>
      <c r="BO41" s="2486"/>
      <c r="BP41" s="2486"/>
      <c r="BQ41" s="2486"/>
      <c r="BR41" s="2486"/>
      <c r="BS41" s="358"/>
    </row>
    <row r="42" spans="1:71" s="812" customFormat="1" ht="12" customHeight="1">
      <c r="A42" s="286"/>
      <c r="B42" s="286"/>
      <c r="C42" s="286"/>
      <c r="D42" s="286"/>
      <c r="E42" s="286"/>
      <c r="F42" s="286"/>
      <c r="G42" s="286"/>
      <c r="H42" s="2486" t="s">
        <v>1192</v>
      </c>
      <c r="I42" s="2486"/>
      <c r="J42" s="2486"/>
      <c r="K42" s="2486"/>
      <c r="L42" s="2486"/>
      <c r="M42" s="2486"/>
      <c r="N42" s="2486"/>
      <c r="O42" s="2486"/>
      <c r="P42" s="2486"/>
      <c r="Q42" s="2486"/>
      <c r="R42" s="2486"/>
      <c r="S42" s="2486"/>
      <c r="T42" s="2486"/>
      <c r="U42" s="2486"/>
      <c r="V42" s="2486"/>
      <c r="W42" s="2486"/>
      <c r="X42" s="2486"/>
      <c r="Y42" s="2486"/>
      <c r="Z42" s="2486"/>
      <c r="AA42" s="2486"/>
      <c r="AB42" s="2486"/>
      <c r="AC42" s="2486"/>
      <c r="AD42" s="2486"/>
      <c r="AE42" s="2486"/>
      <c r="AF42" s="2486"/>
      <c r="AG42" s="2486"/>
      <c r="AH42" s="2486"/>
      <c r="AI42" s="2486"/>
      <c r="AJ42" s="2486"/>
      <c r="AK42" s="2486"/>
      <c r="AL42" s="2486"/>
      <c r="AM42" s="2486"/>
      <c r="AN42" s="2486"/>
      <c r="AO42" s="2486"/>
      <c r="AP42" s="2486"/>
      <c r="AQ42" s="2486"/>
      <c r="AR42" s="2486"/>
      <c r="AS42" s="2486"/>
      <c r="AT42" s="2486"/>
      <c r="AU42" s="2486"/>
      <c r="AV42" s="2486"/>
      <c r="AW42" s="2486"/>
      <c r="AX42" s="2486"/>
      <c r="AY42" s="2486"/>
      <c r="AZ42" s="2486"/>
      <c r="BA42" s="2486"/>
      <c r="BB42" s="2486"/>
      <c r="BC42" s="2486"/>
      <c r="BD42" s="2486"/>
      <c r="BE42" s="2486"/>
      <c r="BF42" s="2486"/>
      <c r="BG42" s="2486"/>
      <c r="BH42" s="2486"/>
      <c r="BI42" s="2486"/>
      <c r="BJ42" s="2486"/>
      <c r="BK42" s="2486"/>
      <c r="BL42" s="2486"/>
      <c r="BM42" s="2486"/>
      <c r="BN42" s="2486"/>
      <c r="BO42" s="2486"/>
      <c r="BP42" s="2486"/>
      <c r="BQ42" s="2486"/>
      <c r="BR42" s="2486"/>
      <c r="BS42" s="364"/>
    </row>
    <row r="43" spans="1:71" s="812" customFormat="1" ht="12" customHeight="1">
      <c r="A43" s="286"/>
      <c r="B43" s="286"/>
      <c r="C43" s="286"/>
      <c r="D43" s="286"/>
      <c r="E43" s="286"/>
      <c r="F43" s="286"/>
      <c r="G43" s="286"/>
      <c r="H43" s="2486" t="s">
        <v>1194</v>
      </c>
      <c r="I43" s="2486"/>
      <c r="J43" s="2486"/>
      <c r="K43" s="2486"/>
      <c r="L43" s="2486"/>
      <c r="M43" s="2486"/>
      <c r="N43" s="2486"/>
      <c r="O43" s="2486"/>
      <c r="P43" s="2486"/>
      <c r="Q43" s="2486"/>
      <c r="R43" s="2486"/>
      <c r="S43" s="2486"/>
      <c r="T43" s="2486"/>
      <c r="U43" s="2486"/>
      <c r="V43" s="2486"/>
      <c r="W43" s="2486"/>
      <c r="X43" s="2486"/>
      <c r="Y43" s="2486"/>
      <c r="Z43" s="2486"/>
      <c r="AA43" s="2486"/>
      <c r="AB43" s="2486"/>
      <c r="AC43" s="2486"/>
      <c r="AD43" s="2486"/>
      <c r="AE43" s="2486"/>
      <c r="AF43" s="2486"/>
      <c r="AG43" s="2486"/>
      <c r="AH43" s="2486"/>
      <c r="AI43" s="2486"/>
      <c r="AJ43" s="2486"/>
      <c r="AK43" s="2486"/>
      <c r="AL43" s="2486"/>
      <c r="AM43" s="2486"/>
      <c r="AN43" s="2486"/>
      <c r="AO43" s="2486"/>
      <c r="AP43" s="2486"/>
      <c r="AQ43" s="2486"/>
      <c r="AR43" s="2486"/>
      <c r="AS43" s="2486"/>
      <c r="AT43" s="2486"/>
      <c r="AU43" s="2486"/>
      <c r="AV43" s="2486"/>
      <c r="AW43" s="2486"/>
      <c r="AX43" s="2486"/>
      <c r="AY43" s="2486"/>
      <c r="AZ43" s="2486"/>
      <c r="BA43" s="2486"/>
      <c r="BB43" s="2486"/>
      <c r="BC43" s="2486"/>
      <c r="BD43" s="2486"/>
      <c r="BE43" s="2486"/>
      <c r="BF43" s="2486"/>
      <c r="BG43" s="2486"/>
      <c r="BH43" s="2486"/>
      <c r="BI43" s="2486"/>
      <c r="BJ43" s="2486"/>
      <c r="BK43" s="364"/>
      <c r="BL43" s="364"/>
      <c r="BM43" s="364"/>
      <c r="BN43" s="364"/>
      <c r="BO43" s="364"/>
      <c r="BP43" s="364"/>
      <c r="BQ43" s="364"/>
      <c r="BR43" s="364"/>
      <c r="BS43" s="364"/>
    </row>
    <row r="44" spans="1:71" ht="14.1" customHeight="1">
      <c r="A44" s="1794" t="s">
        <v>1217</v>
      </c>
      <c r="B44" s="1794"/>
      <c r="C44" s="1794"/>
      <c r="D44" s="1794"/>
      <c r="E44" s="1794"/>
      <c r="F44" s="1794"/>
      <c r="G44" s="1794"/>
      <c r="H44" s="1794"/>
      <c r="I44" s="1794"/>
      <c r="J44" s="1794"/>
      <c r="K44" s="1794"/>
      <c r="L44" s="1794"/>
      <c r="M44" s="1794"/>
      <c r="N44" s="1794"/>
      <c r="O44" s="1794"/>
      <c r="P44" s="1794"/>
      <c r="Q44" s="1794"/>
      <c r="R44" s="1794"/>
      <c r="S44" s="1794"/>
      <c r="T44" s="1794"/>
      <c r="U44" s="1794"/>
      <c r="V44" s="1794"/>
      <c r="W44" s="1794"/>
      <c r="X44" s="1794"/>
      <c r="Y44" s="1794"/>
      <c r="Z44" s="1794"/>
      <c r="AA44" s="1794"/>
      <c r="AB44" s="1794"/>
      <c r="AC44" s="1794"/>
      <c r="AD44" s="1794"/>
      <c r="AE44" s="1794"/>
      <c r="AF44" s="1794"/>
      <c r="AG44" s="1794"/>
      <c r="AH44" s="1794"/>
      <c r="AI44" s="1794"/>
      <c r="AJ44" s="1794"/>
      <c r="AK44" s="1794"/>
      <c r="AL44" s="1794"/>
      <c r="AM44" s="1794"/>
      <c r="AN44" s="1794"/>
      <c r="AO44" s="1794"/>
      <c r="AP44" s="1794"/>
      <c r="AQ44" s="1794"/>
      <c r="AR44" s="1794"/>
      <c r="AS44" s="1794"/>
      <c r="AT44" s="1794"/>
      <c r="AU44" s="1794"/>
      <c r="AV44" s="1794"/>
      <c r="AW44" s="1794"/>
      <c r="AX44" s="1794"/>
      <c r="AY44" s="1794"/>
      <c r="AZ44" s="1794"/>
      <c r="BA44" s="1794"/>
      <c r="BB44" s="1794"/>
      <c r="BC44" s="1794"/>
      <c r="BD44" s="1794"/>
      <c r="BE44" s="1794"/>
      <c r="BF44" s="1794"/>
      <c r="BG44" s="1794"/>
      <c r="BH44" s="1794"/>
      <c r="BI44" s="1794"/>
      <c r="BJ44" s="1794"/>
      <c r="BK44" s="1794"/>
      <c r="BL44" s="1794"/>
      <c r="BM44" s="1794"/>
      <c r="BN44" s="1794"/>
      <c r="BO44" s="1794"/>
      <c r="BP44" s="1794"/>
      <c r="BQ44" s="1794"/>
      <c r="BR44" s="1794"/>
      <c r="BS44" s="1794"/>
    </row>
    <row r="45" spans="1:71" ht="5.0999999999999996"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row>
    <row r="46" spans="1:71" ht="14.1" customHeight="1">
      <c r="A46" s="335" t="s">
        <v>1201</v>
      </c>
      <c r="B46" s="335"/>
      <c r="C46" s="335"/>
      <c r="D46" s="335"/>
      <c r="E46" s="335"/>
      <c r="F46" s="335"/>
      <c r="G46" s="335"/>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276"/>
      <c r="AM46" s="276"/>
      <c r="AN46" s="276"/>
      <c r="AO46" s="276"/>
      <c r="AP46" s="276"/>
      <c r="AQ46" s="276"/>
      <c r="AR46" s="276"/>
      <c r="AS46" s="276"/>
      <c r="AT46" s="276"/>
      <c r="AU46" s="276"/>
      <c r="AV46" s="276"/>
      <c r="AW46" s="276"/>
      <c r="AX46" s="276"/>
      <c r="AY46" s="276"/>
      <c r="AZ46" s="276"/>
      <c r="BA46" s="276"/>
      <c r="BB46" s="2611" t="s">
        <v>482</v>
      </c>
      <c r="BC46" s="2611"/>
      <c r="BD46" s="2611"/>
      <c r="BE46" s="2611"/>
      <c r="BF46" s="2611"/>
      <c r="BG46" s="2611"/>
      <c r="BH46" s="2611"/>
      <c r="BI46" s="2612"/>
      <c r="BJ46" s="2612"/>
      <c r="BK46" s="2613" t="s">
        <v>483</v>
      </c>
      <c r="BL46" s="2613"/>
      <c r="BM46" s="2613"/>
      <c r="BN46" s="2613"/>
      <c r="BO46" s="2613"/>
      <c r="BP46" s="2613"/>
      <c r="BQ46" s="276"/>
      <c r="BR46" s="276"/>
      <c r="BS46" s="276"/>
    </row>
    <row r="47" spans="1:71" ht="7.05" customHeight="1">
      <c r="A47" s="335"/>
      <c r="B47" s="335"/>
      <c r="C47" s="335"/>
      <c r="D47" s="335"/>
      <c r="E47" s="335"/>
      <c r="F47" s="335"/>
      <c r="G47" s="335"/>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row>
    <row r="48" spans="1:71" s="812" customFormat="1" ht="13.05" customHeight="1">
      <c r="A48" s="2614" t="s">
        <v>1121</v>
      </c>
      <c r="B48" s="2615" t="s">
        <v>1122</v>
      </c>
      <c r="C48" s="2615"/>
      <c r="D48" s="2615"/>
      <c r="E48" s="2616" t="s">
        <v>1123</v>
      </c>
      <c r="F48" s="2616"/>
      <c r="G48" s="2616"/>
      <c r="H48" s="2616"/>
      <c r="I48" s="2707" t="s">
        <v>1088</v>
      </c>
      <c r="J48" s="2707"/>
      <c r="K48" s="2707"/>
      <c r="L48" s="2707"/>
      <c r="M48" s="2707"/>
      <c r="N48" s="2708" t="s">
        <v>1124</v>
      </c>
      <c r="O48" s="2619" t="s">
        <v>1125</v>
      </c>
      <c r="P48" s="2709" t="s">
        <v>1202</v>
      </c>
      <c r="Q48" s="2709"/>
      <c r="R48" s="2709"/>
      <c r="S48" s="2620" t="s">
        <v>1126</v>
      </c>
      <c r="T48" s="2620"/>
      <c r="U48" s="2620"/>
      <c r="V48" s="2710" t="s">
        <v>1127</v>
      </c>
      <c r="W48" s="2710"/>
      <c r="X48" s="2710"/>
      <c r="Y48" s="2710"/>
      <c r="Z48" s="2710"/>
      <c r="AA48" s="2710"/>
      <c r="AB48" s="2710"/>
      <c r="AC48" s="2710"/>
      <c r="AD48" s="2710"/>
      <c r="AE48" s="2622" t="s">
        <v>1128</v>
      </c>
      <c r="AF48" s="2622"/>
      <c r="AG48" s="2622"/>
      <c r="AH48" s="2622"/>
      <c r="AI48" s="2622"/>
      <c r="AJ48" s="2622"/>
      <c r="AK48" s="2622"/>
      <c r="AL48" s="2622"/>
      <c r="AM48" s="2622"/>
      <c r="AN48" s="2622"/>
      <c r="AO48" s="2622"/>
      <c r="AP48" s="2622"/>
      <c r="AQ48" s="2622"/>
      <c r="AR48" s="2622"/>
      <c r="AS48" s="2622"/>
      <c r="AT48" s="2622"/>
      <c r="AU48" s="2622"/>
      <c r="AV48" s="2622"/>
      <c r="AW48" s="2622"/>
      <c r="AX48" s="2622"/>
      <c r="AY48" s="2622"/>
      <c r="AZ48" s="2622"/>
      <c r="BA48" s="2622"/>
      <c r="BB48" s="2622"/>
      <c r="BC48" s="2622"/>
      <c r="BD48" s="2622"/>
      <c r="BE48" s="2622"/>
      <c r="BF48" s="2622"/>
      <c r="BG48" s="2622"/>
      <c r="BH48" s="2711" t="s">
        <v>1129</v>
      </c>
      <c r="BI48" s="2711"/>
      <c r="BJ48" s="2711"/>
      <c r="BK48" s="2624" t="s">
        <v>1130</v>
      </c>
      <c r="BL48" s="2625" t="s">
        <v>1085</v>
      </c>
      <c r="BM48" s="2625"/>
      <c r="BN48" s="2625"/>
      <c r="BO48" s="2625"/>
      <c r="BP48" s="2625"/>
      <c r="BQ48" s="2625"/>
      <c r="BR48" s="2625"/>
      <c r="BS48" s="2625"/>
    </row>
    <row r="49" spans="1:71" s="812" customFormat="1" ht="13.05" customHeight="1">
      <c r="A49" s="2614"/>
      <c r="B49" s="2615"/>
      <c r="C49" s="2615"/>
      <c r="D49" s="2615"/>
      <c r="E49" s="2616"/>
      <c r="F49" s="2616"/>
      <c r="G49" s="2616"/>
      <c r="H49" s="2616"/>
      <c r="I49" s="2707"/>
      <c r="J49" s="2707"/>
      <c r="K49" s="2707"/>
      <c r="L49" s="2707"/>
      <c r="M49" s="2707"/>
      <c r="N49" s="2708"/>
      <c r="O49" s="2619"/>
      <c r="P49" s="2709"/>
      <c r="Q49" s="2709"/>
      <c r="R49" s="2709"/>
      <c r="S49" s="2620"/>
      <c r="T49" s="2620"/>
      <c r="U49" s="2620"/>
      <c r="V49" s="2710"/>
      <c r="W49" s="2710"/>
      <c r="X49" s="2710"/>
      <c r="Y49" s="2710"/>
      <c r="Z49" s="2710"/>
      <c r="AA49" s="2710"/>
      <c r="AB49" s="2710"/>
      <c r="AC49" s="2710"/>
      <c r="AD49" s="2710"/>
      <c r="AE49" s="2622"/>
      <c r="AF49" s="2622"/>
      <c r="AG49" s="2622"/>
      <c r="AH49" s="2622"/>
      <c r="AI49" s="2622"/>
      <c r="AJ49" s="2622"/>
      <c r="AK49" s="2622"/>
      <c r="AL49" s="2622"/>
      <c r="AM49" s="2622"/>
      <c r="AN49" s="2622"/>
      <c r="AO49" s="2622"/>
      <c r="AP49" s="2622"/>
      <c r="AQ49" s="2622"/>
      <c r="AR49" s="2622"/>
      <c r="AS49" s="2622"/>
      <c r="AT49" s="2622"/>
      <c r="AU49" s="2622"/>
      <c r="AV49" s="2622"/>
      <c r="AW49" s="2622"/>
      <c r="AX49" s="2622"/>
      <c r="AY49" s="2622"/>
      <c r="AZ49" s="2622"/>
      <c r="BA49" s="2622"/>
      <c r="BB49" s="2622"/>
      <c r="BC49" s="2622"/>
      <c r="BD49" s="2622"/>
      <c r="BE49" s="2622"/>
      <c r="BF49" s="2622"/>
      <c r="BG49" s="2622"/>
      <c r="BH49" s="2711"/>
      <c r="BI49" s="2711"/>
      <c r="BJ49" s="2711"/>
      <c r="BK49" s="2624"/>
      <c r="BL49" s="2625"/>
      <c r="BM49" s="2625"/>
      <c r="BN49" s="2625"/>
      <c r="BO49" s="2625"/>
      <c r="BP49" s="2625"/>
      <c r="BQ49" s="2625"/>
      <c r="BR49" s="2625"/>
      <c r="BS49" s="2625"/>
    </row>
    <row r="50" spans="1:71" s="812" customFormat="1" ht="15" customHeight="1">
      <c r="A50" s="2614"/>
      <c r="B50" s="2615"/>
      <c r="C50" s="2615"/>
      <c r="D50" s="2615"/>
      <c r="E50" s="2616"/>
      <c r="F50" s="2616"/>
      <c r="G50" s="2616"/>
      <c r="H50" s="2616"/>
      <c r="I50" s="2707"/>
      <c r="J50" s="2707"/>
      <c r="K50" s="2707"/>
      <c r="L50" s="2707"/>
      <c r="M50" s="2707"/>
      <c r="N50" s="2708"/>
      <c r="O50" s="2619"/>
      <c r="P50" s="2709"/>
      <c r="Q50" s="2709"/>
      <c r="R50" s="2709"/>
      <c r="S50" s="2620"/>
      <c r="T50" s="2620"/>
      <c r="U50" s="2620"/>
      <c r="V50" s="2712" t="s">
        <v>1131</v>
      </c>
      <c r="W50" s="2712"/>
      <c r="X50" s="2712"/>
      <c r="Y50" s="2712"/>
      <c r="Z50" s="2712"/>
      <c r="AA50" s="2713" t="s">
        <v>1132</v>
      </c>
      <c r="AB50" s="2713"/>
      <c r="AC50" s="2714" t="s">
        <v>1133</v>
      </c>
      <c r="AD50" s="2714"/>
      <c r="AE50" s="2628" t="s">
        <v>1134</v>
      </c>
      <c r="AF50" s="2628"/>
      <c r="AG50" s="2628"/>
      <c r="AH50" s="2628"/>
      <c r="AI50" s="2628"/>
      <c r="AJ50" s="2628"/>
      <c r="AK50" s="2628"/>
      <c r="AL50" s="2628"/>
      <c r="AM50" s="2471" t="s">
        <v>1135</v>
      </c>
      <c r="AN50" s="2471"/>
      <c r="AO50" s="2471"/>
      <c r="AP50" s="2471"/>
      <c r="AQ50" s="2471"/>
      <c r="AR50" s="2471"/>
      <c r="AS50" s="2471"/>
      <c r="AT50" s="2471"/>
      <c r="AU50" s="2471"/>
      <c r="AV50" s="2471"/>
      <c r="AW50" s="2471"/>
      <c r="AX50" s="2471"/>
      <c r="AY50" s="2471"/>
      <c r="AZ50" s="2471"/>
      <c r="BA50" s="2471"/>
      <c r="BB50" s="2471"/>
      <c r="BC50" s="2471"/>
      <c r="BD50" s="2471"/>
      <c r="BE50" s="2629" t="s">
        <v>255</v>
      </c>
      <c r="BF50" s="2629"/>
      <c r="BG50" s="2629"/>
      <c r="BH50" s="2630" t="s">
        <v>1136</v>
      </c>
      <c r="BI50" s="2630"/>
      <c r="BJ50" s="2630"/>
      <c r="BK50" s="2624"/>
      <c r="BL50" s="2631" t="s">
        <v>1196</v>
      </c>
      <c r="BM50" s="2631"/>
      <c r="BN50" s="2631"/>
      <c r="BO50" s="2631"/>
      <c r="BP50" s="2631"/>
      <c r="BQ50" s="2631"/>
      <c r="BR50" s="2631"/>
      <c r="BS50" s="2631"/>
    </row>
    <row r="51" spans="1:71" s="812" customFormat="1" ht="15" customHeight="1">
      <c r="A51" s="2614"/>
      <c r="B51" s="2615"/>
      <c r="C51" s="2615"/>
      <c r="D51" s="2615"/>
      <c r="E51" s="2616"/>
      <c r="F51" s="2616"/>
      <c r="G51" s="2616"/>
      <c r="H51" s="2616"/>
      <c r="I51" s="2707"/>
      <c r="J51" s="2707"/>
      <c r="K51" s="2707"/>
      <c r="L51" s="2707"/>
      <c r="M51" s="2707"/>
      <c r="N51" s="2708"/>
      <c r="O51" s="2619"/>
      <c r="P51" s="2715" t="s">
        <v>1203</v>
      </c>
      <c r="Q51" s="2715"/>
      <c r="R51" s="2715"/>
      <c r="S51" s="2620"/>
      <c r="T51" s="2620"/>
      <c r="U51" s="2620"/>
      <c r="V51" s="2714" t="s">
        <v>1204</v>
      </c>
      <c r="W51" s="2714"/>
      <c r="X51" s="2714"/>
      <c r="Y51" s="2595" t="s">
        <v>1139</v>
      </c>
      <c r="Z51" s="2595"/>
      <c r="AA51" s="2713"/>
      <c r="AB51" s="2713"/>
      <c r="AC51" s="2714"/>
      <c r="AD51" s="2714"/>
      <c r="AE51" s="2632" t="s">
        <v>751</v>
      </c>
      <c r="AF51" s="2632"/>
      <c r="AG51" s="2632"/>
      <c r="AH51" s="2632"/>
      <c r="AI51" s="2633" t="s">
        <v>1140</v>
      </c>
      <c r="AJ51" s="2633"/>
      <c r="AK51" s="2633"/>
      <c r="AL51" s="2633"/>
      <c r="AM51" s="2592" t="s">
        <v>1141</v>
      </c>
      <c r="AN51" s="2592"/>
      <c r="AO51" s="2592"/>
      <c r="AP51" s="2567" t="s">
        <v>1142</v>
      </c>
      <c r="AQ51" s="2567"/>
      <c r="AR51" s="2567"/>
      <c r="AS51" s="2593" t="s">
        <v>1143</v>
      </c>
      <c r="AT51" s="2593"/>
      <c r="AU51" s="2593"/>
      <c r="AV51" s="2594" t="s">
        <v>1144</v>
      </c>
      <c r="AW51" s="2594"/>
      <c r="AX51" s="2594"/>
      <c r="AY51" s="2594" t="s">
        <v>1145</v>
      </c>
      <c r="AZ51" s="2594"/>
      <c r="BA51" s="2594"/>
      <c r="BB51" s="2595" t="s">
        <v>310</v>
      </c>
      <c r="BC51" s="2595"/>
      <c r="BD51" s="2595"/>
      <c r="BE51" s="2629"/>
      <c r="BF51" s="2629"/>
      <c r="BG51" s="2629"/>
      <c r="BH51" s="2630"/>
      <c r="BI51" s="2630"/>
      <c r="BJ51" s="2630"/>
      <c r="BK51" s="2624"/>
      <c r="BL51" s="2631"/>
      <c r="BM51" s="2631"/>
      <c r="BN51" s="2631"/>
      <c r="BO51" s="2631"/>
      <c r="BP51" s="2631"/>
      <c r="BQ51" s="2631"/>
      <c r="BR51" s="2631"/>
      <c r="BS51" s="2631"/>
    </row>
    <row r="52" spans="1:71" s="812" customFormat="1" ht="15" customHeight="1">
      <c r="A52" s="2614"/>
      <c r="B52" s="2615"/>
      <c r="C52" s="2615"/>
      <c r="D52" s="2615"/>
      <c r="E52" s="2596" t="s">
        <v>1146</v>
      </c>
      <c r="F52" s="2596"/>
      <c r="G52" s="2597" t="s">
        <v>1147</v>
      </c>
      <c r="H52" s="2597"/>
      <c r="I52" s="2707"/>
      <c r="J52" s="2707"/>
      <c r="K52" s="2707"/>
      <c r="L52" s="2707"/>
      <c r="M52" s="2707"/>
      <c r="N52" s="2708"/>
      <c r="O52" s="2619"/>
      <c r="P52" s="2715"/>
      <c r="Q52" s="2715"/>
      <c r="R52" s="2715"/>
      <c r="S52" s="2620"/>
      <c r="T52" s="2620"/>
      <c r="U52" s="2620"/>
      <c r="V52" s="2714"/>
      <c r="W52" s="2714"/>
      <c r="X52" s="2714"/>
      <c r="Y52" s="2595"/>
      <c r="Z52" s="2595"/>
      <c r="AA52" s="2713"/>
      <c r="AB52" s="2713"/>
      <c r="AC52" s="2714"/>
      <c r="AD52" s="2714"/>
      <c r="AE52" s="2599"/>
      <c r="AF52" s="2599"/>
      <c r="AG52" s="2599"/>
      <c r="AH52" s="2599"/>
      <c r="AI52" s="2600" t="s">
        <v>1149</v>
      </c>
      <c r="AJ52" s="2600"/>
      <c r="AK52" s="2600"/>
      <c r="AL52" s="2600"/>
      <c r="AM52" s="2601" t="s">
        <v>1150</v>
      </c>
      <c r="AN52" s="2601"/>
      <c r="AO52" s="2601"/>
      <c r="AP52" s="2602" t="s">
        <v>1151</v>
      </c>
      <c r="AQ52" s="2602"/>
      <c r="AR52" s="2602"/>
      <c r="AS52" s="2603" t="s">
        <v>1152</v>
      </c>
      <c r="AT52" s="2603"/>
      <c r="AU52" s="2603"/>
      <c r="AV52" s="2604" t="s">
        <v>1153</v>
      </c>
      <c r="AW52" s="2604"/>
      <c r="AX52" s="2604"/>
      <c r="AY52" s="2602" t="s">
        <v>1154</v>
      </c>
      <c r="AZ52" s="2602"/>
      <c r="BA52" s="2602"/>
      <c r="BB52" s="2595"/>
      <c r="BC52" s="2595"/>
      <c r="BD52" s="2595"/>
      <c r="BE52" s="2629"/>
      <c r="BF52" s="2629"/>
      <c r="BG52" s="2629"/>
      <c r="BH52" s="2605" t="s">
        <v>1155</v>
      </c>
      <c r="BI52" s="2605"/>
      <c r="BJ52" s="2605"/>
      <c r="BK52" s="2624"/>
      <c r="BL52" s="2631"/>
      <c r="BM52" s="2631"/>
      <c r="BN52" s="2631"/>
      <c r="BO52" s="2631"/>
      <c r="BP52" s="2631"/>
      <c r="BQ52" s="2631"/>
      <c r="BR52" s="2631"/>
      <c r="BS52" s="2631"/>
    </row>
    <row r="53" spans="1:71" s="812" customFormat="1" ht="15" customHeight="1">
      <c r="A53" s="2614"/>
      <c r="B53" s="2615"/>
      <c r="C53" s="2615"/>
      <c r="D53" s="2615"/>
      <c r="E53" s="2596"/>
      <c r="F53" s="2596"/>
      <c r="G53" s="2597"/>
      <c r="H53" s="2597"/>
      <c r="I53" s="2707"/>
      <c r="J53" s="2707"/>
      <c r="K53" s="2707"/>
      <c r="L53" s="2707"/>
      <c r="M53" s="2707"/>
      <c r="N53" s="2708"/>
      <c r="O53" s="2619"/>
      <c r="P53" s="2715"/>
      <c r="Q53" s="2715"/>
      <c r="R53" s="2715"/>
      <c r="S53" s="2620"/>
      <c r="T53" s="2620"/>
      <c r="U53" s="2620"/>
      <c r="V53" s="2714"/>
      <c r="W53" s="2714"/>
      <c r="X53" s="2714"/>
      <c r="Y53" s="2595"/>
      <c r="Z53" s="2595"/>
      <c r="AA53" s="2713"/>
      <c r="AB53" s="2713"/>
      <c r="AC53" s="2714"/>
      <c r="AD53" s="2714"/>
      <c r="AE53" s="1123" t="s">
        <v>31</v>
      </c>
      <c r="AF53" s="2606" t="s">
        <v>1156</v>
      </c>
      <c r="AG53" s="2606"/>
      <c r="AH53" s="1124" t="s">
        <v>32</v>
      </c>
      <c r="AI53" s="1125" t="s">
        <v>31</v>
      </c>
      <c r="AJ53" s="2606" t="s">
        <v>1156</v>
      </c>
      <c r="AK53" s="2606"/>
      <c r="AL53" s="1126" t="s">
        <v>32</v>
      </c>
      <c r="AM53" s="2607"/>
      <c r="AN53" s="2607"/>
      <c r="AO53" s="2607"/>
      <c r="AP53" s="2608" t="s">
        <v>1157</v>
      </c>
      <c r="AQ53" s="2608"/>
      <c r="AR53" s="2608"/>
      <c r="AS53" s="2609" t="s">
        <v>1158</v>
      </c>
      <c r="AT53" s="2609"/>
      <c r="AU53" s="2609"/>
      <c r="AV53" s="2598" t="s">
        <v>1159</v>
      </c>
      <c r="AW53" s="2598"/>
      <c r="AX53" s="2598"/>
      <c r="AY53" s="2598" t="s">
        <v>1160</v>
      </c>
      <c r="AZ53" s="2598"/>
      <c r="BA53" s="2598"/>
      <c r="BB53" s="2595"/>
      <c r="BC53" s="2595"/>
      <c r="BD53" s="2595"/>
      <c r="BE53" s="2610" t="s">
        <v>1161</v>
      </c>
      <c r="BF53" s="2610"/>
      <c r="BG53" s="2610"/>
      <c r="BH53" s="2605"/>
      <c r="BI53" s="2605"/>
      <c r="BJ53" s="2605"/>
      <c r="BK53" s="2624"/>
      <c r="BL53" s="2631"/>
      <c r="BM53" s="2631"/>
      <c r="BN53" s="2631"/>
      <c r="BO53" s="2631"/>
      <c r="BP53" s="2631"/>
      <c r="BQ53" s="2631"/>
      <c r="BR53" s="2631"/>
      <c r="BS53" s="2631"/>
    </row>
    <row r="54" spans="1:71" s="812" customFormat="1" ht="14.1" customHeight="1">
      <c r="A54" s="2566">
        <v>8</v>
      </c>
      <c r="B54" s="2706"/>
      <c r="C54" s="2706"/>
      <c r="D54" s="2706"/>
      <c r="E54" s="2534"/>
      <c r="F54" s="2534"/>
      <c r="G54" s="2534"/>
      <c r="H54" s="2534"/>
      <c r="I54" s="2482"/>
      <c r="J54" s="2482"/>
      <c r="K54" s="2482"/>
      <c r="L54" s="2482"/>
      <c r="M54" s="2482"/>
      <c r="N54" s="2470"/>
      <c r="O54" s="2463"/>
      <c r="P54" s="2688"/>
      <c r="Q54" s="2688"/>
      <c r="R54" s="2688"/>
      <c r="S54" s="2568"/>
      <c r="T54" s="2568"/>
      <c r="U54" s="2568"/>
      <c r="V54" s="2691"/>
      <c r="W54" s="2691"/>
      <c r="X54" s="2691"/>
      <c r="Y54" s="2570"/>
      <c r="Z54" s="2571" t="s">
        <v>20</v>
      </c>
      <c r="AA54" s="2572"/>
      <c r="AB54" s="2571" t="s">
        <v>20</v>
      </c>
      <c r="AC54" s="2573"/>
      <c r="AD54" s="2574" t="s">
        <v>20</v>
      </c>
      <c r="AE54" s="2692"/>
      <c r="AF54" s="2692"/>
      <c r="AG54" s="2692"/>
      <c r="AH54" s="2692"/>
      <c r="AI54" s="2576"/>
      <c r="AJ54" s="2576"/>
      <c r="AK54" s="2576"/>
      <c r="AL54" s="2576"/>
      <c r="AM54" s="2547"/>
      <c r="AN54" s="2547"/>
      <c r="AO54" s="2547"/>
      <c r="AP54" s="2507"/>
      <c r="AQ54" s="2507"/>
      <c r="AR54" s="2507"/>
      <c r="AS54" s="2548"/>
      <c r="AT54" s="2548"/>
      <c r="AU54" s="2548"/>
      <c r="AV54" s="2549"/>
      <c r="AW54" s="2549"/>
      <c r="AX54" s="2549"/>
      <c r="AY54" s="2549"/>
      <c r="AZ54" s="2549"/>
      <c r="BA54" s="2549"/>
      <c r="BB54" s="2550">
        <f>SUM(AM54:BA56)</f>
        <v>0</v>
      </c>
      <c r="BC54" s="2550"/>
      <c r="BD54" s="2550"/>
      <c r="BE54" s="2551">
        <f>AI54+BB54</f>
        <v>0</v>
      </c>
      <c r="BF54" s="2551"/>
      <c r="BG54" s="2551"/>
      <c r="BH54" s="2552"/>
      <c r="BI54" s="2552"/>
      <c r="BJ54" s="2552"/>
      <c r="BK54" s="2693"/>
      <c r="BL54" s="2554"/>
      <c r="BM54" s="2554"/>
      <c r="BN54" s="2554"/>
      <c r="BO54" s="2554"/>
      <c r="BP54" s="2554"/>
      <c r="BQ54" s="2554"/>
      <c r="BR54" s="2554"/>
      <c r="BS54" s="2554"/>
    </row>
    <row r="55" spans="1:71" s="812" customFormat="1" ht="14.1" customHeight="1">
      <c r="A55" s="2566"/>
      <c r="B55" s="2706"/>
      <c r="C55" s="2706"/>
      <c r="D55" s="2706"/>
      <c r="E55" s="2534"/>
      <c r="F55" s="2534"/>
      <c r="G55" s="2534"/>
      <c r="H55" s="2534"/>
      <c r="I55" s="2482"/>
      <c r="J55" s="2482"/>
      <c r="K55" s="2482"/>
      <c r="L55" s="2482"/>
      <c r="M55" s="2482"/>
      <c r="N55" s="2470"/>
      <c r="O55" s="2463"/>
      <c r="P55" s="2694" t="s">
        <v>19</v>
      </c>
      <c r="Q55" s="2694"/>
      <c r="R55" s="2694"/>
      <c r="S55" s="2568"/>
      <c r="T55" s="2568"/>
      <c r="U55" s="2568"/>
      <c r="V55" s="2691"/>
      <c r="W55" s="2691"/>
      <c r="X55" s="2691"/>
      <c r="Y55" s="2570"/>
      <c r="Z55" s="2571"/>
      <c r="AA55" s="2572"/>
      <c r="AB55" s="2571"/>
      <c r="AC55" s="2573"/>
      <c r="AD55" s="2574"/>
      <c r="AE55" s="2692"/>
      <c r="AF55" s="2692"/>
      <c r="AG55" s="2692"/>
      <c r="AH55" s="2692"/>
      <c r="AI55" s="2576"/>
      <c r="AJ55" s="2576"/>
      <c r="AK55" s="2576"/>
      <c r="AL55" s="2576"/>
      <c r="AM55" s="2515"/>
      <c r="AN55" s="2515"/>
      <c r="AO55" s="2515"/>
      <c r="AP55" s="2516"/>
      <c r="AQ55" s="2516"/>
      <c r="AR55" s="2516"/>
      <c r="AS55" s="2517"/>
      <c r="AT55" s="2517"/>
      <c r="AU55" s="2517"/>
      <c r="AV55" s="2518"/>
      <c r="AW55" s="2518"/>
      <c r="AX55" s="2518"/>
      <c r="AY55" s="2518"/>
      <c r="AZ55" s="2518"/>
      <c r="BA55" s="2518"/>
      <c r="BB55" s="2550"/>
      <c r="BC55" s="2550"/>
      <c r="BD55" s="2550"/>
      <c r="BE55" s="2551"/>
      <c r="BF55" s="2551"/>
      <c r="BG55" s="2551"/>
      <c r="BH55" s="2552"/>
      <c r="BI55" s="2552"/>
      <c r="BJ55" s="2552"/>
      <c r="BK55" s="2693"/>
      <c r="BL55" s="2519"/>
      <c r="BM55" s="2519"/>
      <c r="BN55" s="2519"/>
      <c r="BO55" s="2519"/>
      <c r="BP55" s="2519"/>
      <c r="BQ55" s="2519"/>
      <c r="BR55" s="2519"/>
      <c r="BS55" s="2519"/>
    </row>
    <row r="56" spans="1:71" s="812" customFormat="1" ht="14.1" customHeight="1">
      <c r="A56" s="2566"/>
      <c r="B56" s="2706"/>
      <c r="C56" s="2706"/>
      <c r="D56" s="2706"/>
      <c r="E56" s="2555"/>
      <c r="F56" s="2555"/>
      <c r="G56" s="2556"/>
      <c r="H56" s="2556"/>
      <c r="I56" s="2482"/>
      <c r="J56" s="2482"/>
      <c r="K56" s="2482"/>
      <c r="L56" s="2482"/>
      <c r="M56" s="2482"/>
      <c r="N56" s="2470"/>
      <c r="O56" s="2463"/>
      <c r="P56" s="2694"/>
      <c r="Q56" s="2694"/>
      <c r="R56" s="2694"/>
      <c r="S56" s="2568"/>
      <c r="T56" s="2568"/>
      <c r="U56" s="2568"/>
      <c r="V56" s="2695"/>
      <c r="W56" s="2695"/>
      <c r="X56" s="2695"/>
      <c r="Y56" s="1148"/>
      <c r="Z56" s="1184" t="s">
        <v>21</v>
      </c>
      <c r="AA56" s="1150"/>
      <c r="AB56" s="1184" t="s">
        <v>21</v>
      </c>
      <c r="AC56" s="1150"/>
      <c r="AD56" s="1184" t="s">
        <v>21</v>
      </c>
      <c r="AE56" s="1152" t="s">
        <v>31</v>
      </c>
      <c r="AF56" s="2559"/>
      <c r="AG56" s="2559"/>
      <c r="AH56" s="1153" t="s">
        <v>32</v>
      </c>
      <c r="AI56" s="1154" t="s">
        <v>31</v>
      </c>
      <c r="AJ56" s="2559"/>
      <c r="AK56" s="2559"/>
      <c r="AL56" s="1155" t="s">
        <v>32</v>
      </c>
      <c r="AM56" s="2560"/>
      <c r="AN56" s="2560"/>
      <c r="AO56" s="2560"/>
      <c r="AP56" s="2561"/>
      <c r="AQ56" s="2561"/>
      <c r="AR56" s="2561"/>
      <c r="AS56" s="2562"/>
      <c r="AT56" s="2562"/>
      <c r="AU56" s="2562"/>
      <c r="AV56" s="2563"/>
      <c r="AW56" s="2563"/>
      <c r="AX56" s="2563"/>
      <c r="AY56" s="2563"/>
      <c r="AZ56" s="2563"/>
      <c r="BA56" s="2563"/>
      <c r="BB56" s="2550"/>
      <c r="BC56" s="2550"/>
      <c r="BD56" s="2550"/>
      <c r="BE56" s="2551"/>
      <c r="BF56" s="2551"/>
      <c r="BG56" s="2551"/>
      <c r="BH56" s="2705"/>
      <c r="BI56" s="2705"/>
      <c r="BJ56" s="2705"/>
      <c r="BK56" s="2693"/>
      <c r="BL56" s="2565"/>
      <c r="BM56" s="2565"/>
      <c r="BN56" s="2565"/>
      <c r="BO56" s="2565"/>
      <c r="BP56" s="2565"/>
      <c r="BQ56" s="2565"/>
      <c r="BR56" s="2565"/>
      <c r="BS56" s="2565"/>
    </row>
    <row r="57" spans="1:71" s="812" customFormat="1" ht="14.1" customHeight="1">
      <c r="A57" s="2566">
        <v>9</v>
      </c>
      <c r="B57" s="2468"/>
      <c r="C57" s="2468"/>
      <c r="D57" s="2468"/>
      <c r="E57" s="2534"/>
      <c r="F57" s="2534"/>
      <c r="G57" s="2534"/>
      <c r="H57" s="2534"/>
      <c r="I57" s="2482"/>
      <c r="J57" s="2482"/>
      <c r="K57" s="2482"/>
      <c r="L57" s="2482"/>
      <c r="M57" s="2482"/>
      <c r="N57" s="2470"/>
      <c r="O57" s="2463"/>
      <c r="P57" s="2696"/>
      <c r="Q57" s="2696"/>
      <c r="R57" s="2696"/>
      <c r="S57" s="2568"/>
      <c r="T57" s="2568"/>
      <c r="U57" s="2568"/>
      <c r="V57" s="2691"/>
      <c r="W57" s="2691"/>
      <c r="X57" s="2691"/>
      <c r="Y57" s="2570"/>
      <c r="Z57" s="2571" t="s">
        <v>20</v>
      </c>
      <c r="AA57" s="2572"/>
      <c r="AB57" s="2571" t="s">
        <v>20</v>
      </c>
      <c r="AC57" s="2573"/>
      <c r="AD57" s="2574" t="s">
        <v>20</v>
      </c>
      <c r="AE57" s="2692"/>
      <c r="AF57" s="2692"/>
      <c r="AG57" s="2692"/>
      <c r="AH57" s="2692"/>
      <c r="AI57" s="2576"/>
      <c r="AJ57" s="2576"/>
      <c r="AK57" s="2576"/>
      <c r="AL57" s="2576"/>
      <c r="AM57" s="2547"/>
      <c r="AN57" s="2547"/>
      <c r="AO57" s="2547"/>
      <c r="AP57" s="2507"/>
      <c r="AQ57" s="2507"/>
      <c r="AR57" s="2507"/>
      <c r="AS57" s="2548"/>
      <c r="AT57" s="2548"/>
      <c r="AU57" s="2548"/>
      <c r="AV57" s="2549"/>
      <c r="AW57" s="2549"/>
      <c r="AX57" s="2549"/>
      <c r="AY57" s="2549"/>
      <c r="AZ57" s="2549"/>
      <c r="BA57" s="2549"/>
      <c r="BB57" s="2550">
        <f>SUM(AM57:BA59)</f>
        <v>0</v>
      </c>
      <c r="BC57" s="2550"/>
      <c r="BD57" s="2550"/>
      <c r="BE57" s="2551">
        <f>AI57+BB57</f>
        <v>0</v>
      </c>
      <c r="BF57" s="2551"/>
      <c r="BG57" s="2551"/>
      <c r="BH57" s="2552"/>
      <c r="BI57" s="2552"/>
      <c r="BJ57" s="2552"/>
      <c r="BK57" s="2693"/>
      <c r="BL57" s="2554"/>
      <c r="BM57" s="2554"/>
      <c r="BN57" s="2554"/>
      <c r="BO57" s="2554"/>
      <c r="BP57" s="2554"/>
      <c r="BQ57" s="2554"/>
      <c r="BR57" s="2554"/>
      <c r="BS57" s="2554"/>
    </row>
    <row r="58" spans="1:71" s="812" customFormat="1" ht="14.1" customHeight="1">
      <c r="A58" s="2566"/>
      <c r="B58" s="2468"/>
      <c r="C58" s="2468"/>
      <c r="D58" s="2468"/>
      <c r="E58" s="2534"/>
      <c r="F58" s="2534"/>
      <c r="G58" s="2534"/>
      <c r="H58" s="2534"/>
      <c r="I58" s="2482"/>
      <c r="J58" s="2482"/>
      <c r="K58" s="2482"/>
      <c r="L58" s="2482"/>
      <c r="M58" s="2482"/>
      <c r="N58" s="2470"/>
      <c r="O58" s="2463"/>
      <c r="P58" s="2694" t="s">
        <v>19</v>
      </c>
      <c r="Q58" s="2694"/>
      <c r="R58" s="2694"/>
      <c r="S58" s="2568"/>
      <c r="T58" s="2568"/>
      <c r="U58" s="2568"/>
      <c r="V58" s="2691"/>
      <c r="W58" s="2691"/>
      <c r="X58" s="2691"/>
      <c r="Y58" s="2570"/>
      <c r="Z58" s="2571"/>
      <c r="AA58" s="2572"/>
      <c r="AB58" s="2571"/>
      <c r="AC58" s="2573"/>
      <c r="AD58" s="2574"/>
      <c r="AE58" s="2692"/>
      <c r="AF58" s="2692"/>
      <c r="AG58" s="2692"/>
      <c r="AH58" s="2692"/>
      <c r="AI58" s="2576"/>
      <c r="AJ58" s="2576"/>
      <c r="AK58" s="2576"/>
      <c r="AL58" s="2576"/>
      <c r="AM58" s="2515"/>
      <c r="AN58" s="2515"/>
      <c r="AO58" s="2515"/>
      <c r="AP58" s="2516"/>
      <c r="AQ58" s="2516"/>
      <c r="AR58" s="2516"/>
      <c r="AS58" s="2517"/>
      <c r="AT58" s="2517"/>
      <c r="AU58" s="2517"/>
      <c r="AV58" s="2518"/>
      <c r="AW58" s="2518"/>
      <c r="AX58" s="2518"/>
      <c r="AY58" s="2518"/>
      <c r="AZ58" s="2518"/>
      <c r="BA58" s="2518"/>
      <c r="BB58" s="2550"/>
      <c r="BC58" s="2550"/>
      <c r="BD58" s="2550"/>
      <c r="BE58" s="2551"/>
      <c r="BF58" s="2551"/>
      <c r="BG58" s="2551"/>
      <c r="BH58" s="2552"/>
      <c r="BI58" s="2552"/>
      <c r="BJ58" s="2552"/>
      <c r="BK58" s="2693"/>
      <c r="BL58" s="2519"/>
      <c r="BM58" s="2519"/>
      <c r="BN58" s="2519"/>
      <c r="BO58" s="2519"/>
      <c r="BP58" s="2519"/>
      <c r="BQ58" s="2519"/>
      <c r="BR58" s="2519"/>
      <c r="BS58" s="2519"/>
    </row>
    <row r="59" spans="1:71" s="812" customFormat="1" ht="14.1" customHeight="1">
      <c r="A59" s="2566"/>
      <c r="B59" s="2468"/>
      <c r="C59" s="2468"/>
      <c r="D59" s="2468"/>
      <c r="E59" s="2555"/>
      <c r="F59" s="2555"/>
      <c r="G59" s="2556"/>
      <c r="H59" s="2556"/>
      <c r="I59" s="2482"/>
      <c r="J59" s="2482"/>
      <c r="K59" s="2482"/>
      <c r="L59" s="2482"/>
      <c r="M59" s="2482"/>
      <c r="N59" s="2470"/>
      <c r="O59" s="2463"/>
      <c r="P59" s="2694"/>
      <c r="Q59" s="2694"/>
      <c r="R59" s="2694"/>
      <c r="S59" s="2568"/>
      <c r="T59" s="2568"/>
      <c r="U59" s="2568"/>
      <c r="V59" s="2695"/>
      <c r="W59" s="2695"/>
      <c r="X59" s="2695"/>
      <c r="Y59" s="1148"/>
      <c r="Z59" s="1184" t="s">
        <v>21</v>
      </c>
      <c r="AA59" s="1150"/>
      <c r="AB59" s="1184" t="s">
        <v>21</v>
      </c>
      <c r="AC59" s="1150"/>
      <c r="AD59" s="1184" t="s">
        <v>21</v>
      </c>
      <c r="AE59" s="1152" t="s">
        <v>31</v>
      </c>
      <c r="AF59" s="2559"/>
      <c r="AG59" s="2559"/>
      <c r="AH59" s="1153" t="s">
        <v>32</v>
      </c>
      <c r="AI59" s="1154" t="s">
        <v>31</v>
      </c>
      <c r="AJ59" s="2559"/>
      <c r="AK59" s="2559"/>
      <c r="AL59" s="1155" t="s">
        <v>32</v>
      </c>
      <c r="AM59" s="2560"/>
      <c r="AN59" s="2560"/>
      <c r="AO59" s="2560"/>
      <c r="AP59" s="2561"/>
      <c r="AQ59" s="2561"/>
      <c r="AR59" s="2561"/>
      <c r="AS59" s="2562"/>
      <c r="AT59" s="2562"/>
      <c r="AU59" s="2562"/>
      <c r="AV59" s="2563"/>
      <c r="AW59" s="2563"/>
      <c r="AX59" s="2563"/>
      <c r="AY59" s="2563"/>
      <c r="AZ59" s="2563"/>
      <c r="BA59" s="2563"/>
      <c r="BB59" s="2550"/>
      <c r="BC59" s="2550"/>
      <c r="BD59" s="2550"/>
      <c r="BE59" s="2551"/>
      <c r="BF59" s="2551"/>
      <c r="BG59" s="2551"/>
      <c r="BH59" s="2564"/>
      <c r="BI59" s="2564"/>
      <c r="BJ59" s="2564"/>
      <c r="BK59" s="2693"/>
      <c r="BL59" s="2565"/>
      <c r="BM59" s="2565"/>
      <c r="BN59" s="2565"/>
      <c r="BO59" s="2565"/>
      <c r="BP59" s="2565"/>
      <c r="BQ59" s="2565"/>
      <c r="BR59" s="2565"/>
      <c r="BS59" s="2565"/>
    </row>
    <row r="60" spans="1:71" s="812" customFormat="1" ht="14.1" customHeight="1">
      <c r="A60" s="2566">
        <v>10</v>
      </c>
      <c r="B60" s="2468"/>
      <c r="C60" s="2468"/>
      <c r="D60" s="2468"/>
      <c r="E60" s="2534"/>
      <c r="F60" s="2534"/>
      <c r="G60" s="2534"/>
      <c r="H60" s="2534"/>
      <c r="I60" s="2482"/>
      <c r="J60" s="2482"/>
      <c r="K60" s="2482"/>
      <c r="L60" s="2482"/>
      <c r="M60" s="2482"/>
      <c r="N60" s="2470"/>
      <c r="O60" s="2463"/>
      <c r="P60" s="2696"/>
      <c r="Q60" s="2696"/>
      <c r="R60" s="2696"/>
      <c r="S60" s="2568"/>
      <c r="T60" s="2568"/>
      <c r="U60" s="2568"/>
      <c r="V60" s="2691"/>
      <c r="W60" s="2691"/>
      <c r="X60" s="2691"/>
      <c r="Y60" s="2570"/>
      <c r="Z60" s="2571" t="s">
        <v>20</v>
      </c>
      <c r="AA60" s="2572"/>
      <c r="AB60" s="2571" t="s">
        <v>20</v>
      </c>
      <c r="AC60" s="2573"/>
      <c r="AD60" s="2574" t="s">
        <v>20</v>
      </c>
      <c r="AE60" s="2692"/>
      <c r="AF60" s="2692"/>
      <c r="AG60" s="2692"/>
      <c r="AH60" s="2692"/>
      <c r="AI60" s="2576"/>
      <c r="AJ60" s="2576"/>
      <c r="AK60" s="2576"/>
      <c r="AL60" s="2576"/>
      <c r="AM60" s="2547"/>
      <c r="AN60" s="2547"/>
      <c r="AO60" s="2547"/>
      <c r="AP60" s="2507"/>
      <c r="AQ60" s="2507"/>
      <c r="AR60" s="2507"/>
      <c r="AS60" s="2548"/>
      <c r="AT60" s="2548"/>
      <c r="AU60" s="2548"/>
      <c r="AV60" s="2549"/>
      <c r="AW60" s="2549"/>
      <c r="AX60" s="2549"/>
      <c r="AY60" s="2549"/>
      <c r="AZ60" s="2549"/>
      <c r="BA60" s="2549"/>
      <c r="BB60" s="2550">
        <f>SUM(AM60:BA62)</f>
        <v>0</v>
      </c>
      <c r="BC60" s="2550"/>
      <c r="BD60" s="2550"/>
      <c r="BE60" s="2551">
        <f>AI60+BB60</f>
        <v>0</v>
      </c>
      <c r="BF60" s="2551"/>
      <c r="BG60" s="2551"/>
      <c r="BH60" s="2552"/>
      <c r="BI60" s="2552"/>
      <c r="BJ60" s="2552"/>
      <c r="BK60" s="2693"/>
      <c r="BL60" s="2554"/>
      <c r="BM60" s="2554"/>
      <c r="BN60" s="2554"/>
      <c r="BO60" s="2554"/>
      <c r="BP60" s="2554"/>
      <c r="BQ60" s="2554"/>
      <c r="BR60" s="2554"/>
      <c r="BS60" s="2554"/>
    </row>
    <row r="61" spans="1:71" s="812" customFormat="1" ht="14.1" customHeight="1">
      <c r="A61" s="2566"/>
      <c r="B61" s="2468"/>
      <c r="C61" s="2468"/>
      <c r="D61" s="2468"/>
      <c r="E61" s="2534"/>
      <c r="F61" s="2534"/>
      <c r="G61" s="2534"/>
      <c r="H61" s="2534"/>
      <c r="I61" s="2482"/>
      <c r="J61" s="2482"/>
      <c r="K61" s="2482"/>
      <c r="L61" s="2482"/>
      <c r="M61" s="2482"/>
      <c r="N61" s="2470"/>
      <c r="O61" s="2463"/>
      <c r="P61" s="2694" t="s">
        <v>19</v>
      </c>
      <c r="Q61" s="2694"/>
      <c r="R61" s="2694"/>
      <c r="S61" s="2568"/>
      <c r="T61" s="2568"/>
      <c r="U61" s="2568"/>
      <c r="V61" s="2691"/>
      <c r="W61" s="2691"/>
      <c r="X61" s="2691"/>
      <c r="Y61" s="2570"/>
      <c r="Z61" s="2571"/>
      <c r="AA61" s="2572"/>
      <c r="AB61" s="2571"/>
      <c r="AC61" s="2573"/>
      <c r="AD61" s="2574"/>
      <c r="AE61" s="2692"/>
      <c r="AF61" s="2692"/>
      <c r="AG61" s="2692"/>
      <c r="AH61" s="2692"/>
      <c r="AI61" s="2576"/>
      <c r="AJ61" s="2576"/>
      <c r="AK61" s="2576"/>
      <c r="AL61" s="2576"/>
      <c r="AM61" s="2515"/>
      <c r="AN61" s="2515"/>
      <c r="AO61" s="2515"/>
      <c r="AP61" s="2516"/>
      <c r="AQ61" s="2516"/>
      <c r="AR61" s="2516"/>
      <c r="AS61" s="2517"/>
      <c r="AT61" s="2517"/>
      <c r="AU61" s="2517"/>
      <c r="AV61" s="2518"/>
      <c r="AW61" s="2518"/>
      <c r="AX61" s="2518"/>
      <c r="AY61" s="2518"/>
      <c r="AZ61" s="2518"/>
      <c r="BA61" s="2518"/>
      <c r="BB61" s="2550"/>
      <c r="BC61" s="2550"/>
      <c r="BD61" s="2550"/>
      <c r="BE61" s="2551"/>
      <c r="BF61" s="2551"/>
      <c r="BG61" s="2551"/>
      <c r="BH61" s="2552"/>
      <c r="BI61" s="2552"/>
      <c r="BJ61" s="2552"/>
      <c r="BK61" s="2693"/>
      <c r="BL61" s="2519"/>
      <c r="BM61" s="2519"/>
      <c r="BN61" s="2519"/>
      <c r="BO61" s="2519"/>
      <c r="BP61" s="2519"/>
      <c r="BQ61" s="2519"/>
      <c r="BR61" s="2519"/>
      <c r="BS61" s="2519"/>
    </row>
    <row r="62" spans="1:71" s="812" customFormat="1" ht="14.1" customHeight="1">
      <c r="A62" s="2566"/>
      <c r="B62" s="2468"/>
      <c r="C62" s="2468"/>
      <c r="D62" s="2468"/>
      <c r="E62" s="2555"/>
      <c r="F62" s="2555"/>
      <c r="G62" s="2556"/>
      <c r="H62" s="2556"/>
      <c r="I62" s="2482"/>
      <c r="J62" s="2482"/>
      <c r="K62" s="2482"/>
      <c r="L62" s="2482"/>
      <c r="M62" s="2482"/>
      <c r="N62" s="2470"/>
      <c r="O62" s="2463"/>
      <c r="P62" s="2694"/>
      <c r="Q62" s="2694"/>
      <c r="R62" s="2694"/>
      <c r="S62" s="2568"/>
      <c r="T62" s="2568"/>
      <c r="U62" s="2568"/>
      <c r="V62" s="2695"/>
      <c r="W62" s="2695"/>
      <c r="X62" s="2695"/>
      <c r="Y62" s="1148"/>
      <c r="Z62" s="1184" t="s">
        <v>21</v>
      </c>
      <c r="AA62" s="1150"/>
      <c r="AB62" s="1184" t="s">
        <v>21</v>
      </c>
      <c r="AC62" s="1150"/>
      <c r="AD62" s="1184" t="s">
        <v>21</v>
      </c>
      <c r="AE62" s="1152" t="s">
        <v>31</v>
      </c>
      <c r="AF62" s="2559"/>
      <c r="AG62" s="2559"/>
      <c r="AH62" s="1153" t="s">
        <v>32</v>
      </c>
      <c r="AI62" s="1154" t="s">
        <v>31</v>
      </c>
      <c r="AJ62" s="2559"/>
      <c r="AK62" s="2559"/>
      <c r="AL62" s="1155" t="s">
        <v>32</v>
      </c>
      <c r="AM62" s="2560"/>
      <c r="AN62" s="2560"/>
      <c r="AO62" s="2560"/>
      <c r="AP62" s="2561"/>
      <c r="AQ62" s="2561"/>
      <c r="AR62" s="2561"/>
      <c r="AS62" s="2562"/>
      <c r="AT62" s="2562"/>
      <c r="AU62" s="2562"/>
      <c r="AV62" s="2563"/>
      <c r="AW62" s="2563"/>
      <c r="AX62" s="2563"/>
      <c r="AY62" s="2563"/>
      <c r="AZ62" s="2563"/>
      <c r="BA62" s="2563"/>
      <c r="BB62" s="2550"/>
      <c r="BC62" s="2550"/>
      <c r="BD62" s="2550"/>
      <c r="BE62" s="2551"/>
      <c r="BF62" s="2551"/>
      <c r="BG62" s="2551"/>
      <c r="BH62" s="2564"/>
      <c r="BI62" s="2564"/>
      <c r="BJ62" s="2564"/>
      <c r="BK62" s="2693"/>
      <c r="BL62" s="2565"/>
      <c r="BM62" s="2565"/>
      <c r="BN62" s="2565"/>
      <c r="BO62" s="2565"/>
      <c r="BP62" s="2565"/>
      <c r="BQ62" s="2565"/>
      <c r="BR62" s="2565"/>
      <c r="BS62" s="2565"/>
    </row>
    <row r="63" spans="1:71" s="812" customFormat="1" ht="14.1" customHeight="1">
      <c r="A63" s="2566">
        <v>11</v>
      </c>
      <c r="B63" s="2468"/>
      <c r="C63" s="2468"/>
      <c r="D63" s="2468"/>
      <c r="E63" s="2534"/>
      <c r="F63" s="2534"/>
      <c r="G63" s="2534"/>
      <c r="H63" s="2534"/>
      <c r="I63" s="2482"/>
      <c r="J63" s="2482"/>
      <c r="K63" s="2482"/>
      <c r="L63" s="2482"/>
      <c r="M63" s="2482"/>
      <c r="N63" s="2470"/>
      <c r="O63" s="2463"/>
      <c r="P63" s="2688"/>
      <c r="Q63" s="2688"/>
      <c r="R63" s="2688"/>
      <c r="S63" s="2568"/>
      <c r="T63" s="2568"/>
      <c r="U63" s="2568"/>
      <c r="V63" s="2691"/>
      <c r="W63" s="2691"/>
      <c r="X63" s="2691"/>
      <c r="Y63" s="2570"/>
      <c r="Z63" s="2571" t="s">
        <v>20</v>
      </c>
      <c r="AA63" s="2572"/>
      <c r="AB63" s="2571" t="s">
        <v>20</v>
      </c>
      <c r="AC63" s="2573"/>
      <c r="AD63" s="2574" t="s">
        <v>20</v>
      </c>
      <c r="AE63" s="2692"/>
      <c r="AF63" s="2692"/>
      <c r="AG63" s="2692"/>
      <c r="AH63" s="2692"/>
      <c r="AI63" s="2576"/>
      <c r="AJ63" s="2576"/>
      <c r="AK63" s="2576"/>
      <c r="AL63" s="2576"/>
      <c r="AM63" s="2547"/>
      <c r="AN63" s="2547"/>
      <c r="AO63" s="2547"/>
      <c r="AP63" s="2507"/>
      <c r="AQ63" s="2507"/>
      <c r="AR63" s="2507"/>
      <c r="AS63" s="2548"/>
      <c r="AT63" s="2548"/>
      <c r="AU63" s="2548"/>
      <c r="AV63" s="2549"/>
      <c r="AW63" s="2549"/>
      <c r="AX63" s="2549"/>
      <c r="AY63" s="2549"/>
      <c r="AZ63" s="2549"/>
      <c r="BA63" s="2549"/>
      <c r="BB63" s="2550">
        <f>SUM(AM63:BA65)</f>
        <v>0</v>
      </c>
      <c r="BC63" s="2550"/>
      <c r="BD63" s="2550"/>
      <c r="BE63" s="2551">
        <f>AI63+BB63</f>
        <v>0</v>
      </c>
      <c r="BF63" s="2551"/>
      <c r="BG63" s="2551"/>
      <c r="BH63" s="2552"/>
      <c r="BI63" s="2552"/>
      <c r="BJ63" s="2552"/>
      <c r="BK63" s="2693"/>
      <c r="BL63" s="2554"/>
      <c r="BM63" s="2554"/>
      <c r="BN63" s="2554"/>
      <c r="BO63" s="2554"/>
      <c r="BP63" s="2554"/>
      <c r="BQ63" s="2554"/>
      <c r="BR63" s="2554"/>
      <c r="BS63" s="2554"/>
    </row>
    <row r="64" spans="1:71" s="812" customFormat="1" ht="14.1" customHeight="1">
      <c r="A64" s="2566"/>
      <c r="B64" s="2468"/>
      <c r="C64" s="2468"/>
      <c r="D64" s="2468"/>
      <c r="E64" s="2534"/>
      <c r="F64" s="2534"/>
      <c r="G64" s="2534"/>
      <c r="H64" s="2534"/>
      <c r="I64" s="2482"/>
      <c r="J64" s="2482"/>
      <c r="K64" s="2482"/>
      <c r="L64" s="2482"/>
      <c r="M64" s="2482"/>
      <c r="N64" s="2470"/>
      <c r="O64" s="2463"/>
      <c r="P64" s="2694" t="s">
        <v>19</v>
      </c>
      <c r="Q64" s="2694"/>
      <c r="R64" s="2694"/>
      <c r="S64" s="2568"/>
      <c r="T64" s="2568"/>
      <c r="U64" s="2568"/>
      <c r="V64" s="2691"/>
      <c r="W64" s="2691"/>
      <c r="X64" s="2691"/>
      <c r="Y64" s="2570"/>
      <c r="Z64" s="2571"/>
      <c r="AA64" s="2572"/>
      <c r="AB64" s="2571"/>
      <c r="AC64" s="2573"/>
      <c r="AD64" s="2574"/>
      <c r="AE64" s="2692"/>
      <c r="AF64" s="2692"/>
      <c r="AG64" s="2692"/>
      <c r="AH64" s="2692"/>
      <c r="AI64" s="2576"/>
      <c r="AJ64" s="2576"/>
      <c r="AK64" s="2576"/>
      <c r="AL64" s="2576"/>
      <c r="AM64" s="2515"/>
      <c r="AN64" s="2515"/>
      <c r="AO64" s="2515"/>
      <c r="AP64" s="2516"/>
      <c r="AQ64" s="2516"/>
      <c r="AR64" s="2516"/>
      <c r="AS64" s="2517"/>
      <c r="AT64" s="2517"/>
      <c r="AU64" s="2517"/>
      <c r="AV64" s="2518"/>
      <c r="AW64" s="2518"/>
      <c r="AX64" s="2518"/>
      <c r="AY64" s="2518"/>
      <c r="AZ64" s="2518"/>
      <c r="BA64" s="2518"/>
      <c r="BB64" s="2550"/>
      <c r="BC64" s="2550"/>
      <c r="BD64" s="2550"/>
      <c r="BE64" s="2551"/>
      <c r="BF64" s="2551"/>
      <c r="BG64" s="2551"/>
      <c r="BH64" s="2552"/>
      <c r="BI64" s="2552"/>
      <c r="BJ64" s="2552"/>
      <c r="BK64" s="2693"/>
      <c r="BL64" s="2519"/>
      <c r="BM64" s="2519"/>
      <c r="BN64" s="2519"/>
      <c r="BO64" s="2519"/>
      <c r="BP64" s="2519"/>
      <c r="BQ64" s="2519"/>
      <c r="BR64" s="2519"/>
      <c r="BS64" s="2519"/>
    </row>
    <row r="65" spans="1:71" s="812" customFormat="1" ht="14.1" customHeight="1">
      <c r="A65" s="2566"/>
      <c r="B65" s="2468"/>
      <c r="C65" s="2468"/>
      <c r="D65" s="2468"/>
      <c r="E65" s="2555"/>
      <c r="F65" s="2555"/>
      <c r="G65" s="2556"/>
      <c r="H65" s="2556"/>
      <c r="I65" s="2482"/>
      <c r="J65" s="2482"/>
      <c r="K65" s="2482"/>
      <c r="L65" s="2482"/>
      <c r="M65" s="2482"/>
      <c r="N65" s="2470"/>
      <c r="O65" s="2463"/>
      <c r="P65" s="2694"/>
      <c r="Q65" s="2694"/>
      <c r="R65" s="2694"/>
      <c r="S65" s="2568"/>
      <c r="T65" s="2568"/>
      <c r="U65" s="2568"/>
      <c r="V65" s="2695"/>
      <c r="W65" s="2695"/>
      <c r="X65" s="2695"/>
      <c r="Y65" s="1148"/>
      <c r="Z65" s="1184" t="s">
        <v>21</v>
      </c>
      <c r="AA65" s="1150"/>
      <c r="AB65" s="1184" t="s">
        <v>21</v>
      </c>
      <c r="AC65" s="1150"/>
      <c r="AD65" s="1184" t="s">
        <v>21</v>
      </c>
      <c r="AE65" s="1152" t="s">
        <v>31</v>
      </c>
      <c r="AF65" s="2559"/>
      <c r="AG65" s="2559"/>
      <c r="AH65" s="1153" t="s">
        <v>32</v>
      </c>
      <c r="AI65" s="1154" t="s">
        <v>31</v>
      </c>
      <c r="AJ65" s="2559"/>
      <c r="AK65" s="2559"/>
      <c r="AL65" s="1155" t="s">
        <v>32</v>
      </c>
      <c r="AM65" s="2560"/>
      <c r="AN65" s="2560"/>
      <c r="AO65" s="2560"/>
      <c r="AP65" s="2561"/>
      <c r="AQ65" s="2561"/>
      <c r="AR65" s="2561"/>
      <c r="AS65" s="2562"/>
      <c r="AT65" s="2562"/>
      <c r="AU65" s="2562"/>
      <c r="AV65" s="2563"/>
      <c r="AW65" s="2563"/>
      <c r="AX65" s="2563"/>
      <c r="AY65" s="2563"/>
      <c r="AZ65" s="2563"/>
      <c r="BA65" s="2563"/>
      <c r="BB65" s="2550"/>
      <c r="BC65" s="2550"/>
      <c r="BD65" s="2550"/>
      <c r="BE65" s="2551"/>
      <c r="BF65" s="2551"/>
      <c r="BG65" s="2551"/>
      <c r="BH65" s="2564"/>
      <c r="BI65" s="2564"/>
      <c r="BJ65" s="2564"/>
      <c r="BK65" s="2693"/>
      <c r="BL65" s="2565"/>
      <c r="BM65" s="2565"/>
      <c r="BN65" s="2565"/>
      <c r="BO65" s="2565"/>
      <c r="BP65" s="2565"/>
      <c r="BQ65" s="2565"/>
      <c r="BR65" s="2565"/>
      <c r="BS65" s="2565"/>
    </row>
    <row r="66" spans="1:71" s="812" customFormat="1" ht="14.1" customHeight="1">
      <c r="A66" s="2566">
        <v>12</v>
      </c>
      <c r="B66" s="2468"/>
      <c r="C66" s="2468"/>
      <c r="D66" s="2468"/>
      <c r="E66" s="2534"/>
      <c r="F66" s="2534"/>
      <c r="G66" s="2534"/>
      <c r="H66" s="2534"/>
      <c r="I66" s="2482"/>
      <c r="J66" s="2482"/>
      <c r="K66" s="2482"/>
      <c r="L66" s="2482"/>
      <c r="M66" s="2482"/>
      <c r="N66" s="2470"/>
      <c r="O66" s="2463"/>
      <c r="P66" s="2696"/>
      <c r="Q66" s="2696"/>
      <c r="R66" s="2696"/>
      <c r="S66" s="2568"/>
      <c r="T66" s="2568"/>
      <c r="U66" s="2568"/>
      <c r="V66" s="2691"/>
      <c r="W66" s="2691"/>
      <c r="X66" s="2691"/>
      <c r="Y66" s="2570"/>
      <c r="Z66" s="2571" t="s">
        <v>20</v>
      </c>
      <c r="AA66" s="2572"/>
      <c r="AB66" s="2571" t="s">
        <v>20</v>
      </c>
      <c r="AC66" s="2573"/>
      <c r="AD66" s="2574" t="s">
        <v>20</v>
      </c>
      <c r="AE66" s="2692"/>
      <c r="AF66" s="2692"/>
      <c r="AG66" s="2692"/>
      <c r="AH66" s="2692"/>
      <c r="AI66" s="2576"/>
      <c r="AJ66" s="2576"/>
      <c r="AK66" s="2576"/>
      <c r="AL66" s="2576"/>
      <c r="AM66" s="2547"/>
      <c r="AN66" s="2547"/>
      <c r="AO66" s="2547"/>
      <c r="AP66" s="2507"/>
      <c r="AQ66" s="2507"/>
      <c r="AR66" s="2507"/>
      <c r="AS66" s="2548"/>
      <c r="AT66" s="2548"/>
      <c r="AU66" s="2548"/>
      <c r="AV66" s="2549"/>
      <c r="AW66" s="2549"/>
      <c r="AX66" s="2549"/>
      <c r="AY66" s="2549"/>
      <c r="AZ66" s="2549"/>
      <c r="BA66" s="2549"/>
      <c r="BB66" s="2550">
        <f>SUM(AM66:BA68)</f>
        <v>0</v>
      </c>
      <c r="BC66" s="2550"/>
      <c r="BD66" s="2550"/>
      <c r="BE66" s="2551">
        <f>AI66+BB66</f>
        <v>0</v>
      </c>
      <c r="BF66" s="2551"/>
      <c r="BG66" s="2551"/>
      <c r="BH66" s="2552"/>
      <c r="BI66" s="2552"/>
      <c r="BJ66" s="2552"/>
      <c r="BK66" s="2693"/>
      <c r="BL66" s="2554"/>
      <c r="BM66" s="2554"/>
      <c r="BN66" s="2554"/>
      <c r="BO66" s="2554"/>
      <c r="BP66" s="2554"/>
      <c r="BQ66" s="2554"/>
      <c r="BR66" s="2554"/>
      <c r="BS66" s="2554"/>
    </row>
    <row r="67" spans="1:71" s="812" customFormat="1" ht="14.1" customHeight="1">
      <c r="A67" s="2566"/>
      <c r="B67" s="2468"/>
      <c r="C67" s="2468"/>
      <c r="D67" s="2468"/>
      <c r="E67" s="2534"/>
      <c r="F67" s="2534"/>
      <c r="G67" s="2534"/>
      <c r="H67" s="2534"/>
      <c r="I67" s="2482"/>
      <c r="J67" s="2482"/>
      <c r="K67" s="2482"/>
      <c r="L67" s="2482"/>
      <c r="M67" s="2482"/>
      <c r="N67" s="2470"/>
      <c r="O67" s="2463"/>
      <c r="P67" s="2694" t="s">
        <v>19</v>
      </c>
      <c r="Q67" s="2694"/>
      <c r="R67" s="2694"/>
      <c r="S67" s="2568"/>
      <c r="T67" s="2568"/>
      <c r="U67" s="2568"/>
      <c r="V67" s="2691"/>
      <c r="W67" s="2691"/>
      <c r="X67" s="2691"/>
      <c r="Y67" s="2570"/>
      <c r="Z67" s="2571"/>
      <c r="AA67" s="2572"/>
      <c r="AB67" s="2571"/>
      <c r="AC67" s="2573"/>
      <c r="AD67" s="2574"/>
      <c r="AE67" s="2692"/>
      <c r="AF67" s="2692"/>
      <c r="AG67" s="2692"/>
      <c r="AH67" s="2692"/>
      <c r="AI67" s="2576"/>
      <c r="AJ67" s="2576"/>
      <c r="AK67" s="2576"/>
      <c r="AL67" s="2576"/>
      <c r="AM67" s="2515"/>
      <c r="AN67" s="2515"/>
      <c r="AO67" s="2515"/>
      <c r="AP67" s="2516"/>
      <c r="AQ67" s="2516"/>
      <c r="AR67" s="2516"/>
      <c r="AS67" s="2517"/>
      <c r="AT67" s="2517"/>
      <c r="AU67" s="2517"/>
      <c r="AV67" s="2518"/>
      <c r="AW67" s="2518"/>
      <c r="AX67" s="2518"/>
      <c r="AY67" s="2518"/>
      <c r="AZ67" s="2518"/>
      <c r="BA67" s="2518"/>
      <c r="BB67" s="2550"/>
      <c r="BC67" s="2550"/>
      <c r="BD67" s="2550"/>
      <c r="BE67" s="2551"/>
      <c r="BF67" s="2551"/>
      <c r="BG67" s="2551"/>
      <c r="BH67" s="2552"/>
      <c r="BI67" s="2552"/>
      <c r="BJ67" s="2552"/>
      <c r="BK67" s="2693"/>
      <c r="BL67" s="2519"/>
      <c r="BM67" s="2519"/>
      <c r="BN67" s="2519"/>
      <c r="BO67" s="2519"/>
      <c r="BP67" s="2519"/>
      <c r="BQ67" s="2519"/>
      <c r="BR67" s="2519"/>
      <c r="BS67" s="2519"/>
    </row>
    <row r="68" spans="1:71" s="812" customFormat="1" ht="14.1" customHeight="1">
      <c r="A68" s="2566"/>
      <c r="B68" s="2468"/>
      <c r="C68" s="2468"/>
      <c r="D68" s="2468"/>
      <c r="E68" s="2555"/>
      <c r="F68" s="2555"/>
      <c r="G68" s="2556"/>
      <c r="H68" s="2556"/>
      <c r="I68" s="2482"/>
      <c r="J68" s="2482"/>
      <c r="K68" s="2482"/>
      <c r="L68" s="2482"/>
      <c r="M68" s="2482"/>
      <c r="N68" s="2470"/>
      <c r="O68" s="2463"/>
      <c r="P68" s="2694"/>
      <c r="Q68" s="2694"/>
      <c r="R68" s="2694"/>
      <c r="S68" s="2568"/>
      <c r="T68" s="2568"/>
      <c r="U68" s="2568"/>
      <c r="V68" s="2695"/>
      <c r="W68" s="2695"/>
      <c r="X68" s="2695"/>
      <c r="Y68" s="1148"/>
      <c r="Z68" s="1184" t="s">
        <v>21</v>
      </c>
      <c r="AA68" s="1150"/>
      <c r="AB68" s="1184" t="s">
        <v>21</v>
      </c>
      <c r="AC68" s="1150"/>
      <c r="AD68" s="1184" t="s">
        <v>21</v>
      </c>
      <c r="AE68" s="1152" t="s">
        <v>31</v>
      </c>
      <c r="AF68" s="2559"/>
      <c r="AG68" s="2559"/>
      <c r="AH68" s="1153" t="s">
        <v>32</v>
      </c>
      <c r="AI68" s="1154" t="s">
        <v>31</v>
      </c>
      <c r="AJ68" s="2559"/>
      <c r="AK68" s="2559"/>
      <c r="AL68" s="1155" t="s">
        <v>32</v>
      </c>
      <c r="AM68" s="2560"/>
      <c r="AN68" s="2560"/>
      <c r="AO68" s="2560"/>
      <c r="AP68" s="2561"/>
      <c r="AQ68" s="2561"/>
      <c r="AR68" s="2561"/>
      <c r="AS68" s="2562"/>
      <c r="AT68" s="2562"/>
      <c r="AU68" s="2562"/>
      <c r="AV68" s="2563"/>
      <c r="AW68" s="2563"/>
      <c r="AX68" s="2563"/>
      <c r="AY68" s="2563"/>
      <c r="AZ68" s="2563"/>
      <c r="BA68" s="2563"/>
      <c r="BB68" s="2550"/>
      <c r="BC68" s="2550"/>
      <c r="BD68" s="2550"/>
      <c r="BE68" s="2551"/>
      <c r="BF68" s="2551"/>
      <c r="BG68" s="2551"/>
      <c r="BH68" s="2564"/>
      <c r="BI68" s="2564"/>
      <c r="BJ68" s="2564"/>
      <c r="BK68" s="2693"/>
      <c r="BL68" s="2565"/>
      <c r="BM68" s="2565"/>
      <c r="BN68" s="2565"/>
      <c r="BO68" s="2565"/>
      <c r="BP68" s="2565"/>
      <c r="BQ68" s="2565"/>
      <c r="BR68" s="2565"/>
      <c r="BS68" s="2565"/>
    </row>
    <row r="69" spans="1:71" s="812" customFormat="1" ht="14.1" customHeight="1">
      <c r="A69" s="2566">
        <v>13</v>
      </c>
      <c r="B69" s="2468"/>
      <c r="C69" s="2468"/>
      <c r="D69" s="2468"/>
      <c r="E69" s="2534"/>
      <c r="F69" s="2534"/>
      <c r="G69" s="2534"/>
      <c r="H69" s="2534"/>
      <c r="I69" s="2482"/>
      <c r="J69" s="2482"/>
      <c r="K69" s="2482"/>
      <c r="L69" s="2482"/>
      <c r="M69" s="2482"/>
      <c r="N69" s="2470"/>
      <c r="O69" s="2463"/>
      <c r="P69" s="2688"/>
      <c r="Q69" s="2688"/>
      <c r="R69" s="2688"/>
      <c r="S69" s="2568"/>
      <c r="T69" s="2568"/>
      <c r="U69" s="2568"/>
      <c r="V69" s="2691"/>
      <c r="W69" s="2691"/>
      <c r="X69" s="2691"/>
      <c r="Y69" s="2570"/>
      <c r="Z69" s="2571" t="s">
        <v>20</v>
      </c>
      <c r="AA69" s="2572"/>
      <c r="AB69" s="2571" t="s">
        <v>20</v>
      </c>
      <c r="AC69" s="2573"/>
      <c r="AD69" s="2574" t="s">
        <v>20</v>
      </c>
      <c r="AE69" s="2692"/>
      <c r="AF69" s="2692"/>
      <c r="AG69" s="2692"/>
      <c r="AH69" s="2692"/>
      <c r="AI69" s="2576"/>
      <c r="AJ69" s="2576"/>
      <c r="AK69" s="2576"/>
      <c r="AL69" s="2576"/>
      <c r="AM69" s="2547"/>
      <c r="AN69" s="2547"/>
      <c r="AO69" s="2547"/>
      <c r="AP69" s="2507"/>
      <c r="AQ69" s="2507"/>
      <c r="AR69" s="2507"/>
      <c r="AS69" s="2548"/>
      <c r="AT69" s="2548"/>
      <c r="AU69" s="2548"/>
      <c r="AV69" s="2549"/>
      <c r="AW69" s="2549"/>
      <c r="AX69" s="2549"/>
      <c r="AY69" s="2549"/>
      <c r="AZ69" s="2549"/>
      <c r="BA69" s="2549"/>
      <c r="BB69" s="2550">
        <f>SUM(AM69:BA71)</f>
        <v>0</v>
      </c>
      <c r="BC69" s="2550"/>
      <c r="BD69" s="2550"/>
      <c r="BE69" s="2551">
        <f>AI69+BB69</f>
        <v>0</v>
      </c>
      <c r="BF69" s="2551"/>
      <c r="BG69" s="2551"/>
      <c r="BH69" s="2552"/>
      <c r="BI69" s="2552"/>
      <c r="BJ69" s="2552"/>
      <c r="BK69" s="2693"/>
      <c r="BL69" s="2554"/>
      <c r="BM69" s="2554"/>
      <c r="BN69" s="2554"/>
      <c r="BO69" s="2554"/>
      <c r="BP69" s="2554"/>
      <c r="BQ69" s="2554"/>
      <c r="BR69" s="2554"/>
      <c r="BS69" s="2554"/>
    </row>
    <row r="70" spans="1:71" s="812" customFormat="1" ht="14.1" customHeight="1">
      <c r="A70" s="2566"/>
      <c r="B70" s="2468"/>
      <c r="C70" s="2468"/>
      <c r="D70" s="2468"/>
      <c r="E70" s="2534"/>
      <c r="F70" s="2534"/>
      <c r="G70" s="2534"/>
      <c r="H70" s="2534"/>
      <c r="I70" s="2482"/>
      <c r="J70" s="2482"/>
      <c r="K70" s="2482"/>
      <c r="L70" s="2482"/>
      <c r="M70" s="2482"/>
      <c r="N70" s="2470"/>
      <c r="O70" s="2463"/>
      <c r="P70" s="2694" t="s">
        <v>19</v>
      </c>
      <c r="Q70" s="2694"/>
      <c r="R70" s="2694"/>
      <c r="S70" s="2568"/>
      <c r="T70" s="2568"/>
      <c r="U70" s="2568"/>
      <c r="V70" s="2691"/>
      <c r="W70" s="2691"/>
      <c r="X70" s="2691"/>
      <c r="Y70" s="2570"/>
      <c r="Z70" s="2571"/>
      <c r="AA70" s="2572"/>
      <c r="AB70" s="2571"/>
      <c r="AC70" s="2573"/>
      <c r="AD70" s="2574"/>
      <c r="AE70" s="2692"/>
      <c r="AF70" s="2692"/>
      <c r="AG70" s="2692"/>
      <c r="AH70" s="2692"/>
      <c r="AI70" s="2576"/>
      <c r="AJ70" s="2576"/>
      <c r="AK70" s="2576"/>
      <c r="AL70" s="2576"/>
      <c r="AM70" s="2515"/>
      <c r="AN70" s="2515"/>
      <c r="AO70" s="2515"/>
      <c r="AP70" s="2516"/>
      <c r="AQ70" s="2516"/>
      <c r="AR70" s="2516"/>
      <c r="AS70" s="2517"/>
      <c r="AT70" s="2517"/>
      <c r="AU70" s="2517"/>
      <c r="AV70" s="2518"/>
      <c r="AW70" s="2518"/>
      <c r="AX70" s="2518"/>
      <c r="AY70" s="2518"/>
      <c r="AZ70" s="2518"/>
      <c r="BA70" s="2518"/>
      <c r="BB70" s="2550"/>
      <c r="BC70" s="2550"/>
      <c r="BD70" s="2550"/>
      <c r="BE70" s="2551"/>
      <c r="BF70" s="2551"/>
      <c r="BG70" s="2551"/>
      <c r="BH70" s="2552"/>
      <c r="BI70" s="2552"/>
      <c r="BJ70" s="2552"/>
      <c r="BK70" s="2693"/>
      <c r="BL70" s="2519"/>
      <c r="BM70" s="2519"/>
      <c r="BN70" s="2519"/>
      <c r="BO70" s="2519"/>
      <c r="BP70" s="2519"/>
      <c r="BQ70" s="2519"/>
      <c r="BR70" s="2519"/>
      <c r="BS70" s="2519"/>
    </row>
    <row r="71" spans="1:71" s="812" customFormat="1" ht="14.1" customHeight="1">
      <c r="A71" s="2566"/>
      <c r="B71" s="2468"/>
      <c r="C71" s="2468"/>
      <c r="D71" s="2468"/>
      <c r="E71" s="2555"/>
      <c r="F71" s="2555"/>
      <c r="G71" s="2556"/>
      <c r="H71" s="2556"/>
      <c r="I71" s="2482"/>
      <c r="J71" s="2482"/>
      <c r="K71" s="2482"/>
      <c r="L71" s="2482"/>
      <c r="M71" s="2482"/>
      <c r="N71" s="2470"/>
      <c r="O71" s="2463"/>
      <c r="P71" s="2694"/>
      <c r="Q71" s="2694"/>
      <c r="R71" s="2694"/>
      <c r="S71" s="2568"/>
      <c r="T71" s="2568"/>
      <c r="U71" s="2568"/>
      <c r="V71" s="2695"/>
      <c r="W71" s="2695"/>
      <c r="X71" s="2695"/>
      <c r="Y71" s="1148"/>
      <c r="Z71" s="1184" t="s">
        <v>21</v>
      </c>
      <c r="AA71" s="1150"/>
      <c r="AB71" s="1184" t="s">
        <v>21</v>
      </c>
      <c r="AC71" s="1150"/>
      <c r="AD71" s="1184" t="s">
        <v>21</v>
      </c>
      <c r="AE71" s="1152" t="s">
        <v>31</v>
      </c>
      <c r="AF71" s="2559"/>
      <c r="AG71" s="2559"/>
      <c r="AH71" s="1153" t="s">
        <v>32</v>
      </c>
      <c r="AI71" s="1154" t="s">
        <v>31</v>
      </c>
      <c r="AJ71" s="2559"/>
      <c r="AK71" s="2559"/>
      <c r="AL71" s="1155" t="s">
        <v>32</v>
      </c>
      <c r="AM71" s="2560"/>
      <c r="AN71" s="2560"/>
      <c r="AO71" s="2560"/>
      <c r="AP71" s="2561"/>
      <c r="AQ71" s="2561"/>
      <c r="AR71" s="2561"/>
      <c r="AS71" s="2562"/>
      <c r="AT71" s="2562"/>
      <c r="AU71" s="2562"/>
      <c r="AV71" s="2563"/>
      <c r="AW71" s="2563"/>
      <c r="AX71" s="2563"/>
      <c r="AY71" s="2563"/>
      <c r="AZ71" s="2563"/>
      <c r="BA71" s="2563"/>
      <c r="BB71" s="2550"/>
      <c r="BC71" s="2550"/>
      <c r="BD71" s="2550"/>
      <c r="BE71" s="2551"/>
      <c r="BF71" s="2551"/>
      <c r="BG71" s="2551"/>
      <c r="BH71" s="2564"/>
      <c r="BI71" s="2564"/>
      <c r="BJ71" s="2564"/>
      <c r="BK71" s="2693"/>
      <c r="BL71" s="2565"/>
      <c r="BM71" s="2565"/>
      <c r="BN71" s="2565"/>
      <c r="BO71" s="2565"/>
      <c r="BP71" s="2565"/>
      <c r="BQ71" s="2565"/>
      <c r="BR71" s="2565"/>
      <c r="BS71" s="2565"/>
    </row>
    <row r="72" spans="1:71" s="812" customFormat="1" ht="14.1" customHeight="1">
      <c r="A72" s="2566">
        <v>14</v>
      </c>
      <c r="B72" s="2468"/>
      <c r="C72" s="2468"/>
      <c r="D72" s="2468"/>
      <c r="E72" s="2534"/>
      <c r="F72" s="2534"/>
      <c r="G72" s="2534"/>
      <c r="H72" s="2534"/>
      <c r="I72" s="2482"/>
      <c r="J72" s="2482"/>
      <c r="K72" s="2482"/>
      <c r="L72" s="2482"/>
      <c r="M72" s="2482"/>
      <c r="N72" s="2470"/>
      <c r="O72" s="2463"/>
      <c r="P72" s="2696"/>
      <c r="Q72" s="2696"/>
      <c r="R72" s="2696"/>
      <c r="S72" s="2568"/>
      <c r="T72" s="2568"/>
      <c r="U72" s="2568"/>
      <c r="V72" s="2691"/>
      <c r="W72" s="2691"/>
      <c r="X72" s="2691"/>
      <c r="Y72" s="2570"/>
      <c r="Z72" s="2571" t="s">
        <v>20</v>
      </c>
      <c r="AA72" s="2572"/>
      <c r="AB72" s="2571" t="s">
        <v>20</v>
      </c>
      <c r="AC72" s="2573"/>
      <c r="AD72" s="2574" t="s">
        <v>20</v>
      </c>
      <c r="AE72" s="2692"/>
      <c r="AF72" s="2692"/>
      <c r="AG72" s="2692"/>
      <c r="AH72" s="2692"/>
      <c r="AI72" s="2576"/>
      <c r="AJ72" s="2576"/>
      <c r="AK72" s="2576"/>
      <c r="AL72" s="2576"/>
      <c r="AM72" s="2547"/>
      <c r="AN72" s="2547"/>
      <c r="AO72" s="2547"/>
      <c r="AP72" s="2507"/>
      <c r="AQ72" s="2507"/>
      <c r="AR72" s="2507"/>
      <c r="AS72" s="2548"/>
      <c r="AT72" s="2548"/>
      <c r="AU72" s="2548"/>
      <c r="AV72" s="2549"/>
      <c r="AW72" s="2549"/>
      <c r="AX72" s="2549"/>
      <c r="AY72" s="2549"/>
      <c r="AZ72" s="2549"/>
      <c r="BA72" s="2549"/>
      <c r="BB72" s="2550">
        <f>SUM(AM72:BA74)</f>
        <v>0</v>
      </c>
      <c r="BC72" s="2550"/>
      <c r="BD72" s="2550"/>
      <c r="BE72" s="2551">
        <f>AI72+BB72</f>
        <v>0</v>
      </c>
      <c r="BF72" s="2551"/>
      <c r="BG72" s="2551"/>
      <c r="BH72" s="2552"/>
      <c r="BI72" s="2552"/>
      <c r="BJ72" s="2552"/>
      <c r="BK72" s="2693"/>
      <c r="BL72" s="2554"/>
      <c r="BM72" s="2554"/>
      <c r="BN72" s="2554"/>
      <c r="BO72" s="2554"/>
      <c r="BP72" s="2554"/>
      <c r="BQ72" s="2554"/>
      <c r="BR72" s="2554"/>
      <c r="BS72" s="2554"/>
    </row>
    <row r="73" spans="1:71" s="812" customFormat="1" ht="14.1" customHeight="1">
      <c r="A73" s="2566"/>
      <c r="B73" s="2468"/>
      <c r="C73" s="2468"/>
      <c r="D73" s="2468"/>
      <c r="E73" s="2534"/>
      <c r="F73" s="2534"/>
      <c r="G73" s="2534"/>
      <c r="H73" s="2534"/>
      <c r="I73" s="2482"/>
      <c r="J73" s="2482"/>
      <c r="K73" s="2482"/>
      <c r="L73" s="2482"/>
      <c r="M73" s="2482"/>
      <c r="N73" s="2470"/>
      <c r="O73" s="2463"/>
      <c r="P73" s="2694" t="s">
        <v>19</v>
      </c>
      <c r="Q73" s="2694"/>
      <c r="R73" s="2694"/>
      <c r="S73" s="2568"/>
      <c r="T73" s="2568"/>
      <c r="U73" s="2568"/>
      <c r="V73" s="2691"/>
      <c r="W73" s="2691"/>
      <c r="X73" s="2691"/>
      <c r="Y73" s="2570"/>
      <c r="Z73" s="2571"/>
      <c r="AA73" s="2572"/>
      <c r="AB73" s="2571"/>
      <c r="AC73" s="2573"/>
      <c r="AD73" s="2574"/>
      <c r="AE73" s="2692"/>
      <c r="AF73" s="2692"/>
      <c r="AG73" s="2692"/>
      <c r="AH73" s="2692"/>
      <c r="AI73" s="2576"/>
      <c r="AJ73" s="2576"/>
      <c r="AK73" s="2576"/>
      <c r="AL73" s="2576"/>
      <c r="AM73" s="2515"/>
      <c r="AN73" s="2515"/>
      <c r="AO73" s="2515"/>
      <c r="AP73" s="2516"/>
      <c r="AQ73" s="2516"/>
      <c r="AR73" s="2516"/>
      <c r="AS73" s="2517"/>
      <c r="AT73" s="2517"/>
      <c r="AU73" s="2517"/>
      <c r="AV73" s="2518"/>
      <c r="AW73" s="2518"/>
      <c r="AX73" s="2518"/>
      <c r="AY73" s="2518"/>
      <c r="AZ73" s="2518"/>
      <c r="BA73" s="2518"/>
      <c r="BB73" s="2550"/>
      <c r="BC73" s="2550"/>
      <c r="BD73" s="2550"/>
      <c r="BE73" s="2551"/>
      <c r="BF73" s="2551"/>
      <c r="BG73" s="2551"/>
      <c r="BH73" s="2552"/>
      <c r="BI73" s="2552"/>
      <c r="BJ73" s="2552"/>
      <c r="BK73" s="2693"/>
      <c r="BL73" s="2519"/>
      <c r="BM73" s="2519"/>
      <c r="BN73" s="2519"/>
      <c r="BO73" s="2519"/>
      <c r="BP73" s="2519"/>
      <c r="BQ73" s="2519"/>
      <c r="BR73" s="2519"/>
      <c r="BS73" s="2519"/>
    </row>
    <row r="74" spans="1:71" s="812" customFormat="1" ht="14.1" customHeight="1">
      <c r="A74" s="2566"/>
      <c r="B74" s="2468"/>
      <c r="C74" s="2468"/>
      <c r="D74" s="2468"/>
      <c r="E74" s="2555"/>
      <c r="F74" s="2555"/>
      <c r="G74" s="2556"/>
      <c r="H74" s="2556"/>
      <c r="I74" s="2482"/>
      <c r="J74" s="2482"/>
      <c r="K74" s="2482"/>
      <c r="L74" s="2482"/>
      <c r="M74" s="2482"/>
      <c r="N74" s="2470"/>
      <c r="O74" s="2463"/>
      <c r="P74" s="2694"/>
      <c r="Q74" s="2694"/>
      <c r="R74" s="2694"/>
      <c r="S74" s="2568"/>
      <c r="T74" s="2568"/>
      <c r="U74" s="2568"/>
      <c r="V74" s="2695"/>
      <c r="W74" s="2695"/>
      <c r="X74" s="2695"/>
      <c r="Y74" s="1148"/>
      <c r="Z74" s="1184" t="s">
        <v>21</v>
      </c>
      <c r="AA74" s="1150"/>
      <c r="AB74" s="1184" t="s">
        <v>21</v>
      </c>
      <c r="AC74" s="1150"/>
      <c r="AD74" s="1190" t="s">
        <v>21</v>
      </c>
      <c r="AE74" s="1152" t="s">
        <v>31</v>
      </c>
      <c r="AF74" s="2559"/>
      <c r="AG74" s="2559"/>
      <c r="AH74" s="1153" t="s">
        <v>32</v>
      </c>
      <c r="AI74" s="1154" t="s">
        <v>31</v>
      </c>
      <c r="AJ74" s="2559"/>
      <c r="AK74" s="2559"/>
      <c r="AL74" s="1155" t="s">
        <v>32</v>
      </c>
      <c r="AM74" s="2560"/>
      <c r="AN74" s="2560"/>
      <c r="AO74" s="2560"/>
      <c r="AP74" s="2561"/>
      <c r="AQ74" s="2561"/>
      <c r="AR74" s="2561"/>
      <c r="AS74" s="2562"/>
      <c r="AT74" s="2562"/>
      <c r="AU74" s="2562"/>
      <c r="AV74" s="2563"/>
      <c r="AW74" s="2563"/>
      <c r="AX74" s="2563"/>
      <c r="AY74" s="2563"/>
      <c r="AZ74" s="2563"/>
      <c r="BA74" s="2563"/>
      <c r="BB74" s="2550"/>
      <c r="BC74" s="2550"/>
      <c r="BD74" s="2550"/>
      <c r="BE74" s="2551"/>
      <c r="BF74" s="2551"/>
      <c r="BG74" s="2551"/>
      <c r="BH74" s="2564"/>
      <c r="BI74" s="2564"/>
      <c r="BJ74" s="2564"/>
      <c r="BK74" s="2693"/>
      <c r="BL74" s="2565"/>
      <c r="BM74" s="2565"/>
      <c r="BN74" s="2565"/>
      <c r="BO74" s="2565"/>
      <c r="BP74" s="2565"/>
      <c r="BQ74" s="2565"/>
      <c r="BR74" s="2565"/>
      <c r="BS74" s="2565"/>
    </row>
    <row r="75" spans="1:71" s="812" customFormat="1" ht="14.1" customHeight="1">
      <c r="A75" s="2566">
        <v>15</v>
      </c>
      <c r="B75" s="2468"/>
      <c r="C75" s="2468"/>
      <c r="D75" s="2468"/>
      <c r="E75" s="2688"/>
      <c r="F75" s="2688"/>
      <c r="G75" s="2688"/>
      <c r="H75" s="2688"/>
      <c r="I75" s="2589"/>
      <c r="J75" s="2589"/>
      <c r="K75" s="2589"/>
      <c r="L75" s="2589"/>
      <c r="M75" s="2589"/>
      <c r="N75" s="2700"/>
      <c r="O75" s="2701"/>
      <c r="P75" s="2688"/>
      <c r="Q75" s="2688"/>
      <c r="R75" s="2688"/>
      <c r="S75" s="2702"/>
      <c r="T75" s="2702"/>
      <c r="U75" s="2702"/>
      <c r="V75" s="2703"/>
      <c r="W75" s="2703"/>
      <c r="X75" s="2703"/>
      <c r="Y75" s="2540"/>
      <c r="Z75" s="2541" t="s">
        <v>20</v>
      </c>
      <c r="AA75" s="2542"/>
      <c r="AB75" s="2541" t="s">
        <v>20</v>
      </c>
      <c r="AC75" s="2543"/>
      <c r="AD75" s="2544" t="s">
        <v>20</v>
      </c>
      <c r="AE75" s="2704"/>
      <c r="AF75" s="2704"/>
      <c r="AG75" s="2704"/>
      <c r="AH75" s="2704"/>
      <c r="AI75" s="2546"/>
      <c r="AJ75" s="2546"/>
      <c r="AK75" s="2546"/>
      <c r="AL75" s="2546"/>
      <c r="AM75" s="2506"/>
      <c r="AN75" s="2506"/>
      <c r="AO75" s="2506"/>
      <c r="AP75" s="2684"/>
      <c r="AQ75" s="2684"/>
      <c r="AR75" s="2684"/>
      <c r="AS75" s="2508"/>
      <c r="AT75" s="2508"/>
      <c r="AU75" s="2508"/>
      <c r="AV75" s="2509"/>
      <c r="AW75" s="2509"/>
      <c r="AX75" s="2509"/>
      <c r="AY75" s="2509"/>
      <c r="AZ75" s="2509"/>
      <c r="BA75" s="2509"/>
      <c r="BB75" s="2697">
        <f>SUM(AM75:BA77)</f>
        <v>0</v>
      </c>
      <c r="BC75" s="2697"/>
      <c r="BD75" s="2697"/>
      <c r="BE75" s="2698">
        <f>AI75+BB75</f>
        <v>0</v>
      </c>
      <c r="BF75" s="2698"/>
      <c r="BG75" s="2698"/>
      <c r="BH75" s="2512"/>
      <c r="BI75" s="2512"/>
      <c r="BJ75" s="2512"/>
      <c r="BK75" s="2699"/>
      <c r="BL75" s="2514"/>
      <c r="BM75" s="2514"/>
      <c r="BN75" s="2514"/>
      <c r="BO75" s="2514"/>
      <c r="BP75" s="2514"/>
      <c r="BQ75" s="2514"/>
      <c r="BR75" s="2514"/>
      <c r="BS75" s="2514"/>
    </row>
    <row r="76" spans="1:71" s="812" customFormat="1" ht="14.1" customHeight="1">
      <c r="A76" s="2566"/>
      <c r="B76" s="2468"/>
      <c r="C76" s="2468"/>
      <c r="D76" s="2468"/>
      <c r="E76" s="2688"/>
      <c r="F76" s="2688"/>
      <c r="G76" s="2688"/>
      <c r="H76" s="2688"/>
      <c r="I76" s="2589"/>
      <c r="J76" s="2589"/>
      <c r="K76" s="2589"/>
      <c r="L76" s="2589"/>
      <c r="M76" s="2589"/>
      <c r="N76" s="2700"/>
      <c r="O76" s="2701"/>
      <c r="P76" s="2694" t="s">
        <v>19</v>
      </c>
      <c r="Q76" s="2694"/>
      <c r="R76" s="2694"/>
      <c r="S76" s="2702"/>
      <c r="T76" s="2702"/>
      <c r="U76" s="2702"/>
      <c r="V76" s="2703"/>
      <c r="W76" s="2703"/>
      <c r="X76" s="2703"/>
      <c r="Y76" s="2540"/>
      <c r="Z76" s="2541"/>
      <c r="AA76" s="2542"/>
      <c r="AB76" s="2541"/>
      <c r="AC76" s="2543"/>
      <c r="AD76" s="2544"/>
      <c r="AE76" s="2704"/>
      <c r="AF76" s="2704"/>
      <c r="AG76" s="2704"/>
      <c r="AH76" s="2704"/>
      <c r="AI76" s="2546"/>
      <c r="AJ76" s="2546"/>
      <c r="AK76" s="2546"/>
      <c r="AL76" s="2546"/>
      <c r="AM76" s="2515"/>
      <c r="AN76" s="2515"/>
      <c r="AO76" s="2515"/>
      <c r="AP76" s="2516"/>
      <c r="AQ76" s="2516"/>
      <c r="AR76" s="2516"/>
      <c r="AS76" s="2517"/>
      <c r="AT76" s="2517"/>
      <c r="AU76" s="2517"/>
      <c r="AV76" s="2518"/>
      <c r="AW76" s="2518"/>
      <c r="AX76" s="2518"/>
      <c r="AY76" s="2518"/>
      <c r="AZ76" s="2518"/>
      <c r="BA76" s="2518"/>
      <c r="BB76" s="2697"/>
      <c r="BC76" s="2697"/>
      <c r="BD76" s="2697"/>
      <c r="BE76" s="2698"/>
      <c r="BF76" s="2698"/>
      <c r="BG76" s="2698"/>
      <c r="BH76" s="2512"/>
      <c r="BI76" s="2512"/>
      <c r="BJ76" s="2512"/>
      <c r="BK76" s="2699"/>
      <c r="BL76" s="2519"/>
      <c r="BM76" s="2519"/>
      <c r="BN76" s="2519"/>
      <c r="BO76" s="2519"/>
      <c r="BP76" s="2519"/>
      <c r="BQ76" s="2519"/>
      <c r="BR76" s="2519"/>
      <c r="BS76" s="2519"/>
    </row>
    <row r="77" spans="1:71" s="812" customFormat="1" ht="14.1" customHeight="1">
      <c r="A77" s="2566"/>
      <c r="B77" s="2468"/>
      <c r="C77" s="2468"/>
      <c r="D77" s="2468"/>
      <c r="E77" s="2555"/>
      <c r="F77" s="2555"/>
      <c r="G77" s="2556"/>
      <c r="H77" s="2556"/>
      <c r="I77" s="2589"/>
      <c r="J77" s="2589"/>
      <c r="K77" s="2589"/>
      <c r="L77" s="2589"/>
      <c r="M77" s="2589"/>
      <c r="N77" s="2700"/>
      <c r="O77" s="2701"/>
      <c r="P77" s="2694"/>
      <c r="Q77" s="2694"/>
      <c r="R77" s="2694"/>
      <c r="S77" s="2702"/>
      <c r="T77" s="2702"/>
      <c r="U77" s="2702"/>
      <c r="V77" s="2695"/>
      <c r="W77" s="2695"/>
      <c r="X77" s="2695"/>
      <c r="Y77" s="1148"/>
      <c r="Z77" s="1184" t="s">
        <v>21</v>
      </c>
      <c r="AA77" s="1150"/>
      <c r="AB77" s="1184" t="s">
        <v>21</v>
      </c>
      <c r="AC77" s="1150"/>
      <c r="AD77" s="1184" t="s">
        <v>21</v>
      </c>
      <c r="AE77" s="1152" t="s">
        <v>31</v>
      </c>
      <c r="AF77" s="2559"/>
      <c r="AG77" s="2559"/>
      <c r="AH77" s="1153" t="s">
        <v>32</v>
      </c>
      <c r="AI77" s="1154" t="s">
        <v>31</v>
      </c>
      <c r="AJ77" s="2559"/>
      <c r="AK77" s="2559"/>
      <c r="AL77" s="1155" t="s">
        <v>32</v>
      </c>
      <c r="AM77" s="2560"/>
      <c r="AN77" s="2560"/>
      <c r="AO77" s="2560"/>
      <c r="AP77" s="2561"/>
      <c r="AQ77" s="2561"/>
      <c r="AR77" s="2561"/>
      <c r="AS77" s="2562"/>
      <c r="AT77" s="2562"/>
      <c r="AU77" s="2562"/>
      <c r="AV77" s="2563"/>
      <c r="AW77" s="2563"/>
      <c r="AX77" s="2563"/>
      <c r="AY77" s="2563"/>
      <c r="AZ77" s="2563"/>
      <c r="BA77" s="2563"/>
      <c r="BB77" s="2697"/>
      <c r="BC77" s="2697"/>
      <c r="BD77" s="2697"/>
      <c r="BE77" s="2698"/>
      <c r="BF77" s="2698"/>
      <c r="BG77" s="2698"/>
      <c r="BH77" s="2564"/>
      <c r="BI77" s="2564"/>
      <c r="BJ77" s="2564"/>
      <c r="BK77" s="2699"/>
      <c r="BL77" s="2565"/>
      <c r="BM77" s="2565"/>
      <c r="BN77" s="2565"/>
      <c r="BO77" s="2565"/>
      <c r="BP77" s="2565"/>
      <c r="BQ77" s="2565"/>
      <c r="BR77" s="2565"/>
      <c r="BS77" s="2565"/>
    </row>
    <row r="78" spans="1:71" s="812" customFormat="1" ht="14.1" customHeight="1">
      <c r="A78" s="2566">
        <v>16</v>
      </c>
      <c r="B78" s="2468"/>
      <c r="C78" s="2468"/>
      <c r="D78" s="2468"/>
      <c r="E78" s="2688"/>
      <c r="F78" s="2688"/>
      <c r="G78" s="2688"/>
      <c r="H78" s="2688"/>
      <c r="I78" s="2482"/>
      <c r="J78" s="2482"/>
      <c r="K78" s="2482"/>
      <c r="L78" s="2482"/>
      <c r="M78" s="2482"/>
      <c r="N78" s="2470"/>
      <c r="O78" s="2463"/>
      <c r="P78" s="2696"/>
      <c r="Q78" s="2696"/>
      <c r="R78" s="2696"/>
      <c r="S78" s="2568"/>
      <c r="T78" s="2568"/>
      <c r="U78" s="2568"/>
      <c r="V78" s="2691"/>
      <c r="W78" s="2691"/>
      <c r="X78" s="2691"/>
      <c r="Y78" s="2570"/>
      <c r="Z78" s="2571" t="s">
        <v>20</v>
      </c>
      <c r="AA78" s="2572"/>
      <c r="AB78" s="2571" t="s">
        <v>20</v>
      </c>
      <c r="AC78" s="2573"/>
      <c r="AD78" s="2574" t="s">
        <v>20</v>
      </c>
      <c r="AE78" s="2692"/>
      <c r="AF78" s="2692"/>
      <c r="AG78" s="2692"/>
      <c r="AH78" s="2692"/>
      <c r="AI78" s="2576"/>
      <c r="AJ78" s="2576"/>
      <c r="AK78" s="2576"/>
      <c r="AL78" s="2576"/>
      <c r="AM78" s="2547"/>
      <c r="AN78" s="2547"/>
      <c r="AO78" s="2547"/>
      <c r="AP78" s="2684"/>
      <c r="AQ78" s="2684"/>
      <c r="AR78" s="2684"/>
      <c r="AS78" s="2548"/>
      <c r="AT78" s="2548"/>
      <c r="AU78" s="2548"/>
      <c r="AV78" s="2549"/>
      <c r="AW78" s="2549"/>
      <c r="AX78" s="2549"/>
      <c r="AY78" s="2549"/>
      <c r="AZ78" s="2549"/>
      <c r="BA78" s="2549"/>
      <c r="BB78" s="2550">
        <f>SUM(AM78:BA80)</f>
        <v>0</v>
      </c>
      <c r="BC78" s="2550"/>
      <c r="BD78" s="2550"/>
      <c r="BE78" s="2551">
        <f>AI78+BB78</f>
        <v>0</v>
      </c>
      <c r="BF78" s="2551"/>
      <c r="BG78" s="2551"/>
      <c r="BH78" s="2552"/>
      <c r="BI78" s="2552"/>
      <c r="BJ78" s="2552"/>
      <c r="BK78" s="2693"/>
      <c r="BL78" s="2554"/>
      <c r="BM78" s="2554"/>
      <c r="BN78" s="2554"/>
      <c r="BO78" s="2554"/>
      <c r="BP78" s="2554"/>
      <c r="BQ78" s="2554"/>
      <c r="BR78" s="2554"/>
      <c r="BS78" s="2554"/>
    </row>
    <row r="79" spans="1:71" s="812" customFormat="1" ht="14.1" customHeight="1">
      <c r="A79" s="2566"/>
      <c r="B79" s="2468"/>
      <c r="C79" s="2468"/>
      <c r="D79" s="2468"/>
      <c r="E79" s="2688"/>
      <c r="F79" s="2688"/>
      <c r="G79" s="2688"/>
      <c r="H79" s="2688"/>
      <c r="I79" s="2482"/>
      <c r="J79" s="2482"/>
      <c r="K79" s="2482"/>
      <c r="L79" s="2482"/>
      <c r="M79" s="2482"/>
      <c r="N79" s="2470"/>
      <c r="O79" s="2463"/>
      <c r="P79" s="2694" t="s">
        <v>19</v>
      </c>
      <c r="Q79" s="2694"/>
      <c r="R79" s="2694"/>
      <c r="S79" s="2568"/>
      <c r="T79" s="2568"/>
      <c r="U79" s="2568"/>
      <c r="V79" s="2691"/>
      <c r="W79" s="2691"/>
      <c r="X79" s="2691"/>
      <c r="Y79" s="2570"/>
      <c r="Z79" s="2571"/>
      <c r="AA79" s="2572"/>
      <c r="AB79" s="2571"/>
      <c r="AC79" s="2573"/>
      <c r="AD79" s="2574"/>
      <c r="AE79" s="2692"/>
      <c r="AF79" s="2692"/>
      <c r="AG79" s="2692"/>
      <c r="AH79" s="2692"/>
      <c r="AI79" s="2576"/>
      <c r="AJ79" s="2576"/>
      <c r="AK79" s="2576"/>
      <c r="AL79" s="2576"/>
      <c r="AM79" s="2515"/>
      <c r="AN79" s="2515"/>
      <c r="AO79" s="2515"/>
      <c r="AP79" s="2516"/>
      <c r="AQ79" s="2516"/>
      <c r="AR79" s="2516"/>
      <c r="AS79" s="2517"/>
      <c r="AT79" s="2517"/>
      <c r="AU79" s="2517"/>
      <c r="AV79" s="2518"/>
      <c r="AW79" s="2518"/>
      <c r="AX79" s="2518"/>
      <c r="AY79" s="2518"/>
      <c r="AZ79" s="2518"/>
      <c r="BA79" s="2518"/>
      <c r="BB79" s="2550"/>
      <c r="BC79" s="2550"/>
      <c r="BD79" s="2550"/>
      <c r="BE79" s="2551"/>
      <c r="BF79" s="2551"/>
      <c r="BG79" s="2551"/>
      <c r="BH79" s="2552"/>
      <c r="BI79" s="2552"/>
      <c r="BJ79" s="2552"/>
      <c r="BK79" s="2693"/>
      <c r="BL79" s="2519"/>
      <c r="BM79" s="2519"/>
      <c r="BN79" s="2519"/>
      <c r="BO79" s="2519"/>
      <c r="BP79" s="2519"/>
      <c r="BQ79" s="2519"/>
      <c r="BR79" s="2519"/>
      <c r="BS79" s="2519"/>
    </row>
    <row r="80" spans="1:71" s="812" customFormat="1" ht="14.1" customHeight="1">
      <c r="A80" s="2566"/>
      <c r="B80" s="2468"/>
      <c r="C80" s="2468"/>
      <c r="D80" s="2468"/>
      <c r="E80" s="2555"/>
      <c r="F80" s="2555"/>
      <c r="G80" s="2556"/>
      <c r="H80" s="2556"/>
      <c r="I80" s="2482"/>
      <c r="J80" s="2482"/>
      <c r="K80" s="2482"/>
      <c r="L80" s="2482"/>
      <c r="M80" s="2482"/>
      <c r="N80" s="2470"/>
      <c r="O80" s="2463"/>
      <c r="P80" s="2694"/>
      <c r="Q80" s="2694"/>
      <c r="R80" s="2694"/>
      <c r="S80" s="2568"/>
      <c r="T80" s="2568"/>
      <c r="U80" s="2568"/>
      <c r="V80" s="2695"/>
      <c r="W80" s="2695"/>
      <c r="X80" s="2695"/>
      <c r="Y80" s="1148"/>
      <c r="Z80" s="1184" t="s">
        <v>21</v>
      </c>
      <c r="AA80" s="1150"/>
      <c r="AB80" s="1184" t="s">
        <v>21</v>
      </c>
      <c r="AC80" s="1150"/>
      <c r="AD80" s="1184" t="s">
        <v>21</v>
      </c>
      <c r="AE80" s="1152" t="s">
        <v>31</v>
      </c>
      <c r="AF80" s="2559"/>
      <c r="AG80" s="2559"/>
      <c r="AH80" s="1153" t="s">
        <v>32</v>
      </c>
      <c r="AI80" s="1154" t="s">
        <v>31</v>
      </c>
      <c r="AJ80" s="2559"/>
      <c r="AK80" s="2559"/>
      <c r="AL80" s="1155" t="s">
        <v>32</v>
      </c>
      <c r="AM80" s="2560"/>
      <c r="AN80" s="2560"/>
      <c r="AO80" s="2560"/>
      <c r="AP80" s="2561"/>
      <c r="AQ80" s="2561"/>
      <c r="AR80" s="2561"/>
      <c r="AS80" s="2562"/>
      <c r="AT80" s="2562"/>
      <c r="AU80" s="2562"/>
      <c r="AV80" s="2563"/>
      <c r="AW80" s="2563"/>
      <c r="AX80" s="2563"/>
      <c r="AY80" s="2563"/>
      <c r="AZ80" s="2563"/>
      <c r="BA80" s="2563"/>
      <c r="BB80" s="2550"/>
      <c r="BC80" s="2550"/>
      <c r="BD80" s="2550"/>
      <c r="BE80" s="2551"/>
      <c r="BF80" s="2551"/>
      <c r="BG80" s="2551"/>
      <c r="BH80" s="2564"/>
      <c r="BI80" s="2564"/>
      <c r="BJ80" s="2564"/>
      <c r="BK80" s="2693"/>
      <c r="BL80" s="2565"/>
      <c r="BM80" s="2565"/>
      <c r="BN80" s="2565"/>
      <c r="BO80" s="2565"/>
      <c r="BP80" s="2565"/>
      <c r="BQ80" s="2565"/>
      <c r="BR80" s="2565"/>
      <c r="BS80" s="2565"/>
    </row>
    <row r="81" spans="1:71" s="812" customFormat="1" ht="14.1" customHeight="1">
      <c r="A81" s="2644">
        <v>17</v>
      </c>
      <c r="B81" s="2533"/>
      <c r="C81" s="2533"/>
      <c r="D81" s="2533"/>
      <c r="E81" s="2688"/>
      <c r="F81" s="2688"/>
      <c r="G81" s="2688"/>
      <c r="H81" s="2688"/>
      <c r="I81" s="2689"/>
      <c r="J81" s="2689"/>
      <c r="K81" s="2689"/>
      <c r="L81" s="2689"/>
      <c r="M81" s="2689"/>
      <c r="N81" s="2690"/>
      <c r="O81" s="2537"/>
      <c r="P81" s="2688"/>
      <c r="Q81" s="2688"/>
      <c r="R81" s="2688"/>
      <c r="S81" s="2646"/>
      <c r="T81" s="2646"/>
      <c r="U81" s="2646"/>
      <c r="V81" s="2691"/>
      <c r="W81" s="2691"/>
      <c r="X81" s="2691"/>
      <c r="Y81" s="2570"/>
      <c r="Z81" s="2571" t="s">
        <v>20</v>
      </c>
      <c r="AA81" s="2572"/>
      <c r="AB81" s="2571" t="s">
        <v>20</v>
      </c>
      <c r="AC81" s="2573"/>
      <c r="AD81" s="2574" t="s">
        <v>20</v>
      </c>
      <c r="AE81" s="2692"/>
      <c r="AF81" s="2692"/>
      <c r="AG81" s="2692"/>
      <c r="AH81" s="2692"/>
      <c r="AI81" s="2576"/>
      <c r="AJ81" s="2576"/>
      <c r="AK81" s="2576"/>
      <c r="AL81" s="2576"/>
      <c r="AM81" s="2547"/>
      <c r="AN81" s="2547"/>
      <c r="AO81" s="2547"/>
      <c r="AP81" s="2684"/>
      <c r="AQ81" s="2684"/>
      <c r="AR81" s="2684"/>
      <c r="AS81" s="2548"/>
      <c r="AT81" s="2548"/>
      <c r="AU81" s="2548"/>
      <c r="AV81" s="2549"/>
      <c r="AW81" s="2549"/>
      <c r="AX81" s="2549"/>
      <c r="AY81" s="2549"/>
      <c r="AZ81" s="2549"/>
      <c r="BA81" s="2549"/>
      <c r="BB81" s="2642">
        <f>SUM(AM81:BA83)</f>
        <v>0</v>
      </c>
      <c r="BC81" s="2642"/>
      <c r="BD81" s="2642"/>
      <c r="BE81" s="2511">
        <f>AI81+BB81</f>
        <v>0</v>
      </c>
      <c r="BF81" s="2511"/>
      <c r="BG81" s="2511"/>
      <c r="BH81" s="2552"/>
      <c r="BI81" s="2552"/>
      <c r="BJ81" s="2552"/>
      <c r="BK81" s="2685"/>
      <c r="BL81" s="2554"/>
      <c r="BM81" s="2554"/>
      <c r="BN81" s="2554"/>
      <c r="BO81" s="2554"/>
      <c r="BP81" s="2554"/>
      <c r="BQ81" s="2554"/>
      <c r="BR81" s="2554"/>
      <c r="BS81" s="2554"/>
    </row>
    <row r="82" spans="1:71" s="812" customFormat="1" ht="14.1" customHeight="1">
      <c r="A82" s="2644"/>
      <c r="B82" s="2533"/>
      <c r="C82" s="2533"/>
      <c r="D82" s="2533"/>
      <c r="E82" s="2688"/>
      <c r="F82" s="2688"/>
      <c r="G82" s="2688"/>
      <c r="H82" s="2688"/>
      <c r="I82" s="2689"/>
      <c r="J82" s="2689"/>
      <c r="K82" s="2689"/>
      <c r="L82" s="2689"/>
      <c r="M82" s="2689"/>
      <c r="N82" s="2690"/>
      <c r="O82" s="2537"/>
      <c r="P82" s="2686" t="s">
        <v>19</v>
      </c>
      <c r="Q82" s="2686"/>
      <c r="R82" s="2686"/>
      <c r="S82" s="2646"/>
      <c r="T82" s="2646"/>
      <c r="U82" s="2646"/>
      <c r="V82" s="2691"/>
      <c r="W82" s="2691"/>
      <c r="X82" s="2691"/>
      <c r="Y82" s="2570"/>
      <c r="Z82" s="2571"/>
      <c r="AA82" s="2572"/>
      <c r="AB82" s="2571"/>
      <c r="AC82" s="2573"/>
      <c r="AD82" s="2574"/>
      <c r="AE82" s="2692"/>
      <c r="AF82" s="2692"/>
      <c r="AG82" s="2692"/>
      <c r="AH82" s="2692"/>
      <c r="AI82" s="2576"/>
      <c r="AJ82" s="2576"/>
      <c r="AK82" s="2576"/>
      <c r="AL82" s="2576"/>
      <c r="AM82" s="2515"/>
      <c r="AN82" s="2515"/>
      <c r="AO82" s="2515"/>
      <c r="AP82" s="2516"/>
      <c r="AQ82" s="2516"/>
      <c r="AR82" s="2516"/>
      <c r="AS82" s="2517"/>
      <c r="AT82" s="2517"/>
      <c r="AU82" s="2517"/>
      <c r="AV82" s="2518"/>
      <c r="AW82" s="2518"/>
      <c r="AX82" s="2518"/>
      <c r="AY82" s="2518"/>
      <c r="AZ82" s="2518"/>
      <c r="BA82" s="2518"/>
      <c r="BB82" s="2642"/>
      <c r="BC82" s="2642"/>
      <c r="BD82" s="2642"/>
      <c r="BE82" s="2511"/>
      <c r="BF82" s="2511"/>
      <c r="BG82" s="2511"/>
      <c r="BH82" s="2552"/>
      <c r="BI82" s="2552"/>
      <c r="BJ82" s="2552"/>
      <c r="BK82" s="2685"/>
      <c r="BL82" s="2519"/>
      <c r="BM82" s="2519"/>
      <c r="BN82" s="2519"/>
      <c r="BO82" s="2519"/>
      <c r="BP82" s="2519"/>
      <c r="BQ82" s="2519"/>
      <c r="BR82" s="2519"/>
      <c r="BS82" s="2519"/>
    </row>
    <row r="83" spans="1:71" s="812" customFormat="1" ht="14.1" customHeight="1">
      <c r="A83" s="2644"/>
      <c r="B83" s="2533"/>
      <c r="C83" s="2533"/>
      <c r="D83" s="2533"/>
      <c r="E83" s="2520"/>
      <c r="F83" s="2520"/>
      <c r="G83" s="2521"/>
      <c r="H83" s="2521"/>
      <c r="I83" s="2689"/>
      <c r="J83" s="2689"/>
      <c r="K83" s="2689"/>
      <c r="L83" s="2689"/>
      <c r="M83" s="2689"/>
      <c r="N83" s="2690"/>
      <c r="O83" s="2537"/>
      <c r="P83" s="2686"/>
      <c r="Q83" s="2686"/>
      <c r="R83" s="2686"/>
      <c r="S83" s="2646"/>
      <c r="T83" s="2646"/>
      <c r="U83" s="2646"/>
      <c r="V83" s="2687"/>
      <c r="W83" s="2687"/>
      <c r="X83" s="2687"/>
      <c r="Y83" s="1163"/>
      <c r="Z83" s="1193" t="s">
        <v>21</v>
      </c>
      <c r="AA83" s="1044"/>
      <c r="AB83" s="1193" t="s">
        <v>21</v>
      </c>
      <c r="AC83" s="1044"/>
      <c r="AD83" s="1194" t="s">
        <v>21</v>
      </c>
      <c r="AE83" s="1166" t="s">
        <v>31</v>
      </c>
      <c r="AF83" s="2524"/>
      <c r="AG83" s="2524"/>
      <c r="AH83" s="1167" t="s">
        <v>32</v>
      </c>
      <c r="AI83" s="1168" t="s">
        <v>31</v>
      </c>
      <c r="AJ83" s="2524"/>
      <c r="AK83" s="2524"/>
      <c r="AL83" s="1169" t="s">
        <v>32</v>
      </c>
      <c r="AM83" s="2525"/>
      <c r="AN83" s="2525"/>
      <c r="AO83" s="2525"/>
      <c r="AP83" s="2526"/>
      <c r="AQ83" s="2526"/>
      <c r="AR83" s="2526"/>
      <c r="AS83" s="2527"/>
      <c r="AT83" s="2527"/>
      <c r="AU83" s="2527"/>
      <c r="AV83" s="2528"/>
      <c r="AW83" s="2528"/>
      <c r="AX83" s="2528"/>
      <c r="AY83" s="2528"/>
      <c r="AZ83" s="2528"/>
      <c r="BA83" s="2528"/>
      <c r="BB83" s="2642"/>
      <c r="BC83" s="2642"/>
      <c r="BD83" s="2642"/>
      <c r="BE83" s="2511"/>
      <c r="BF83" s="2511"/>
      <c r="BG83" s="2511"/>
      <c r="BH83" s="2529"/>
      <c r="BI83" s="2529"/>
      <c r="BJ83" s="2529"/>
      <c r="BK83" s="2685"/>
      <c r="BL83" s="2530"/>
      <c r="BM83" s="2530"/>
      <c r="BN83" s="2530"/>
      <c r="BO83" s="2530"/>
      <c r="BP83" s="2530"/>
      <c r="BQ83" s="2530"/>
      <c r="BR83" s="2530"/>
      <c r="BS83" s="2530"/>
    </row>
    <row r="84" spans="1:71" s="812" customFormat="1" ht="8.25" customHeight="1">
      <c r="A84" s="1012"/>
      <c r="B84" s="1228"/>
      <c r="C84" s="1228"/>
      <c r="D84" s="1228"/>
      <c r="E84" s="1121"/>
      <c r="F84" s="1121"/>
      <c r="G84" s="1121"/>
      <c r="H84" s="1121"/>
      <c r="I84" s="1147"/>
      <c r="J84" s="1147"/>
      <c r="K84" s="1147"/>
      <c r="L84" s="1147"/>
      <c r="M84" s="1147"/>
      <c r="N84" s="1012"/>
      <c r="O84" s="1012"/>
      <c r="P84" s="1121"/>
      <c r="Q84" s="1121"/>
      <c r="R84" s="1121"/>
      <c r="S84" s="1121"/>
      <c r="T84" s="1121"/>
      <c r="U84" s="1121"/>
      <c r="V84" s="1229"/>
      <c r="W84" s="1229"/>
      <c r="X84" s="1229"/>
      <c r="Y84" s="361"/>
      <c r="Z84" s="285"/>
      <c r="AA84" s="361"/>
      <c r="AB84" s="285"/>
      <c r="AC84" s="361"/>
      <c r="AD84" s="285"/>
      <c r="AE84" s="1160"/>
      <c r="AF84" s="1230"/>
      <c r="AG84" s="1230"/>
      <c r="AH84" s="1160"/>
      <c r="AI84" s="1160"/>
      <c r="AJ84" s="1230"/>
      <c r="AK84" s="1230"/>
      <c r="AL84" s="1160"/>
      <c r="AM84" s="1231"/>
      <c r="AN84" s="1231"/>
      <c r="AO84" s="1231"/>
      <c r="AP84" s="1170"/>
      <c r="AQ84" s="1170"/>
      <c r="AR84" s="1170"/>
      <c r="AS84" s="1221"/>
      <c r="AT84" s="1221"/>
      <c r="AU84" s="1221"/>
      <c r="AV84" s="1221"/>
      <c r="AW84" s="1221"/>
      <c r="AX84" s="1221"/>
      <c r="AY84" s="1221"/>
      <c r="AZ84" s="1221"/>
      <c r="BA84" s="1221"/>
      <c r="BB84" s="1220"/>
      <c r="BC84" s="1220"/>
      <c r="BD84" s="1220"/>
      <c r="BE84" s="1220"/>
      <c r="BF84" s="1220"/>
      <c r="BG84" s="1220"/>
      <c r="BH84" s="1230"/>
      <c r="BI84" s="1230"/>
      <c r="BJ84" s="1230"/>
      <c r="BK84" s="1121"/>
      <c r="BL84" s="361"/>
      <c r="BM84" s="361"/>
      <c r="BN84" s="361"/>
      <c r="BO84" s="361"/>
      <c r="BP84" s="361"/>
      <c r="BQ84" s="361"/>
      <c r="BR84" s="361"/>
      <c r="BS84" s="361"/>
    </row>
    <row r="85" spans="1:71" s="812" customFormat="1" ht="12" customHeight="1">
      <c r="A85" s="286" t="s">
        <v>1183</v>
      </c>
      <c r="B85" s="286"/>
      <c r="C85" s="286"/>
      <c r="D85" s="286"/>
      <c r="E85" s="1025"/>
      <c r="F85" s="1025"/>
      <c r="G85" s="346" t="s">
        <v>1184</v>
      </c>
      <c r="H85" s="1025" t="s">
        <v>1185</v>
      </c>
      <c r="I85" s="1025"/>
      <c r="J85" s="1025"/>
      <c r="K85" s="1025"/>
      <c r="L85" s="1025"/>
      <c r="M85" s="1025"/>
      <c r="N85" s="1025"/>
      <c r="O85" s="1025"/>
      <c r="P85" s="1025"/>
      <c r="Q85" s="1025"/>
      <c r="R85" s="1025"/>
      <c r="S85" s="1025"/>
      <c r="T85" s="1025"/>
      <c r="U85" s="1025"/>
      <c r="V85" s="1025"/>
      <c r="W85" s="1025"/>
      <c r="X85" s="1025"/>
      <c r="Y85" s="1025"/>
      <c r="Z85" s="1025"/>
      <c r="AA85" s="1025"/>
      <c r="AB85" s="1025"/>
      <c r="AC85" s="1025"/>
      <c r="AD85" s="1025"/>
      <c r="AE85" s="1025"/>
      <c r="AF85" s="1025"/>
      <c r="AG85" s="1025"/>
      <c r="AH85" s="1025"/>
      <c r="AI85" s="1025"/>
      <c r="AJ85" s="1025"/>
      <c r="AK85" s="1025"/>
      <c r="AL85" s="1025"/>
      <c r="AM85" s="1025"/>
      <c r="AN85" s="1025"/>
      <c r="AO85" s="1025"/>
      <c r="AP85" s="1025"/>
      <c r="AQ85" s="1025"/>
      <c r="AR85" s="1025"/>
      <c r="AS85" s="1025"/>
      <c r="AT85" s="1025"/>
      <c r="AU85" s="1025"/>
      <c r="AV85" s="1025"/>
      <c r="AW85" s="1025"/>
      <c r="AX85" s="1025"/>
      <c r="AY85" s="1025"/>
      <c r="AZ85" s="1025"/>
      <c r="BA85" s="1025"/>
      <c r="BB85" s="1025"/>
      <c r="BC85" s="1025"/>
      <c r="BD85" s="1025"/>
      <c r="BE85" s="1025"/>
      <c r="BF85" s="1025"/>
      <c r="BG85" s="286"/>
      <c r="BH85" s="286"/>
      <c r="BI85" s="286"/>
      <c r="BJ85" s="286"/>
      <c r="BK85" s="286"/>
      <c r="BL85" s="286"/>
      <c r="BM85" s="286"/>
      <c r="BN85" s="286"/>
      <c r="BO85" s="286"/>
      <c r="BP85" s="286"/>
      <c r="BQ85" s="286"/>
      <c r="BR85" s="286"/>
      <c r="BS85" s="286"/>
    </row>
    <row r="86" spans="1:71" s="812" customFormat="1" ht="12" customHeight="1">
      <c r="A86" s="286"/>
      <c r="B86" s="286"/>
      <c r="C86" s="286"/>
      <c r="D86" s="286"/>
      <c r="E86" s="286"/>
      <c r="F86" s="286"/>
      <c r="G86" s="346" t="s">
        <v>1186</v>
      </c>
      <c r="H86" s="2486" t="s">
        <v>1215</v>
      </c>
      <c r="I86" s="2486"/>
      <c r="J86" s="2486"/>
      <c r="K86" s="2486"/>
      <c r="L86" s="2486"/>
      <c r="M86" s="2486"/>
      <c r="N86" s="2486"/>
      <c r="O86" s="2486"/>
      <c r="P86" s="2486"/>
      <c r="Q86" s="2486"/>
      <c r="R86" s="2486"/>
      <c r="S86" s="2486"/>
      <c r="T86" s="2486"/>
      <c r="U86" s="2486"/>
      <c r="V86" s="2486"/>
      <c r="W86" s="2486"/>
      <c r="X86" s="2486"/>
      <c r="Y86" s="2486"/>
      <c r="Z86" s="2486"/>
      <c r="AA86" s="2486"/>
      <c r="AB86" s="2486"/>
      <c r="AC86" s="2486"/>
      <c r="AD86" s="2486"/>
      <c r="AE86" s="2486"/>
      <c r="AF86" s="2486"/>
      <c r="AG86" s="2486"/>
      <c r="AH86" s="2486"/>
      <c r="AI86" s="2486"/>
      <c r="AJ86" s="2486"/>
      <c r="AK86" s="2486"/>
      <c r="AL86" s="2486"/>
      <c r="AM86" s="2486"/>
      <c r="AN86" s="2486"/>
      <c r="AO86" s="2486"/>
      <c r="AP86" s="2486"/>
      <c r="AQ86" s="2486"/>
      <c r="AR86" s="2486"/>
      <c r="AS86" s="2486"/>
      <c r="AT86" s="2486"/>
      <c r="AU86" s="2486"/>
      <c r="AV86" s="2486"/>
      <c r="AW86" s="2486"/>
      <c r="AX86" s="2486"/>
      <c r="AY86" s="2486"/>
      <c r="AZ86" s="2486"/>
      <c r="BA86" s="2486"/>
      <c r="BB86" s="2486"/>
      <c r="BC86" s="2486"/>
      <c r="BD86" s="2486"/>
      <c r="BE86" s="2486"/>
      <c r="BF86" s="2486"/>
      <c r="BG86" s="2486"/>
      <c r="BH86" s="2486"/>
      <c r="BI86" s="2486"/>
      <c r="BJ86" s="2486"/>
      <c r="BK86" s="2486"/>
      <c r="BL86" s="2486"/>
      <c r="BM86" s="2486"/>
      <c r="BN86" s="2486"/>
      <c r="BO86" s="2486"/>
      <c r="BP86" s="2486"/>
      <c r="BQ86" s="2486"/>
      <c r="BR86" s="2486"/>
      <c r="BS86" s="2486"/>
    </row>
    <row r="87" spans="1:71" s="812" customFormat="1" ht="12" customHeight="1">
      <c r="A87" s="286"/>
      <c r="B87" s="286"/>
      <c r="C87" s="286"/>
      <c r="D87" s="286"/>
      <c r="E87" s="286"/>
      <c r="F87" s="286"/>
      <c r="G87" s="346" t="s">
        <v>1189</v>
      </c>
      <c r="H87" s="2486" t="s">
        <v>1216</v>
      </c>
      <c r="I87" s="2486"/>
      <c r="J87" s="2486"/>
      <c r="K87" s="2486"/>
      <c r="L87" s="2486"/>
      <c r="M87" s="2486"/>
      <c r="N87" s="2486"/>
      <c r="O87" s="2486"/>
      <c r="P87" s="2486"/>
      <c r="Q87" s="2486"/>
      <c r="R87" s="2486"/>
      <c r="S87" s="2486"/>
      <c r="T87" s="2486"/>
      <c r="U87" s="2486"/>
      <c r="V87" s="2486"/>
      <c r="W87" s="2486"/>
      <c r="X87" s="2486"/>
      <c r="Y87" s="2486"/>
      <c r="Z87" s="2486"/>
      <c r="AA87" s="2486"/>
      <c r="AB87" s="2486"/>
      <c r="AC87" s="2486"/>
      <c r="AD87" s="2486"/>
      <c r="AE87" s="2486"/>
      <c r="AF87" s="2486"/>
      <c r="AG87" s="2486"/>
      <c r="AH87" s="2486"/>
      <c r="AI87" s="2486"/>
      <c r="AJ87" s="2486"/>
      <c r="AK87" s="2486"/>
      <c r="AL87" s="2486"/>
      <c r="AM87" s="2486"/>
      <c r="AN87" s="2486"/>
      <c r="AO87" s="2486"/>
      <c r="AP87" s="2486"/>
      <c r="AQ87" s="2486"/>
      <c r="AR87" s="2486"/>
      <c r="AS87" s="2486"/>
      <c r="AT87" s="2486"/>
      <c r="AU87" s="2486"/>
      <c r="AV87" s="2486"/>
      <c r="AW87" s="2486"/>
      <c r="AX87" s="2486"/>
      <c r="AY87" s="2486"/>
      <c r="AZ87" s="2486"/>
      <c r="BA87" s="2486"/>
      <c r="BB87" s="2486"/>
      <c r="BC87" s="2486"/>
      <c r="BD87" s="2486"/>
      <c r="BE87" s="2486"/>
      <c r="BF87" s="2486"/>
      <c r="BG87" s="2486"/>
      <c r="BH87" s="2486"/>
      <c r="BI87" s="2486"/>
      <c r="BJ87" s="2486"/>
      <c r="BK87" s="2486"/>
      <c r="BL87" s="2486"/>
      <c r="BM87" s="2486"/>
      <c r="BN87" s="2486"/>
      <c r="BO87" s="2486"/>
      <c r="BP87" s="2486"/>
      <c r="BQ87" s="2486"/>
      <c r="BR87" s="2486"/>
      <c r="BS87" s="358"/>
    </row>
    <row r="88" spans="1:71" s="812" customFormat="1" ht="12" customHeight="1">
      <c r="A88" s="286"/>
      <c r="B88" s="286"/>
      <c r="C88" s="286"/>
      <c r="D88" s="286"/>
      <c r="E88" s="286"/>
      <c r="F88" s="286"/>
      <c r="G88" s="346" t="s">
        <v>1191</v>
      </c>
      <c r="H88" s="2486" t="s">
        <v>1192</v>
      </c>
      <c r="I88" s="2486"/>
      <c r="J88" s="2486"/>
      <c r="K88" s="2486"/>
      <c r="L88" s="2486"/>
      <c r="M88" s="2486"/>
      <c r="N88" s="2486"/>
      <c r="O88" s="2486"/>
      <c r="P88" s="2486"/>
      <c r="Q88" s="2486"/>
      <c r="R88" s="2486"/>
      <c r="S88" s="2486"/>
      <c r="T88" s="2486"/>
      <c r="U88" s="2486"/>
      <c r="V88" s="2486"/>
      <c r="W88" s="2486"/>
      <c r="X88" s="2486"/>
      <c r="Y88" s="2486"/>
      <c r="Z88" s="2486"/>
      <c r="AA88" s="2486"/>
      <c r="AB88" s="2486"/>
      <c r="AC88" s="2486"/>
      <c r="AD88" s="2486"/>
      <c r="AE88" s="2486"/>
      <c r="AF88" s="2486"/>
      <c r="AG88" s="2486"/>
      <c r="AH88" s="2486"/>
      <c r="AI88" s="2486"/>
      <c r="AJ88" s="2486"/>
      <c r="AK88" s="2486"/>
      <c r="AL88" s="2486"/>
      <c r="AM88" s="2486"/>
      <c r="AN88" s="2486"/>
      <c r="AO88" s="2486"/>
      <c r="AP88" s="2486"/>
      <c r="AQ88" s="2486"/>
      <c r="AR88" s="2486"/>
      <c r="AS88" s="2486"/>
      <c r="AT88" s="2486"/>
      <c r="AU88" s="2486"/>
      <c r="AV88" s="2486"/>
      <c r="AW88" s="2486"/>
      <c r="AX88" s="2486"/>
      <c r="AY88" s="2486"/>
      <c r="AZ88" s="2486"/>
      <c r="BA88" s="2486"/>
      <c r="BB88" s="2486"/>
      <c r="BC88" s="2486"/>
      <c r="BD88" s="2486"/>
      <c r="BE88" s="2486"/>
      <c r="BF88" s="2486"/>
      <c r="BG88" s="2486"/>
      <c r="BH88" s="2486"/>
      <c r="BI88" s="2486"/>
      <c r="BJ88" s="2486"/>
      <c r="BK88" s="2486"/>
      <c r="BL88" s="2486"/>
      <c r="BM88" s="2486"/>
      <c r="BN88" s="2486"/>
      <c r="BO88" s="2486"/>
      <c r="BP88" s="2486"/>
      <c r="BQ88" s="2486"/>
      <c r="BR88" s="2486"/>
      <c r="BS88" s="364"/>
    </row>
    <row r="89" spans="1:71" s="812" customFormat="1" ht="12" customHeight="1">
      <c r="A89" s="286"/>
      <c r="B89" s="286"/>
      <c r="C89" s="286"/>
      <c r="D89" s="286"/>
      <c r="E89" s="286"/>
      <c r="F89" s="286"/>
      <c r="G89" s="346" t="s">
        <v>1193</v>
      </c>
      <c r="H89" s="2486" t="s">
        <v>1194</v>
      </c>
      <c r="I89" s="2486"/>
      <c r="J89" s="2486"/>
      <c r="K89" s="2486"/>
      <c r="L89" s="2486"/>
      <c r="M89" s="2486"/>
      <c r="N89" s="2486"/>
      <c r="O89" s="2486"/>
      <c r="P89" s="2486"/>
      <c r="Q89" s="2486"/>
      <c r="R89" s="2486"/>
      <c r="S89" s="2486"/>
      <c r="T89" s="2486"/>
      <c r="U89" s="2486"/>
      <c r="V89" s="2486"/>
      <c r="W89" s="2486"/>
      <c r="X89" s="2486"/>
      <c r="Y89" s="2486"/>
      <c r="Z89" s="2486"/>
      <c r="AA89" s="2486"/>
      <c r="AB89" s="2486"/>
      <c r="AC89" s="2486"/>
      <c r="AD89" s="2486"/>
      <c r="AE89" s="2486"/>
      <c r="AF89" s="2486"/>
      <c r="AG89" s="2486"/>
      <c r="AH89" s="2486"/>
      <c r="AI89" s="2486"/>
      <c r="AJ89" s="2486"/>
      <c r="AK89" s="2486"/>
      <c r="AL89" s="2486"/>
      <c r="AM89" s="2486"/>
      <c r="AN89" s="2486"/>
      <c r="AO89" s="2486"/>
      <c r="AP89" s="2486"/>
      <c r="AQ89" s="2486"/>
      <c r="AR89" s="2486"/>
      <c r="AS89" s="2486"/>
      <c r="AT89" s="2486"/>
      <c r="AU89" s="2486"/>
      <c r="AV89" s="2486"/>
      <c r="AW89" s="2486"/>
      <c r="AX89" s="2486"/>
      <c r="AY89" s="2486"/>
      <c r="AZ89" s="2486"/>
      <c r="BA89" s="2486"/>
      <c r="BB89" s="2486"/>
      <c r="BC89" s="2486"/>
      <c r="BD89" s="2486"/>
      <c r="BE89" s="2486"/>
      <c r="BF89" s="2486"/>
      <c r="BG89" s="2486"/>
      <c r="BH89" s="2486"/>
      <c r="BI89" s="2486"/>
      <c r="BJ89" s="2486"/>
      <c r="BK89" s="364"/>
      <c r="BL89" s="364"/>
      <c r="BM89" s="364"/>
      <c r="BN89" s="364"/>
      <c r="BO89" s="364"/>
      <c r="BP89" s="364"/>
      <c r="BQ89" s="364"/>
      <c r="BR89" s="364"/>
      <c r="BS89" s="364"/>
    </row>
    <row r="90" spans="1:71">
      <c r="A90" s="276"/>
      <c r="B90" s="276"/>
      <c r="C90" s="276"/>
      <c r="D90" s="276"/>
      <c r="E90" s="276"/>
      <c r="F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row>
    <row r="91" spans="1:71" ht="14.1" customHeight="1">
      <c r="A91" s="1794" t="s">
        <v>1218</v>
      </c>
      <c r="B91" s="1794"/>
      <c r="C91" s="1794"/>
      <c r="D91" s="1794"/>
      <c r="E91" s="1794"/>
      <c r="F91" s="1794"/>
      <c r="G91" s="1794"/>
      <c r="H91" s="1794"/>
      <c r="I91" s="1794"/>
      <c r="J91" s="1794"/>
      <c r="K91" s="1794"/>
      <c r="L91" s="1794"/>
      <c r="M91" s="1794"/>
      <c r="N91" s="1794"/>
      <c r="O91" s="1794"/>
      <c r="P91" s="1794"/>
      <c r="Q91" s="1794"/>
      <c r="R91" s="1794"/>
      <c r="S91" s="1794"/>
      <c r="T91" s="1794"/>
      <c r="U91" s="1794"/>
      <c r="V91" s="1794"/>
      <c r="W91" s="1794"/>
      <c r="X91" s="1794"/>
      <c r="Y91" s="1794"/>
      <c r="Z91" s="1794"/>
      <c r="AA91" s="1794"/>
      <c r="AB91" s="1794"/>
      <c r="AC91" s="1794"/>
      <c r="AD91" s="1794"/>
      <c r="AE91" s="1794"/>
      <c r="AF91" s="1794"/>
      <c r="AG91" s="1794"/>
      <c r="AH91" s="1794"/>
      <c r="AI91" s="1794"/>
      <c r="AJ91" s="1794"/>
      <c r="AK91" s="1794"/>
      <c r="AL91" s="1794"/>
      <c r="AM91" s="1794"/>
      <c r="AN91" s="1794"/>
      <c r="AO91" s="1794"/>
      <c r="AP91" s="1794"/>
      <c r="AQ91" s="1794"/>
      <c r="AR91" s="1794"/>
      <c r="AS91" s="1794"/>
      <c r="AT91" s="1794"/>
      <c r="AU91" s="1794"/>
      <c r="AV91" s="1794"/>
      <c r="AW91" s="1794"/>
      <c r="AX91" s="1794"/>
      <c r="AY91" s="1794"/>
      <c r="AZ91" s="1794"/>
      <c r="BA91" s="1794"/>
      <c r="BB91" s="1794"/>
      <c r="BC91" s="1794"/>
      <c r="BD91" s="1794"/>
      <c r="BE91" s="1794"/>
      <c r="BF91" s="1794"/>
      <c r="BG91" s="1794"/>
      <c r="BH91" s="1794"/>
      <c r="BI91" s="1794"/>
      <c r="BJ91" s="1794"/>
      <c r="BK91" s="1794"/>
      <c r="BL91" s="1794"/>
      <c r="BM91" s="1794"/>
      <c r="BN91" s="1794"/>
      <c r="BO91" s="1794"/>
      <c r="BP91" s="1794"/>
      <c r="BQ91" s="1794"/>
      <c r="BR91" s="1794"/>
      <c r="BS91" s="1794"/>
    </row>
    <row r="92" spans="1:71" ht="5.0999999999999996" customHeight="1">
      <c r="A92" s="276"/>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row>
    <row r="93" spans="1:71" ht="14.1" customHeight="1">
      <c r="A93" s="335" t="s">
        <v>1219</v>
      </c>
      <c r="B93" s="335"/>
      <c r="C93" s="335"/>
      <c r="D93" s="335"/>
      <c r="E93" s="335"/>
      <c r="F93" s="335"/>
      <c r="G93" s="335"/>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276"/>
      <c r="AM93" s="276"/>
      <c r="AN93" s="276"/>
      <c r="AO93" s="276"/>
      <c r="AP93" s="276"/>
      <c r="AQ93" s="276"/>
      <c r="AR93" s="276"/>
      <c r="AS93" s="276"/>
      <c r="AT93" s="276"/>
      <c r="AU93" s="276"/>
      <c r="AV93" s="276"/>
      <c r="AW93" s="276"/>
      <c r="AX93" s="276"/>
      <c r="AY93" s="276"/>
      <c r="AZ93" s="276"/>
      <c r="BA93" s="276"/>
      <c r="BB93" s="2611" t="s">
        <v>482</v>
      </c>
      <c r="BC93" s="2611"/>
      <c r="BD93" s="2611"/>
      <c r="BE93" s="2611"/>
      <c r="BF93" s="2611"/>
      <c r="BG93" s="2611"/>
      <c r="BH93" s="2611"/>
      <c r="BI93" s="2612"/>
      <c r="BJ93" s="2612"/>
      <c r="BK93" s="2613" t="s">
        <v>483</v>
      </c>
      <c r="BL93" s="2613"/>
      <c r="BM93" s="2613"/>
      <c r="BN93" s="2613"/>
      <c r="BO93" s="2613"/>
      <c r="BP93" s="2613"/>
      <c r="BQ93" s="276"/>
      <c r="BR93" s="276"/>
      <c r="BS93" s="276"/>
    </row>
    <row r="94" spans="1:71" ht="7.05" customHeight="1">
      <c r="A94" s="335"/>
      <c r="B94" s="335"/>
      <c r="C94" s="335"/>
      <c r="D94" s="335"/>
      <c r="E94" s="335"/>
      <c r="F94" s="335"/>
      <c r="G94" s="335"/>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row>
    <row r="95" spans="1:71" s="812" customFormat="1" ht="13.05" customHeight="1">
      <c r="A95" s="2614" t="s">
        <v>1121</v>
      </c>
      <c r="B95" s="2615" t="s">
        <v>1122</v>
      </c>
      <c r="C95" s="2615"/>
      <c r="D95" s="2615"/>
      <c r="E95" s="2616" t="s">
        <v>1123</v>
      </c>
      <c r="F95" s="2616"/>
      <c r="G95" s="2616"/>
      <c r="H95" s="2616"/>
      <c r="I95" s="2707" t="s">
        <v>1088</v>
      </c>
      <c r="J95" s="2707"/>
      <c r="K95" s="2707"/>
      <c r="L95" s="2707"/>
      <c r="M95" s="2707"/>
      <c r="N95" s="2708" t="s">
        <v>1124</v>
      </c>
      <c r="O95" s="2619" t="s">
        <v>1125</v>
      </c>
      <c r="P95" s="2709" t="s">
        <v>1202</v>
      </c>
      <c r="Q95" s="2709"/>
      <c r="R95" s="2709"/>
      <c r="S95" s="2620" t="s">
        <v>1126</v>
      </c>
      <c r="T95" s="2620"/>
      <c r="U95" s="2620"/>
      <c r="V95" s="2710" t="s">
        <v>1127</v>
      </c>
      <c r="W95" s="2710"/>
      <c r="X95" s="2710"/>
      <c r="Y95" s="2710"/>
      <c r="Z95" s="2710"/>
      <c r="AA95" s="2710"/>
      <c r="AB95" s="2710"/>
      <c r="AC95" s="2710"/>
      <c r="AD95" s="2710"/>
      <c r="AE95" s="2622" t="s">
        <v>1128</v>
      </c>
      <c r="AF95" s="2622"/>
      <c r="AG95" s="2622"/>
      <c r="AH95" s="2622"/>
      <c r="AI95" s="2622"/>
      <c r="AJ95" s="2622"/>
      <c r="AK95" s="2622"/>
      <c r="AL95" s="2622"/>
      <c r="AM95" s="2622"/>
      <c r="AN95" s="2622"/>
      <c r="AO95" s="2622"/>
      <c r="AP95" s="2622"/>
      <c r="AQ95" s="2622"/>
      <c r="AR95" s="2622"/>
      <c r="AS95" s="2622"/>
      <c r="AT95" s="2622"/>
      <c r="AU95" s="2622"/>
      <c r="AV95" s="2622"/>
      <c r="AW95" s="2622"/>
      <c r="AX95" s="2622"/>
      <c r="AY95" s="2622"/>
      <c r="AZ95" s="2622"/>
      <c r="BA95" s="2622"/>
      <c r="BB95" s="2622"/>
      <c r="BC95" s="2622"/>
      <c r="BD95" s="2622"/>
      <c r="BE95" s="2622"/>
      <c r="BF95" s="2622"/>
      <c r="BG95" s="2622"/>
      <c r="BH95" s="2711" t="s">
        <v>1129</v>
      </c>
      <c r="BI95" s="2711"/>
      <c r="BJ95" s="2711"/>
      <c r="BK95" s="2624" t="s">
        <v>1130</v>
      </c>
      <c r="BL95" s="2625" t="s">
        <v>1085</v>
      </c>
      <c r="BM95" s="2625"/>
      <c r="BN95" s="2625"/>
      <c r="BO95" s="2625"/>
      <c r="BP95" s="2625"/>
      <c r="BQ95" s="2625"/>
      <c r="BR95" s="2625"/>
      <c r="BS95" s="2625"/>
    </row>
    <row r="96" spans="1:71" s="812" customFormat="1" ht="13.05" customHeight="1">
      <c r="A96" s="2614"/>
      <c r="B96" s="2615"/>
      <c r="C96" s="2615"/>
      <c r="D96" s="2615"/>
      <c r="E96" s="2616"/>
      <c r="F96" s="2616"/>
      <c r="G96" s="2616"/>
      <c r="H96" s="2616"/>
      <c r="I96" s="2707"/>
      <c r="J96" s="2707"/>
      <c r="K96" s="2707"/>
      <c r="L96" s="2707"/>
      <c r="M96" s="2707"/>
      <c r="N96" s="2708"/>
      <c r="O96" s="2619"/>
      <c r="P96" s="2709"/>
      <c r="Q96" s="2709"/>
      <c r="R96" s="2709"/>
      <c r="S96" s="2620"/>
      <c r="T96" s="2620"/>
      <c r="U96" s="2620"/>
      <c r="V96" s="2710"/>
      <c r="W96" s="2710"/>
      <c r="X96" s="2710"/>
      <c r="Y96" s="2710"/>
      <c r="Z96" s="2710"/>
      <c r="AA96" s="2710"/>
      <c r="AB96" s="2710"/>
      <c r="AC96" s="2710"/>
      <c r="AD96" s="2710"/>
      <c r="AE96" s="2622"/>
      <c r="AF96" s="2622"/>
      <c r="AG96" s="2622"/>
      <c r="AH96" s="2622"/>
      <c r="AI96" s="2622"/>
      <c r="AJ96" s="2622"/>
      <c r="AK96" s="2622"/>
      <c r="AL96" s="2622"/>
      <c r="AM96" s="2622"/>
      <c r="AN96" s="2622"/>
      <c r="AO96" s="2622"/>
      <c r="AP96" s="2622"/>
      <c r="AQ96" s="2622"/>
      <c r="AR96" s="2622"/>
      <c r="AS96" s="2622"/>
      <c r="AT96" s="2622"/>
      <c r="AU96" s="2622"/>
      <c r="AV96" s="2622"/>
      <c r="AW96" s="2622"/>
      <c r="AX96" s="2622"/>
      <c r="AY96" s="2622"/>
      <c r="AZ96" s="2622"/>
      <c r="BA96" s="2622"/>
      <c r="BB96" s="2622"/>
      <c r="BC96" s="2622"/>
      <c r="BD96" s="2622"/>
      <c r="BE96" s="2622"/>
      <c r="BF96" s="2622"/>
      <c r="BG96" s="2622"/>
      <c r="BH96" s="2711"/>
      <c r="BI96" s="2711"/>
      <c r="BJ96" s="2711"/>
      <c r="BK96" s="2624"/>
      <c r="BL96" s="2625"/>
      <c r="BM96" s="2625"/>
      <c r="BN96" s="2625"/>
      <c r="BO96" s="2625"/>
      <c r="BP96" s="2625"/>
      <c r="BQ96" s="2625"/>
      <c r="BR96" s="2625"/>
      <c r="BS96" s="2625"/>
    </row>
    <row r="97" spans="1:71" s="812" customFormat="1" ht="15" customHeight="1">
      <c r="A97" s="2614"/>
      <c r="B97" s="2615"/>
      <c r="C97" s="2615"/>
      <c r="D97" s="2615"/>
      <c r="E97" s="2616"/>
      <c r="F97" s="2616"/>
      <c r="G97" s="2616"/>
      <c r="H97" s="2616"/>
      <c r="I97" s="2707"/>
      <c r="J97" s="2707"/>
      <c r="K97" s="2707"/>
      <c r="L97" s="2707"/>
      <c r="M97" s="2707"/>
      <c r="N97" s="2708"/>
      <c r="O97" s="2619"/>
      <c r="P97" s="2709"/>
      <c r="Q97" s="2709"/>
      <c r="R97" s="2709"/>
      <c r="S97" s="2620"/>
      <c r="T97" s="2620"/>
      <c r="U97" s="2620"/>
      <c r="V97" s="2712" t="s">
        <v>1131</v>
      </c>
      <c r="W97" s="2712"/>
      <c r="X97" s="2712"/>
      <c r="Y97" s="2712"/>
      <c r="Z97" s="2712"/>
      <c r="AA97" s="2713" t="s">
        <v>1132</v>
      </c>
      <c r="AB97" s="2713"/>
      <c r="AC97" s="2714" t="s">
        <v>1133</v>
      </c>
      <c r="AD97" s="2714"/>
      <c r="AE97" s="2628" t="s">
        <v>1134</v>
      </c>
      <c r="AF97" s="2628"/>
      <c r="AG97" s="2628"/>
      <c r="AH97" s="2628"/>
      <c r="AI97" s="2628"/>
      <c r="AJ97" s="2628"/>
      <c r="AK97" s="2628"/>
      <c r="AL97" s="2628"/>
      <c r="AM97" s="2471" t="s">
        <v>1135</v>
      </c>
      <c r="AN97" s="2471"/>
      <c r="AO97" s="2471"/>
      <c r="AP97" s="2471"/>
      <c r="AQ97" s="2471"/>
      <c r="AR97" s="2471"/>
      <c r="AS97" s="2471"/>
      <c r="AT97" s="2471"/>
      <c r="AU97" s="2471"/>
      <c r="AV97" s="2471"/>
      <c r="AW97" s="2471"/>
      <c r="AX97" s="2471"/>
      <c r="AY97" s="2471"/>
      <c r="AZ97" s="2471"/>
      <c r="BA97" s="2471"/>
      <c r="BB97" s="2471"/>
      <c r="BC97" s="2471"/>
      <c r="BD97" s="2471"/>
      <c r="BE97" s="2629" t="s">
        <v>255</v>
      </c>
      <c r="BF97" s="2629"/>
      <c r="BG97" s="2629"/>
      <c r="BH97" s="2630" t="s">
        <v>1136</v>
      </c>
      <c r="BI97" s="2630"/>
      <c r="BJ97" s="2630"/>
      <c r="BK97" s="2624"/>
      <c r="BL97" s="2631" t="s">
        <v>1196</v>
      </c>
      <c r="BM97" s="2631"/>
      <c r="BN97" s="2631"/>
      <c r="BO97" s="2631"/>
      <c r="BP97" s="2631"/>
      <c r="BQ97" s="2631"/>
      <c r="BR97" s="2631"/>
      <c r="BS97" s="2631"/>
    </row>
    <row r="98" spans="1:71" s="812" customFormat="1" ht="15" customHeight="1">
      <c r="A98" s="2614"/>
      <c r="B98" s="2615"/>
      <c r="C98" s="2615"/>
      <c r="D98" s="2615"/>
      <c r="E98" s="2616"/>
      <c r="F98" s="2616"/>
      <c r="G98" s="2616"/>
      <c r="H98" s="2616"/>
      <c r="I98" s="2707"/>
      <c r="J98" s="2707"/>
      <c r="K98" s="2707"/>
      <c r="L98" s="2707"/>
      <c r="M98" s="2707"/>
      <c r="N98" s="2708"/>
      <c r="O98" s="2619"/>
      <c r="P98" s="2715" t="s">
        <v>1203</v>
      </c>
      <c r="Q98" s="2715"/>
      <c r="R98" s="2715"/>
      <c r="S98" s="2620"/>
      <c r="T98" s="2620"/>
      <c r="U98" s="2620"/>
      <c r="V98" s="2714" t="s">
        <v>1204</v>
      </c>
      <c r="W98" s="2714"/>
      <c r="X98" s="2714"/>
      <c r="Y98" s="2595" t="s">
        <v>1139</v>
      </c>
      <c r="Z98" s="2595"/>
      <c r="AA98" s="2713"/>
      <c r="AB98" s="2713"/>
      <c r="AC98" s="2714"/>
      <c r="AD98" s="2714"/>
      <c r="AE98" s="2632" t="s">
        <v>751</v>
      </c>
      <c r="AF98" s="2632"/>
      <c r="AG98" s="2632"/>
      <c r="AH98" s="2632"/>
      <c r="AI98" s="2633" t="s">
        <v>1140</v>
      </c>
      <c r="AJ98" s="2633"/>
      <c r="AK98" s="2633"/>
      <c r="AL98" s="2633"/>
      <c r="AM98" s="2592" t="s">
        <v>1141</v>
      </c>
      <c r="AN98" s="2592"/>
      <c r="AO98" s="2592"/>
      <c r="AP98" s="2567" t="s">
        <v>1142</v>
      </c>
      <c r="AQ98" s="2567"/>
      <c r="AR98" s="2567"/>
      <c r="AS98" s="2593" t="s">
        <v>1143</v>
      </c>
      <c r="AT98" s="2593"/>
      <c r="AU98" s="2593"/>
      <c r="AV98" s="2594" t="s">
        <v>1144</v>
      </c>
      <c r="AW98" s="2594"/>
      <c r="AX98" s="2594"/>
      <c r="AY98" s="2594" t="s">
        <v>1145</v>
      </c>
      <c r="AZ98" s="2594"/>
      <c r="BA98" s="2594"/>
      <c r="BB98" s="2595" t="s">
        <v>310</v>
      </c>
      <c r="BC98" s="2595"/>
      <c r="BD98" s="2595"/>
      <c r="BE98" s="2629"/>
      <c r="BF98" s="2629"/>
      <c r="BG98" s="2629"/>
      <c r="BH98" s="2630"/>
      <c r="BI98" s="2630"/>
      <c r="BJ98" s="2630"/>
      <c r="BK98" s="2624"/>
      <c r="BL98" s="2631"/>
      <c r="BM98" s="2631"/>
      <c r="BN98" s="2631"/>
      <c r="BO98" s="2631"/>
      <c r="BP98" s="2631"/>
      <c r="BQ98" s="2631"/>
      <c r="BR98" s="2631"/>
      <c r="BS98" s="2631"/>
    </row>
    <row r="99" spans="1:71" s="812" customFormat="1" ht="15" customHeight="1">
      <c r="A99" s="2614"/>
      <c r="B99" s="2615"/>
      <c r="C99" s="2615"/>
      <c r="D99" s="2615"/>
      <c r="E99" s="2596" t="s">
        <v>1146</v>
      </c>
      <c r="F99" s="2596"/>
      <c r="G99" s="2597" t="s">
        <v>1147</v>
      </c>
      <c r="H99" s="2597"/>
      <c r="I99" s="2707"/>
      <c r="J99" s="2707"/>
      <c r="K99" s="2707"/>
      <c r="L99" s="2707"/>
      <c r="M99" s="2707"/>
      <c r="N99" s="2708"/>
      <c r="O99" s="2619"/>
      <c r="P99" s="2715"/>
      <c r="Q99" s="2715"/>
      <c r="R99" s="2715"/>
      <c r="S99" s="2620"/>
      <c r="T99" s="2620"/>
      <c r="U99" s="2620"/>
      <c r="V99" s="2714"/>
      <c r="W99" s="2714"/>
      <c r="X99" s="2714"/>
      <c r="Y99" s="2595"/>
      <c r="Z99" s="2595"/>
      <c r="AA99" s="2713"/>
      <c r="AB99" s="2713"/>
      <c r="AC99" s="2714"/>
      <c r="AD99" s="2714"/>
      <c r="AE99" s="2599"/>
      <c r="AF99" s="2599"/>
      <c r="AG99" s="2599"/>
      <c r="AH99" s="2599"/>
      <c r="AI99" s="2600" t="s">
        <v>1149</v>
      </c>
      <c r="AJ99" s="2600"/>
      <c r="AK99" s="2600"/>
      <c r="AL99" s="2600"/>
      <c r="AM99" s="2601" t="s">
        <v>1150</v>
      </c>
      <c r="AN99" s="2601"/>
      <c r="AO99" s="2601"/>
      <c r="AP99" s="2602" t="s">
        <v>1151</v>
      </c>
      <c r="AQ99" s="2602"/>
      <c r="AR99" s="2602"/>
      <c r="AS99" s="2603" t="s">
        <v>1152</v>
      </c>
      <c r="AT99" s="2603"/>
      <c r="AU99" s="2603"/>
      <c r="AV99" s="2604" t="s">
        <v>1153</v>
      </c>
      <c r="AW99" s="2604"/>
      <c r="AX99" s="2604"/>
      <c r="AY99" s="2602" t="s">
        <v>1154</v>
      </c>
      <c r="AZ99" s="2602"/>
      <c r="BA99" s="2602"/>
      <c r="BB99" s="2595"/>
      <c r="BC99" s="2595"/>
      <c r="BD99" s="2595"/>
      <c r="BE99" s="2629"/>
      <c r="BF99" s="2629"/>
      <c r="BG99" s="2629"/>
      <c r="BH99" s="2605" t="s">
        <v>1155</v>
      </c>
      <c r="BI99" s="2605"/>
      <c r="BJ99" s="2605"/>
      <c r="BK99" s="2624"/>
      <c r="BL99" s="2631"/>
      <c r="BM99" s="2631"/>
      <c r="BN99" s="2631"/>
      <c r="BO99" s="2631"/>
      <c r="BP99" s="2631"/>
      <c r="BQ99" s="2631"/>
      <c r="BR99" s="2631"/>
      <c r="BS99" s="2631"/>
    </row>
    <row r="100" spans="1:71" s="812" customFormat="1" ht="15" customHeight="1">
      <c r="A100" s="2614"/>
      <c r="B100" s="2615"/>
      <c r="C100" s="2615"/>
      <c r="D100" s="2615"/>
      <c r="E100" s="2596"/>
      <c r="F100" s="2596"/>
      <c r="G100" s="2597"/>
      <c r="H100" s="2597"/>
      <c r="I100" s="2707"/>
      <c r="J100" s="2707"/>
      <c r="K100" s="2707"/>
      <c r="L100" s="2707"/>
      <c r="M100" s="2707"/>
      <c r="N100" s="2708"/>
      <c r="O100" s="2619"/>
      <c r="P100" s="2715"/>
      <c r="Q100" s="2715"/>
      <c r="R100" s="2715"/>
      <c r="S100" s="2620"/>
      <c r="T100" s="2620"/>
      <c r="U100" s="2620"/>
      <c r="V100" s="2714"/>
      <c r="W100" s="2714"/>
      <c r="X100" s="2714"/>
      <c r="Y100" s="2595"/>
      <c r="Z100" s="2595"/>
      <c r="AA100" s="2713"/>
      <c r="AB100" s="2713"/>
      <c r="AC100" s="2714"/>
      <c r="AD100" s="2714"/>
      <c r="AE100" s="1123" t="s">
        <v>31</v>
      </c>
      <c r="AF100" s="2606" t="s">
        <v>1156</v>
      </c>
      <c r="AG100" s="2606"/>
      <c r="AH100" s="1124" t="s">
        <v>32</v>
      </c>
      <c r="AI100" s="1125" t="s">
        <v>31</v>
      </c>
      <c r="AJ100" s="2606" t="s">
        <v>1156</v>
      </c>
      <c r="AK100" s="2606"/>
      <c r="AL100" s="1126" t="s">
        <v>32</v>
      </c>
      <c r="AM100" s="2607"/>
      <c r="AN100" s="2607"/>
      <c r="AO100" s="2607"/>
      <c r="AP100" s="2608" t="s">
        <v>1157</v>
      </c>
      <c r="AQ100" s="2608"/>
      <c r="AR100" s="2608"/>
      <c r="AS100" s="2609" t="s">
        <v>1158</v>
      </c>
      <c r="AT100" s="2609"/>
      <c r="AU100" s="2609"/>
      <c r="AV100" s="2598" t="s">
        <v>1159</v>
      </c>
      <c r="AW100" s="2598"/>
      <c r="AX100" s="2598"/>
      <c r="AY100" s="2598" t="s">
        <v>1160</v>
      </c>
      <c r="AZ100" s="2598"/>
      <c r="BA100" s="2598"/>
      <c r="BB100" s="2595"/>
      <c r="BC100" s="2595"/>
      <c r="BD100" s="2595"/>
      <c r="BE100" s="2610" t="s">
        <v>1161</v>
      </c>
      <c r="BF100" s="2610"/>
      <c r="BG100" s="2610"/>
      <c r="BH100" s="2605"/>
      <c r="BI100" s="2605"/>
      <c r="BJ100" s="2605"/>
      <c r="BK100" s="2624"/>
      <c r="BL100" s="2631"/>
      <c r="BM100" s="2631"/>
      <c r="BN100" s="2631"/>
      <c r="BO100" s="2631"/>
      <c r="BP100" s="2631"/>
      <c r="BQ100" s="2631"/>
      <c r="BR100" s="2631"/>
      <c r="BS100" s="2631"/>
    </row>
    <row r="101" spans="1:71" s="812" customFormat="1" ht="14.1" customHeight="1">
      <c r="A101" s="2566">
        <v>8</v>
      </c>
      <c r="B101" s="2706"/>
      <c r="C101" s="2706"/>
      <c r="D101" s="2706"/>
      <c r="E101" s="2534"/>
      <c r="F101" s="2534"/>
      <c r="G101" s="2534"/>
      <c r="H101" s="2534"/>
      <c r="I101" s="2482"/>
      <c r="J101" s="2482"/>
      <c r="K101" s="2482"/>
      <c r="L101" s="2482"/>
      <c r="M101" s="2482"/>
      <c r="N101" s="2470"/>
      <c r="O101" s="2471"/>
      <c r="P101" s="2717"/>
      <c r="Q101" s="2717"/>
      <c r="R101" s="2717"/>
      <c r="S101" s="2568"/>
      <c r="T101" s="2568"/>
      <c r="U101" s="2568"/>
      <c r="V101" s="2691"/>
      <c r="W101" s="2691"/>
      <c r="X101" s="2691"/>
      <c r="Y101" s="2570"/>
      <c r="Z101" s="2571" t="s">
        <v>20</v>
      </c>
      <c r="AA101" s="2572"/>
      <c r="AB101" s="2571" t="s">
        <v>20</v>
      </c>
      <c r="AC101" s="2573"/>
      <c r="AD101" s="2574" t="s">
        <v>20</v>
      </c>
      <c r="AE101" s="2692"/>
      <c r="AF101" s="2692"/>
      <c r="AG101" s="2692"/>
      <c r="AH101" s="2692"/>
      <c r="AI101" s="2576"/>
      <c r="AJ101" s="2576"/>
      <c r="AK101" s="2576"/>
      <c r="AL101" s="2576"/>
      <c r="AM101" s="2547"/>
      <c r="AN101" s="2547"/>
      <c r="AO101" s="2547"/>
      <c r="AP101" s="2507"/>
      <c r="AQ101" s="2507"/>
      <c r="AR101" s="2507"/>
      <c r="AS101" s="2548"/>
      <c r="AT101" s="2548"/>
      <c r="AU101" s="2548"/>
      <c r="AV101" s="2549"/>
      <c r="AW101" s="2549"/>
      <c r="AX101" s="2549"/>
      <c r="AY101" s="2549"/>
      <c r="AZ101" s="2549"/>
      <c r="BA101" s="2549"/>
      <c r="BB101" s="2550">
        <f>SUM(AM101:BA103)</f>
        <v>0</v>
      </c>
      <c r="BC101" s="2550"/>
      <c r="BD101" s="2550"/>
      <c r="BE101" s="2551">
        <f>AI101+BB101</f>
        <v>0</v>
      </c>
      <c r="BF101" s="2551"/>
      <c r="BG101" s="2551"/>
      <c r="BH101" s="2552"/>
      <c r="BI101" s="2552"/>
      <c r="BJ101" s="2552"/>
      <c r="BK101" s="2693"/>
      <c r="BL101" s="2554"/>
      <c r="BM101" s="2554"/>
      <c r="BN101" s="2554"/>
      <c r="BO101" s="2554"/>
      <c r="BP101" s="2554"/>
      <c r="BQ101" s="2554"/>
      <c r="BR101" s="2554"/>
      <c r="BS101" s="2554"/>
    </row>
    <row r="102" spans="1:71" s="812" customFormat="1" ht="14.1" customHeight="1">
      <c r="A102" s="2566"/>
      <c r="B102" s="2706"/>
      <c r="C102" s="2706"/>
      <c r="D102" s="2706"/>
      <c r="E102" s="2534"/>
      <c r="F102" s="2534"/>
      <c r="G102" s="2534"/>
      <c r="H102" s="2534"/>
      <c r="I102" s="2482"/>
      <c r="J102" s="2482"/>
      <c r="K102" s="2482"/>
      <c r="L102" s="2482"/>
      <c r="M102" s="2482"/>
      <c r="N102" s="2470"/>
      <c r="O102" s="2471"/>
      <c r="P102" s="2718" t="s">
        <v>19</v>
      </c>
      <c r="Q102" s="2718"/>
      <c r="R102" s="2718"/>
      <c r="S102" s="2568"/>
      <c r="T102" s="2568"/>
      <c r="U102" s="2568"/>
      <c r="V102" s="2691"/>
      <c r="W102" s="2691"/>
      <c r="X102" s="2691"/>
      <c r="Y102" s="2570"/>
      <c r="Z102" s="2571"/>
      <c r="AA102" s="2572"/>
      <c r="AB102" s="2571"/>
      <c r="AC102" s="2573"/>
      <c r="AD102" s="2574"/>
      <c r="AE102" s="2692"/>
      <c r="AF102" s="2692"/>
      <c r="AG102" s="2692"/>
      <c r="AH102" s="2692"/>
      <c r="AI102" s="2576"/>
      <c r="AJ102" s="2576"/>
      <c r="AK102" s="2576"/>
      <c r="AL102" s="2576"/>
      <c r="AM102" s="2515"/>
      <c r="AN102" s="2515"/>
      <c r="AO102" s="2515"/>
      <c r="AP102" s="2516"/>
      <c r="AQ102" s="2516"/>
      <c r="AR102" s="2516"/>
      <c r="AS102" s="2517"/>
      <c r="AT102" s="2517"/>
      <c r="AU102" s="2517"/>
      <c r="AV102" s="2518"/>
      <c r="AW102" s="2518"/>
      <c r="AX102" s="2518"/>
      <c r="AY102" s="2518"/>
      <c r="AZ102" s="2518"/>
      <c r="BA102" s="2518"/>
      <c r="BB102" s="2550"/>
      <c r="BC102" s="2550"/>
      <c r="BD102" s="2550"/>
      <c r="BE102" s="2551"/>
      <c r="BF102" s="2551"/>
      <c r="BG102" s="2551"/>
      <c r="BH102" s="2552"/>
      <c r="BI102" s="2552"/>
      <c r="BJ102" s="2552"/>
      <c r="BK102" s="2693"/>
      <c r="BL102" s="2519"/>
      <c r="BM102" s="2519"/>
      <c r="BN102" s="2519"/>
      <c r="BO102" s="2519"/>
      <c r="BP102" s="2519"/>
      <c r="BQ102" s="2519"/>
      <c r="BR102" s="2519"/>
      <c r="BS102" s="2519"/>
    </row>
    <row r="103" spans="1:71" s="812" customFormat="1" ht="14.1" customHeight="1">
      <c r="A103" s="2566"/>
      <c r="B103" s="2706"/>
      <c r="C103" s="2706"/>
      <c r="D103" s="2706"/>
      <c r="E103" s="2555"/>
      <c r="F103" s="2555"/>
      <c r="G103" s="2556"/>
      <c r="H103" s="2556"/>
      <c r="I103" s="2482"/>
      <c r="J103" s="2482"/>
      <c r="K103" s="2482"/>
      <c r="L103" s="2482"/>
      <c r="M103" s="2482"/>
      <c r="N103" s="2470"/>
      <c r="O103" s="2471"/>
      <c r="P103" s="2718"/>
      <c r="Q103" s="2718"/>
      <c r="R103" s="2718"/>
      <c r="S103" s="2568"/>
      <c r="T103" s="2568"/>
      <c r="U103" s="2568"/>
      <c r="V103" s="2695"/>
      <c r="W103" s="2695"/>
      <c r="X103" s="2695"/>
      <c r="Y103" s="1148"/>
      <c r="Z103" s="1184" t="s">
        <v>21</v>
      </c>
      <c r="AA103" s="1150"/>
      <c r="AB103" s="1184" t="s">
        <v>21</v>
      </c>
      <c r="AC103" s="1150"/>
      <c r="AD103" s="1184" t="s">
        <v>21</v>
      </c>
      <c r="AE103" s="1152" t="s">
        <v>31</v>
      </c>
      <c r="AF103" s="2559"/>
      <c r="AG103" s="2559"/>
      <c r="AH103" s="1153" t="s">
        <v>32</v>
      </c>
      <c r="AI103" s="1154" t="s">
        <v>31</v>
      </c>
      <c r="AJ103" s="2559"/>
      <c r="AK103" s="2559"/>
      <c r="AL103" s="1155" t="s">
        <v>32</v>
      </c>
      <c r="AM103" s="2560"/>
      <c r="AN103" s="2560"/>
      <c r="AO103" s="2560"/>
      <c r="AP103" s="2561"/>
      <c r="AQ103" s="2561"/>
      <c r="AR103" s="2561"/>
      <c r="AS103" s="2562"/>
      <c r="AT103" s="2562"/>
      <c r="AU103" s="2562"/>
      <c r="AV103" s="2563"/>
      <c r="AW103" s="2563"/>
      <c r="AX103" s="2563"/>
      <c r="AY103" s="2563"/>
      <c r="AZ103" s="2563"/>
      <c r="BA103" s="2563"/>
      <c r="BB103" s="2550"/>
      <c r="BC103" s="2550"/>
      <c r="BD103" s="2550"/>
      <c r="BE103" s="2551"/>
      <c r="BF103" s="2551"/>
      <c r="BG103" s="2551"/>
      <c r="BH103" s="2705"/>
      <c r="BI103" s="2705"/>
      <c r="BJ103" s="2705"/>
      <c r="BK103" s="2693"/>
      <c r="BL103" s="2565"/>
      <c r="BM103" s="2565"/>
      <c r="BN103" s="2565"/>
      <c r="BO103" s="2565"/>
      <c r="BP103" s="2565"/>
      <c r="BQ103" s="2565"/>
      <c r="BR103" s="2565"/>
      <c r="BS103" s="2565"/>
    </row>
    <row r="104" spans="1:71" s="812" customFormat="1" ht="14.1" customHeight="1">
      <c r="A104" s="2566">
        <v>9</v>
      </c>
      <c r="B104" s="2468"/>
      <c r="C104" s="2468"/>
      <c r="D104" s="2468"/>
      <c r="E104" s="2534"/>
      <c r="F104" s="2534"/>
      <c r="G104" s="2534"/>
      <c r="H104" s="2534"/>
      <c r="I104" s="2482"/>
      <c r="J104" s="2482"/>
      <c r="K104" s="2482"/>
      <c r="L104" s="2482"/>
      <c r="M104" s="2482"/>
      <c r="N104" s="2470"/>
      <c r="O104" s="2471"/>
      <c r="P104" s="2719"/>
      <c r="Q104" s="2719"/>
      <c r="R104" s="2719"/>
      <c r="S104" s="2568"/>
      <c r="T104" s="2568"/>
      <c r="U104" s="2568"/>
      <c r="V104" s="2691"/>
      <c r="W104" s="2691"/>
      <c r="X104" s="2691"/>
      <c r="Y104" s="2570"/>
      <c r="Z104" s="2571" t="s">
        <v>20</v>
      </c>
      <c r="AA104" s="2572"/>
      <c r="AB104" s="2571" t="s">
        <v>20</v>
      </c>
      <c r="AC104" s="2573"/>
      <c r="AD104" s="2574" t="s">
        <v>20</v>
      </c>
      <c r="AE104" s="2692"/>
      <c r="AF104" s="2692"/>
      <c r="AG104" s="2692"/>
      <c r="AH104" s="2692"/>
      <c r="AI104" s="2576"/>
      <c r="AJ104" s="2576"/>
      <c r="AK104" s="2576"/>
      <c r="AL104" s="2576"/>
      <c r="AM104" s="2547"/>
      <c r="AN104" s="2547"/>
      <c r="AO104" s="2547"/>
      <c r="AP104" s="2507"/>
      <c r="AQ104" s="2507"/>
      <c r="AR104" s="2507"/>
      <c r="AS104" s="2548"/>
      <c r="AT104" s="2548"/>
      <c r="AU104" s="2548"/>
      <c r="AV104" s="2549"/>
      <c r="AW104" s="2549"/>
      <c r="AX104" s="2549"/>
      <c r="AY104" s="2549"/>
      <c r="AZ104" s="2549"/>
      <c r="BA104" s="2549"/>
      <c r="BB104" s="2550">
        <f>SUM(AM104:BA106)</f>
        <v>0</v>
      </c>
      <c r="BC104" s="2550"/>
      <c r="BD104" s="2550"/>
      <c r="BE104" s="2551">
        <f>AI104+BB104</f>
        <v>0</v>
      </c>
      <c r="BF104" s="2551"/>
      <c r="BG104" s="2551"/>
      <c r="BH104" s="2552"/>
      <c r="BI104" s="2552"/>
      <c r="BJ104" s="2552"/>
      <c r="BK104" s="2693"/>
      <c r="BL104" s="2554"/>
      <c r="BM104" s="2554"/>
      <c r="BN104" s="2554"/>
      <c r="BO104" s="2554"/>
      <c r="BP104" s="2554"/>
      <c r="BQ104" s="2554"/>
      <c r="BR104" s="2554"/>
      <c r="BS104" s="2554"/>
    </row>
    <row r="105" spans="1:71" s="812" customFormat="1" ht="14.1" customHeight="1">
      <c r="A105" s="2566"/>
      <c r="B105" s="2468"/>
      <c r="C105" s="2468"/>
      <c r="D105" s="2468"/>
      <c r="E105" s="2534"/>
      <c r="F105" s="2534"/>
      <c r="G105" s="2534"/>
      <c r="H105" s="2534"/>
      <c r="I105" s="2482"/>
      <c r="J105" s="2482"/>
      <c r="K105" s="2482"/>
      <c r="L105" s="2482"/>
      <c r="M105" s="2482"/>
      <c r="N105" s="2470"/>
      <c r="O105" s="2471"/>
      <c r="P105" s="2718" t="s">
        <v>19</v>
      </c>
      <c r="Q105" s="2718"/>
      <c r="R105" s="2718"/>
      <c r="S105" s="2568"/>
      <c r="T105" s="2568"/>
      <c r="U105" s="2568"/>
      <c r="V105" s="2691"/>
      <c r="W105" s="2691"/>
      <c r="X105" s="2691"/>
      <c r="Y105" s="2570"/>
      <c r="Z105" s="2571"/>
      <c r="AA105" s="2572"/>
      <c r="AB105" s="2571"/>
      <c r="AC105" s="2573"/>
      <c r="AD105" s="2574"/>
      <c r="AE105" s="2692"/>
      <c r="AF105" s="2692"/>
      <c r="AG105" s="2692"/>
      <c r="AH105" s="2692"/>
      <c r="AI105" s="2576"/>
      <c r="AJ105" s="2576"/>
      <c r="AK105" s="2576"/>
      <c r="AL105" s="2576"/>
      <c r="AM105" s="2515"/>
      <c r="AN105" s="2515"/>
      <c r="AO105" s="2515"/>
      <c r="AP105" s="2516"/>
      <c r="AQ105" s="2516"/>
      <c r="AR105" s="2516"/>
      <c r="AS105" s="2517"/>
      <c r="AT105" s="2517"/>
      <c r="AU105" s="2517"/>
      <c r="AV105" s="2518"/>
      <c r="AW105" s="2518"/>
      <c r="AX105" s="2518"/>
      <c r="AY105" s="2518"/>
      <c r="AZ105" s="2518"/>
      <c r="BA105" s="2518"/>
      <c r="BB105" s="2550"/>
      <c r="BC105" s="2550"/>
      <c r="BD105" s="2550"/>
      <c r="BE105" s="2551"/>
      <c r="BF105" s="2551"/>
      <c r="BG105" s="2551"/>
      <c r="BH105" s="2552"/>
      <c r="BI105" s="2552"/>
      <c r="BJ105" s="2552"/>
      <c r="BK105" s="2693"/>
      <c r="BL105" s="2519"/>
      <c r="BM105" s="2519"/>
      <c r="BN105" s="2519"/>
      <c r="BO105" s="2519"/>
      <c r="BP105" s="2519"/>
      <c r="BQ105" s="2519"/>
      <c r="BR105" s="2519"/>
      <c r="BS105" s="2519"/>
    </row>
    <row r="106" spans="1:71" s="812" customFormat="1" ht="14.1" customHeight="1">
      <c r="A106" s="2566"/>
      <c r="B106" s="2468"/>
      <c r="C106" s="2468"/>
      <c r="D106" s="2468"/>
      <c r="E106" s="2555"/>
      <c r="F106" s="2555"/>
      <c r="G106" s="2556"/>
      <c r="H106" s="2556"/>
      <c r="I106" s="2482"/>
      <c r="J106" s="2482"/>
      <c r="K106" s="2482"/>
      <c r="L106" s="2482"/>
      <c r="M106" s="2482"/>
      <c r="N106" s="2470"/>
      <c r="O106" s="2471"/>
      <c r="P106" s="2718"/>
      <c r="Q106" s="2718"/>
      <c r="R106" s="2718"/>
      <c r="S106" s="2568"/>
      <c r="T106" s="2568"/>
      <c r="U106" s="2568"/>
      <c r="V106" s="2695"/>
      <c r="W106" s="2695"/>
      <c r="X106" s="2695"/>
      <c r="Y106" s="1148"/>
      <c r="Z106" s="1184" t="s">
        <v>21</v>
      </c>
      <c r="AA106" s="1150"/>
      <c r="AB106" s="1184" t="s">
        <v>21</v>
      </c>
      <c r="AC106" s="1150"/>
      <c r="AD106" s="1184" t="s">
        <v>21</v>
      </c>
      <c r="AE106" s="1152" t="s">
        <v>31</v>
      </c>
      <c r="AF106" s="2559"/>
      <c r="AG106" s="2559"/>
      <c r="AH106" s="1153" t="s">
        <v>32</v>
      </c>
      <c r="AI106" s="1154" t="s">
        <v>31</v>
      </c>
      <c r="AJ106" s="2559"/>
      <c r="AK106" s="2559"/>
      <c r="AL106" s="1155" t="s">
        <v>32</v>
      </c>
      <c r="AM106" s="2560"/>
      <c r="AN106" s="2560"/>
      <c r="AO106" s="2560"/>
      <c r="AP106" s="2561"/>
      <c r="AQ106" s="2561"/>
      <c r="AR106" s="2561"/>
      <c r="AS106" s="2562"/>
      <c r="AT106" s="2562"/>
      <c r="AU106" s="2562"/>
      <c r="AV106" s="2563"/>
      <c r="AW106" s="2563"/>
      <c r="AX106" s="2563"/>
      <c r="AY106" s="2563"/>
      <c r="AZ106" s="2563"/>
      <c r="BA106" s="2563"/>
      <c r="BB106" s="2550"/>
      <c r="BC106" s="2550"/>
      <c r="BD106" s="2550"/>
      <c r="BE106" s="2551"/>
      <c r="BF106" s="2551"/>
      <c r="BG106" s="2551"/>
      <c r="BH106" s="2564"/>
      <c r="BI106" s="2564"/>
      <c r="BJ106" s="2564"/>
      <c r="BK106" s="2693"/>
      <c r="BL106" s="2565"/>
      <c r="BM106" s="2565"/>
      <c r="BN106" s="2565"/>
      <c r="BO106" s="2565"/>
      <c r="BP106" s="2565"/>
      <c r="BQ106" s="2565"/>
      <c r="BR106" s="2565"/>
      <c r="BS106" s="2565"/>
    </row>
    <row r="107" spans="1:71" s="812" customFormat="1" ht="14.1" customHeight="1">
      <c r="A107" s="2566">
        <v>10</v>
      </c>
      <c r="B107" s="2468"/>
      <c r="C107" s="2468"/>
      <c r="D107" s="2468"/>
      <c r="E107" s="2534"/>
      <c r="F107" s="2534"/>
      <c r="G107" s="2534"/>
      <c r="H107" s="2534"/>
      <c r="I107" s="2482"/>
      <c r="J107" s="2482"/>
      <c r="K107" s="2482"/>
      <c r="L107" s="2482"/>
      <c r="M107" s="2482"/>
      <c r="N107" s="2470"/>
      <c r="O107" s="2471"/>
      <c r="P107" s="2719"/>
      <c r="Q107" s="2719"/>
      <c r="R107" s="2719"/>
      <c r="S107" s="2568"/>
      <c r="T107" s="2568"/>
      <c r="U107" s="2568"/>
      <c r="V107" s="2691"/>
      <c r="W107" s="2691"/>
      <c r="X107" s="2691"/>
      <c r="Y107" s="2570"/>
      <c r="Z107" s="2571" t="s">
        <v>20</v>
      </c>
      <c r="AA107" s="2572"/>
      <c r="AB107" s="2571" t="s">
        <v>20</v>
      </c>
      <c r="AC107" s="2573"/>
      <c r="AD107" s="2574" t="s">
        <v>20</v>
      </c>
      <c r="AE107" s="2692"/>
      <c r="AF107" s="2692"/>
      <c r="AG107" s="2692"/>
      <c r="AH107" s="2692"/>
      <c r="AI107" s="2576"/>
      <c r="AJ107" s="2576"/>
      <c r="AK107" s="2576"/>
      <c r="AL107" s="2576"/>
      <c r="AM107" s="2547"/>
      <c r="AN107" s="2547"/>
      <c r="AO107" s="2547"/>
      <c r="AP107" s="2507"/>
      <c r="AQ107" s="2507"/>
      <c r="AR107" s="2507"/>
      <c r="AS107" s="2548"/>
      <c r="AT107" s="2548"/>
      <c r="AU107" s="2548"/>
      <c r="AV107" s="2549"/>
      <c r="AW107" s="2549"/>
      <c r="AX107" s="2549"/>
      <c r="AY107" s="2549"/>
      <c r="AZ107" s="2549"/>
      <c r="BA107" s="2549"/>
      <c r="BB107" s="2550">
        <f>SUM(AM107:BA109)</f>
        <v>0</v>
      </c>
      <c r="BC107" s="2550"/>
      <c r="BD107" s="2550"/>
      <c r="BE107" s="2551">
        <f>AI107+BB107</f>
        <v>0</v>
      </c>
      <c r="BF107" s="2551"/>
      <c r="BG107" s="2551"/>
      <c r="BH107" s="2552"/>
      <c r="BI107" s="2552"/>
      <c r="BJ107" s="2552"/>
      <c r="BK107" s="2693"/>
      <c r="BL107" s="2554"/>
      <c r="BM107" s="2554"/>
      <c r="BN107" s="2554"/>
      <c r="BO107" s="2554"/>
      <c r="BP107" s="2554"/>
      <c r="BQ107" s="2554"/>
      <c r="BR107" s="2554"/>
      <c r="BS107" s="2554"/>
    </row>
    <row r="108" spans="1:71" s="812" customFormat="1" ht="14.1" customHeight="1">
      <c r="A108" s="2566"/>
      <c r="B108" s="2468"/>
      <c r="C108" s="2468"/>
      <c r="D108" s="2468"/>
      <c r="E108" s="2534"/>
      <c r="F108" s="2534"/>
      <c r="G108" s="2534"/>
      <c r="H108" s="2534"/>
      <c r="I108" s="2482"/>
      <c r="J108" s="2482"/>
      <c r="K108" s="2482"/>
      <c r="L108" s="2482"/>
      <c r="M108" s="2482"/>
      <c r="N108" s="2470"/>
      <c r="O108" s="2471"/>
      <c r="P108" s="2718" t="s">
        <v>19</v>
      </c>
      <c r="Q108" s="2718"/>
      <c r="R108" s="2718"/>
      <c r="S108" s="2568"/>
      <c r="T108" s="2568"/>
      <c r="U108" s="2568"/>
      <c r="V108" s="2691"/>
      <c r="W108" s="2691"/>
      <c r="X108" s="2691"/>
      <c r="Y108" s="2570"/>
      <c r="Z108" s="2571"/>
      <c r="AA108" s="2572"/>
      <c r="AB108" s="2571"/>
      <c r="AC108" s="2573"/>
      <c r="AD108" s="2574"/>
      <c r="AE108" s="2692"/>
      <c r="AF108" s="2692"/>
      <c r="AG108" s="2692"/>
      <c r="AH108" s="2692"/>
      <c r="AI108" s="2576"/>
      <c r="AJ108" s="2576"/>
      <c r="AK108" s="2576"/>
      <c r="AL108" s="2576"/>
      <c r="AM108" s="2515"/>
      <c r="AN108" s="2515"/>
      <c r="AO108" s="2515"/>
      <c r="AP108" s="2516"/>
      <c r="AQ108" s="2516"/>
      <c r="AR108" s="2516"/>
      <c r="AS108" s="2517"/>
      <c r="AT108" s="2517"/>
      <c r="AU108" s="2517"/>
      <c r="AV108" s="2518"/>
      <c r="AW108" s="2518"/>
      <c r="AX108" s="2518"/>
      <c r="AY108" s="2518"/>
      <c r="AZ108" s="2518"/>
      <c r="BA108" s="2518"/>
      <c r="BB108" s="2550"/>
      <c r="BC108" s="2550"/>
      <c r="BD108" s="2550"/>
      <c r="BE108" s="2551"/>
      <c r="BF108" s="2551"/>
      <c r="BG108" s="2551"/>
      <c r="BH108" s="2552"/>
      <c r="BI108" s="2552"/>
      <c r="BJ108" s="2552"/>
      <c r="BK108" s="2693"/>
      <c r="BL108" s="2519"/>
      <c r="BM108" s="2519"/>
      <c r="BN108" s="2519"/>
      <c r="BO108" s="2519"/>
      <c r="BP108" s="2519"/>
      <c r="BQ108" s="2519"/>
      <c r="BR108" s="2519"/>
      <c r="BS108" s="2519"/>
    </row>
    <row r="109" spans="1:71" s="812" customFormat="1" ht="14.1" customHeight="1">
      <c r="A109" s="2566"/>
      <c r="B109" s="2468"/>
      <c r="C109" s="2468"/>
      <c r="D109" s="2468"/>
      <c r="E109" s="2555"/>
      <c r="F109" s="2555"/>
      <c r="G109" s="2556"/>
      <c r="H109" s="2556"/>
      <c r="I109" s="2482"/>
      <c r="J109" s="2482"/>
      <c r="K109" s="2482"/>
      <c r="L109" s="2482"/>
      <c r="M109" s="2482"/>
      <c r="N109" s="2470"/>
      <c r="O109" s="2471"/>
      <c r="P109" s="2718"/>
      <c r="Q109" s="2718"/>
      <c r="R109" s="2718"/>
      <c r="S109" s="2568"/>
      <c r="T109" s="2568"/>
      <c r="U109" s="2568"/>
      <c r="V109" s="2695"/>
      <c r="W109" s="2695"/>
      <c r="X109" s="2695"/>
      <c r="Y109" s="1148"/>
      <c r="Z109" s="1184" t="s">
        <v>21</v>
      </c>
      <c r="AA109" s="1150"/>
      <c r="AB109" s="1184" t="s">
        <v>21</v>
      </c>
      <c r="AC109" s="1150"/>
      <c r="AD109" s="1184" t="s">
        <v>21</v>
      </c>
      <c r="AE109" s="1152" t="s">
        <v>31</v>
      </c>
      <c r="AF109" s="2559"/>
      <c r="AG109" s="2559"/>
      <c r="AH109" s="1153" t="s">
        <v>32</v>
      </c>
      <c r="AI109" s="1154" t="s">
        <v>31</v>
      </c>
      <c r="AJ109" s="2559"/>
      <c r="AK109" s="2559"/>
      <c r="AL109" s="1155" t="s">
        <v>32</v>
      </c>
      <c r="AM109" s="2560"/>
      <c r="AN109" s="2560"/>
      <c r="AO109" s="2560"/>
      <c r="AP109" s="2561"/>
      <c r="AQ109" s="2561"/>
      <c r="AR109" s="2561"/>
      <c r="AS109" s="2562"/>
      <c r="AT109" s="2562"/>
      <c r="AU109" s="2562"/>
      <c r="AV109" s="2563"/>
      <c r="AW109" s="2563"/>
      <c r="AX109" s="2563"/>
      <c r="AY109" s="2563"/>
      <c r="AZ109" s="2563"/>
      <c r="BA109" s="2563"/>
      <c r="BB109" s="2550"/>
      <c r="BC109" s="2550"/>
      <c r="BD109" s="2550"/>
      <c r="BE109" s="2551"/>
      <c r="BF109" s="2551"/>
      <c r="BG109" s="2551"/>
      <c r="BH109" s="2564"/>
      <c r="BI109" s="2564"/>
      <c r="BJ109" s="2564"/>
      <c r="BK109" s="2693"/>
      <c r="BL109" s="2565"/>
      <c r="BM109" s="2565"/>
      <c r="BN109" s="2565"/>
      <c r="BO109" s="2565"/>
      <c r="BP109" s="2565"/>
      <c r="BQ109" s="2565"/>
      <c r="BR109" s="2565"/>
      <c r="BS109" s="2565"/>
    </row>
    <row r="110" spans="1:71" s="812" customFormat="1" ht="14.1" customHeight="1">
      <c r="A110" s="2566">
        <v>11</v>
      </c>
      <c r="B110" s="2468"/>
      <c r="C110" s="2468"/>
      <c r="D110" s="2468"/>
      <c r="E110" s="2534"/>
      <c r="F110" s="2534"/>
      <c r="G110" s="2534"/>
      <c r="H110" s="2534"/>
      <c r="I110" s="2482"/>
      <c r="J110" s="2482"/>
      <c r="K110" s="2482"/>
      <c r="L110" s="2482"/>
      <c r="M110" s="2482"/>
      <c r="N110" s="2470"/>
      <c r="O110" s="2471"/>
      <c r="P110" s="2717"/>
      <c r="Q110" s="2717"/>
      <c r="R110" s="2717"/>
      <c r="S110" s="2568"/>
      <c r="T110" s="2568"/>
      <c r="U110" s="2568"/>
      <c r="V110" s="2691"/>
      <c r="W110" s="2691"/>
      <c r="X110" s="2691"/>
      <c r="Y110" s="2570"/>
      <c r="Z110" s="2571" t="s">
        <v>20</v>
      </c>
      <c r="AA110" s="2572"/>
      <c r="AB110" s="2571" t="s">
        <v>20</v>
      </c>
      <c r="AC110" s="2573"/>
      <c r="AD110" s="2574" t="s">
        <v>20</v>
      </c>
      <c r="AE110" s="2692"/>
      <c r="AF110" s="2692"/>
      <c r="AG110" s="2692"/>
      <c r="AH110" s="2692"/>
      <c r="AI110" s="2576"/>
      <c r="AJ110" s="2576"/>
      <c r="AK110" s="2576"/>
      <c r="AL110" s="2576"/>
      <c r="AM110" s="2547"/>
      <c r="AN110" s="2547"/>
      <c r="AO110" s="2547"/>
      <c r="AP110" s="2507"/>
      <c r="AQ110" s="2507"/>
      <c r="AR110" s="2507"/>
      <c r="AS110" s="2548"/>
      <c r="AT110" s="2548"/>
      <c r="AU110" s="2548"/>
      <c r="AV110" s="2549"/>
      <c r="AW110" s="2549"/>
      <c r="AX110" s="2549"/>
      <c r="AY110" s="2549"/>
      <c r="AZ110" s="2549"/>
      <c r="BA110" s="2549"/>
      <c r="BB110" s="2550">
        <f>SUM(AM110:BA112)</f>
        <v>0</v>
      </c>
      <c r="BC110" s="2550"/>
      <c r="BD110" s="2550"/>
      <c r="BE110" s="2551">
        <f>AI110+BB110</f>
        <v>0</v>
      </c>
      <c r="BF110" s="2551"/>
      <c r="BG110" s="2551"/>
      <c r="BH110" s="2552"/>
      <c r="BI110" s="2552"/>
      <c r="BJ110" s="2552"/>
      <c r="BK110" s="2693"/>
      <c r="BL110" s="2554"/>
      <c r="BM110" s="2554"/>
      <c r="BN110" s="2554"/>
      <c r="BO110" s="2554"/>
      <c r="BP110" s="2554"/>
      <c r="BQ110" s="2554"/>
      <c r="BR110" s="2554"/>
      <c r="BS110" s="2554"/>
    </row>
    <row r="111" spans="1:71" s="812" customFormat="1" ht="14.1" customHeight="1">
      <c r="A111" s="2566"/>
      <c r="B111" s="2468"/>
      <c r="C111" s="2468"/>
      <c r="D111" s="2468"/>
      <c r="E111" s="2534"/>
      <c r="F111" s="2534"/>
      <c r="G111" s="2534"/>
      <c r="H111" s="2534"/>
      <c r="I111" s="2482"/>
      <c r="J111" s="2482"/>
      <c r="K111" s="2482"/>
      <c r="L111" s="2482"/>
      <c r="M111" s="2482"/>
      <c r="N111" s="2470"/>
      <c r="O111" s="2471"/>
      <c r="P111" s="2718" t="s">
        <v>19</v>
      </c>
      <c r="Q111" s="2718"/>
      <c r="R111" s="2718"/>
      <c r="S111" s="2568"/>
      <c r="T111" s="2568"/>
      <c r="U111" s="2568"/>
      <c r="V111" s="2691"/>
      <c r="W111" s="2691"/>
      <c r="X111" s="2691"/>
      <c r="Y111" s="2570"/>
      <c r="Z111" s="2571"/>
      <c r="AA111" s="2572"/>
      <c r="AB111" s="2571"/>
      <c r="AC111" s="2573"/>
      <c r="AD111" s="2574"/>
      <c r="AE111" s="2692"/>
      <c r="AF111" s="2692"/>
      <c r="AG111" s="2692"/>
      <c r="AH111" s="2692"/>
      <c r="AI111" s="2576"/>
      <c r="AJ111" s="2576"/>
      <c r="AK111" s="2576"/>
      <c r="AL111" s="2576"/>
      <c r="AM111" s="2515"/>
      <c r="AN111" s="2515"/>
      <c r="AO111" s="2515"/>
      <c r="AP111" s="2516"/>
      <c r="AQ111" s="2516"/>
      <c r="AR111" s="2516"/>
      <c r="AS111" s="2517"/>
      <c r="AT111" s="2517"/>
      <c r="AU111" s="2517"/>
      <c r="AV111" s="2518"/>
      <c r="AW111" s="2518"/>
      <c r="AX111" s="2518"/>
      <c r="AY111" s="2518"/>
      <c r="AZ111" s="2518"/>
      <c r="BA111" s="2518"/>
      <c r="BB111" s="2550"/>
      <c r="BC111" s="2550"/>
      <c r="BD111" s="2550"/>
      <c r="BE111" s="2551"/>
      <c r="BF111" s="2551"/>
      <c r="BG111" s="2551"/>
      <c r="BH111" s="2552"/>
      <c r="BI111" s="2552"/>
      <c r="BJ111" s="2552"/>
      <c r="BK111" s="2693"/>
      <c r="BL111" s="2519"/>
      <c r="BM111" s="2519"/>
      <c r="BN111" s="2519"/>
      <c r="BO111" s="2519"/>
      <c r="BP111" s="2519"/>
      <c r="BQ111" s="2519"/>
      <c r="BR111" s="2519"/>
      <c r="BS111" s="2519"/>
    </row>
    <row r="112" spans="1:71" s="812" customFormat="1" ht="14.1" customHeight="1">
      <c r="A112" s="2566"/>
      <c r="B112" s="2468"/>
      <c r="C112" s="2468"/>
      <c r="D112" s="2468"/>
      <c r="E112" s="2555"/>
      <c r="F112" s="2555"/>
      <c r="G112" s="2556"/>
      <c r="H112" s="2556"/>
      <c r="I112" s="2482"/>
      <c r="J112" s="2482"/>
      <c r="K112" s="2482"/>
      <c r="L112" s="2482"/>
      <c r="M112" s="2482"/>
      <c r="N112" s="2470"/>
      <c r="O112" s="2471"/>
      <c r="P112" s="2718"/>
      <c r="Q112" s="2718"/>
      <c r="R112" s="2718"/>
      <c r="S112" s="2568"/>
      <c r="T112" s="2568"/>
      <c r="U112" s="2568"/>
      <c r="V112" s="2695"/>
      <c r="W112" s="2695"/>
      <c r="X112" s="2695"/>
      <c r="Y112" s="1148"/>
      <c r="Z112" s="1184" t="s">
        <v>21</v>
      </c>
      <c r="AA112" s="1150"/>
      <c r="AB112" s="1184" t="s">
        <v>21</v>
      </c>
      <c r="AC112" s="1150"/>
      <c r="AD112" s="1184" t="s">
        <v>21</v>
      </c>
      <c r="AE112" s="1152" t="s">
        <v>31</v>
      </c>
      <c r="AF112" s="2559"/>
      <c r="AG112" s="2559"/>
      <c r="AH112" s="1153" t="s">
        <v>32</v>
      </c>
      <c r="AI112" s="1154" t="s">
        <v>31</v>
      </c>
      <c r="AJ112" s="2559"/>
      <c r="AK112" s="2559"/>
      <c r="AL112" s="1155" t="s">
        <v>32</v>
      </c>
      <c r="AM112" s="2560"/>
      <c r="AN112" s="2560"/>
      <c r="AO112" s="2560"/>
      <c r="AP112" s="2561"/>
      <c r="AQ112" s="2561"/>
      <c r="AR112" s="2561"/>
      <c r="AS112" s="2562"/>
      <c r="AT112" s="2562"/>
      <c r="AU112" s="2562"/>
      <c r="AV112" s="2563"/>
      <c r="AW112" s="2563"/>
      <c r="AX112" s="2563"/>
      <c r="AY112" s="2563"/>
      <c r="AZ112" s="2563"/>
      <c r="BA112" s="2563"/>
      <c r="BB112" s="2550"/>
      <c r="BC112" s="2550"/>
      <c r="BD112" s="2550"/>
      <c r="BE112" s="2551"/>
      <c r="BF112" s="2551"/>
      <c r="BG112" s="2551"/>
      <c r="BH112" s="2564"/>
      <c r="BI112" s="2564"/>
      <c r="BJ112" s="2564"/>
      <c r="BK112" s="2693"/>
      <c r="BL112" s="2565"/>
      <c r="BM112" s="2565"/>
      <c r="BN112" s="2565"/>
      <c r="BO112" s="2565"/>
      <c r="BP112" s="2565"/>
      <c r="BQ112" s="2565"/>
      <c r="BR112" s="2565"/>
      <c r="BS112" s="2565"/>
    </row>
    <row r="113" spans="1:71" s="812" customFormat="1" ht="14.1" customHeight="1">
      <c r="A113" s="2566">
        <v>12</v>
      </c>
      <c r="B113" s="2468"/>
      <c r="C113" s="2468"/>
      <c r="D113" s="2468"/>
      <c r="E113" s="2534"/>
      <c r="F113" s="2534"/>
      <c r="G113" s="2534"/>
      <c r="H113" s="2534"/>
      <c r="I113" s="2482"/>
      <c r="J113" s="2482"/>
      <c r="K113" s="2482"/>
      <c r="L113" s="2482"/>
      <c r="M113" s="2482"/>
      <c r="N113" s="2470"/>
      <c r="O113" s="2471"/>
      <c r="P113" s="2719"/>
      <c r="Q113" s="2719"/>
      <c r="R113" s="2719"/>
      <c r="S113" s="2568"/>
      <c r="T113" s="2568"/>
      <c r="U113" s="2568"/>
      <c r="V113" s="2691"/>
      <c r="W113" s="2691"/>
      <c r="X113" s="2691"/>
      <c r="Y113" s="2570"/>
      <c r="Z113" s="2571" t="s">
        <v>20</v>
      </c>
      <c r="AA113" s="2572"/>
      <c r="AB113" s="2571" t="s">
        <v>20</v>
      </c>
      <c r="AC113" s="2573"/>
      <c r="AD113" s="2574" t="s">
        <v>20</v>
      </c>
      <c r="AE113" s="2692"/>
      <c r="AF113" s="2692"/>
      <c r="AG113" s="2692"/>
      <c r="AH113" s="2692"/>
      <c r="AI113" s="2576"/>
      <c r="AJ113" s="2576"/>
      <c r="AK113" s="2576"/>
      <c r="AL113" s="2576"/>
      <c r="AM113" s="2547"/>
      <c r="AN113" s="2547"/>
      <c r="AO113" s="2547"/>
      <c r="AP113" s="2507"/>
      <c r="AQ113" s="2507"/>
      <c r="AR113" s="2507"/>
      <c r="AS113" s="2548"/>
      <c r="AT113" s="2548"/>
      <c r="AU113" s="2548"/>
      <c r="AV113" s="2549"/>
      <c r="AW113" s="2549"/>
      <c r="AX113" s="2549"/>
      <c r="AY113" s="2549"/>
      <c r="AZ113" s="2549"/>
      <c r="BA113" s="2549"/>
      <c r="BB113" s="2550">
        <f>SUM(AM113:BA115)</f>
        <v>0</v>
      </c>
      <c r="BC113" s="2550"/>
      <c r="BD113" s="2550"/>
      <c r="BE113" s="2551">
        <f>AI113+BB113</f>
        <v>0</v>
      </c>
      <c r="BF113" s="2551"/>
      <c r="BG113" s="2551"/>
      <c r="BH113" s="2552"/>
      <c r="BI113" s="2552"/>
      <c r="BJ113" s="2552"/>
      <c r="BK113" s="2693"/>
      <c r="BL113" s="2554"/>
      <c r="BM113" s="2554"/>
      <c r="BN113" s="2554"/>
      <c r="BO113" s="2554"/>
      <c r="BP113" s="2554"/>
      <c r="BQ113" s="2554"/>
      <c r="BR113" s="2554"/>
      <c r="BS113" s="2554"/>
    </row>
    <row r="114" spans="1:71" s="812" customFormat="1" ht="14.1" customHeight="1">
      <c r="A114" s="2566"/>
      <c r="B114" s="2468"/>
      <c r="C114" s="2468"/>
      <c r="D114" s="2468"/>
      <c r="E114" s="2534"/>
      <c r="F114" s="2534"/>
      <c r="G114" s="2534"/>
      <c r="H114" s="2534"/>
      <c r="I114" s="2482"/>
      <c r="J114" s="2482"/>
      <c r="K114" s="2482"/>
      <c r="L114" s="2482"/>
      <c r="M114" s="2482"/>
      <c r="N114" s="2470"/>
      <c r="O114" s="2471"/>
      <c r="P114" s="2718" t="s">
        <v>19</v>
      </c>
      <c r="Q114" s="2718"/>
      <c r="R114" s="2718"/>
      <c r="S114" s="2568"/>
      <c r="T114" s="2568"/>
      <c r="U114" s="2568"/>
      <c r="V114" s="2691"/>
      <c r="W114" s="2691"/>
      <c r="X114" s="2691"/>
      <c r="Y114" s="2570"/>
      <c r="Z114" s="2571"/>
      <c r="AA114" s="2572"/>
      <c r="AB114" s="2571"/>
      <c r="AC114" s="2573"/>
      <c r="AD114" s="2574"/>
      <c r="AE114" s="2692"/>
      <c r="AF114" s="2692"/>
      <c r="AG114" s="2692"/>
      <c r="AH114" s="2692"/>
      <c r="AI114" s="2576"/>
      <c r="AJ114" s="2576"/>
      <c r="AK114" s="2576"/>
      <c r="AL114" s="2576"/>
      <c r="AM114" s="2515"/>
      <c r="AN114" s="2515"/>
      <c r="AO114" s="2515"/>
      <c r="AP114" s="2516"/>
      <c r="AQ114" s="2516"/>
      <c r="AR114" s="2516"/>
      <c r="AS114" s="2517"/>
      <c r="AT114" s="2517"/>
      <c r="AU114" s="2517"/>
      <c r="AV114" s="2518"/>
      <c r="AW114" s="2518"/>
      <c r="AX114" s="2518"/>
      <c r="AY114" s="2518"/>
      <c r="AZ114" s="2518"/>
      <c r="BA114" s="2518"/>
      <c r="BB114" s="2550"/>
      <c r="BC114" s="2550"/>
      <c r="BD114" s="2550"/>
      <c r="BE114" s="2551"/>
      <c r="BF114" s="2551"/>
      <c r="BG114" s="2551"/>
      <c r="BH114" s="2552"/>
      <c r="BI114" s="2552"/>
      <c r="BJ114" s="2552"/>
      <c r="BK114" s="2693"/>
      <c r="BL114" s="2519"/>
      <c r="BM114" s="2519"/>
      <c r="BN114" s="2519"/>
      <c r="BO114" s="2519"/>
      <c r="BP114" s="2519"/>
      <c r="BQ114" s="2519"/>
      <c r="BR114" s="2519"/>
      <c r="BS114" s="2519"/>
    </row>
    <row r="115" spans="1:71" s="812" customFormat="1" ht="14.1" customHeight="1">
      <c r="A115" s="2566"/>
      <c r="B115" s="2468"/>
      <c r="C115" s="2468"/>
      <c r="D115" s="2468"/>
      <c r="E115" s="2555"/>
      <c r="F115" s="2555"/>
      <c r="G115" s="2556"/>
      <c r="H115" s="2556"/>
      <c r="I115" s="2482"/>
      <c r="J115" s="2482"/>
      <c r="K115" s="2482"/>
      <c r="L115" s="2482"/>
      <c r="M115" s="2482"/>
      <c r="N115" s="2470"/>
      <c r="O115" s="2471"/>
      <c r="P115" s="2718"/>
      <c r="Q115" s="2718"/>
      <c r="R115" s="2718"/>
      <c r="S115" s="2568"/>
      <c r="T115" s="2568"/>
      <c r="U115" s="2568"/>
      <c r="V115" s="2695"/>
      <c r="W115" s="2695"/>
      <c r="X115" s="2695"/>
      <c r="Y115" s="1148"/>
      <c r="Z115" s="1184" t="s">
        <v>21</v>
      </c>
      <c r="AA115" s="1150"/>
      <c r="AB115" s="1184" t="s">
        <v>21</v>
      </c>
      <c r="AC115" s="1150"/>
      <c r="AD115" s="1184" t="s">
        <v>21</v>
      </c>
      <c r="AE115" s="1152" t="s">
        <v>31</v>
      </c>
      <c r="AF115" s="2559"/>
      <c r="AG115" s="2559"/>
      <c r="AH115" s="1153" t="s">
        <v>32</v>
      </c>
      <c r="AI115" s="1154" t="s">
        <v>31</v>
      </c>
      <c r="AJ115" s="2559"/>
      <c r="AK115" s="2559"/>
      <c r="AL115" s="1155" t="s">
        <v>32</v>
      </c>
      <c r="AM115" s="2560"/>
      <c r="AN115" s="2560"/>
      <c r="AO115" s="2560"/>
      <c r="AP115" s="2561"/>
      <c r="AQ115" s="2561"/>
      <c r="AR115" s="2561"/>
      <c r="AS115" s="2562"/>
      <c r="AT115" s="2562"/>
      <c r="AU115" s="2562"/>
      <c r="AV115" s="2563"/>
      <c r="AW115" s="2563"/>
      <c r="AX115" s="2563"/>
      <c r="AY115" s="2563"/>
      <c r="AZ115" s="2563"/>
      <c r="BA115" s="2563"/>
      <c r="BB115" s="2550"/>
      <c r="BC115" s="2550"/>
      <c r="BD115" s="2550"/>
      <c r="BE115" s="2551"/>
      <c r="BF115" s="2551"/>
      <c r="BG115" s="2551"/>
      <c r="BH115" s="2564"/>
      <c r="BI115" s="2564"/>
      <c r="BJ115" s="2564"/>
      <c r="BK115" s="2693"/>
      <c r="BL115" s="2565"/>
      <c r="BM115" s="2565"/>
      <c r="BN115" s="2565"/>
      <c r="BO115" s="2565"/>
      <c r="BP115" s="2565"/>
      <c r="BQ115" s="2565"/>
      <c r="BR115" s="2565"/>
      <c r="BS115" s="2565"/>
    </row>
    <row r="116" spans="1:71" s="812" customFormat="1" ht="14.1" customHeight="1">
      <c r="A116" s="2566">
        <v>13</v>
      </c>
      <c r="B116" s="2468"/>
      <c r="C116" s="2468"/>
      <c r="D116" s="2468"/>
      <c r="E116" s="2534"/>
      <c r="F116" s="2534"/>
      <c r="G116" s="2534"/>
      <c r="H116" s="2534"/>
      <c r="I116" s="2482"/>
      <c r="J116" s="2482"/>
      <c r="K116" s="2482"/>
      <c r="L116" s="2482"/>
      <c r="M116" s="2482"/>
      <c r="N116" s="2470"/>
      <c r="O116" s="2471"/>
      <c r="P116" s="2717"/>
      <c r="Q116" s="2717"/>
      <c r="R116" s="2717"/>
      <c r="S116" s="2568"/>
      <c r="T116" s="2568"/>
      <c r="U116" s="2568"/>
      <c r="V116" s="2691"/>
      <c r="W116" s="2691"/>
      <c r="X116" s="2691"/>
      <c r="Y116" s="2570"/>
      <c r="Z116" s="2571" t="s">
        <v>20</v>
      </c>
      <c r="AA116" s="2572"/>
      <c r="AB116" s="2571" t="s">
        <v>20</v>
      </c>
      <c r="AC116" s="2573"/>
      <c r="AD116" s="2574" t="s">
        <v>20</v>
      </c>
      <c r="AE116" s="2692"/>
      <c r="AF116" s="2692"/>
      <c r="AG116" s="2692"/>
      <c r="AH116" s="2692"/>
      <c r="AI116" s="2576"/>
      <c r="AJ116" s="2576"/>
      <c r="AK116" s="2576"/>
      <c r="AL116" s="2576"/>
      <c r="AM116" s="2547"/>
      <c r="AN116" s="2547"/>
      <c r="AO116" s="2547"/>
      <c r="AP116" s="2507"/>
      <c r="AQ116" s="2507"/>
      <c r="AR116" s="2507"/>
      <c r="AS116" s="2548"/>
      <c r="AT116" s="2548"/>
      <c r="AU116" s="2548"/>
      <c r="AV116" s="2549"/>
      <c r="AW116" s="2549"/>
      <c r="AX116" s="2549"/>
      <c r="AY116" s="2549"/>
      <c r="AZ116" s="2549"/>
      <c r="BA116" s="2549"/>
      <c r="BB116" s="2550">
        <f>SUM(AM116:BA118)</f>
        <v>0</v>
      </c>
      <c r="BC116" s="2550"/>
      <c r="BD116" s="2550"/>
      <c r="BE116" s="2551">
        <f>AI116+BB116</f>
        <v>0</v>
      </c>
      <c r="BF116" s="2551"/>
      <c r="BG116" s="2551"/>
      <c r="BH116" s="2552"/>
      <c r="BI116" s="2552"/>
      <c r="BJ116" s="2552"/>
      <c r="BK116" s="2693"/>
      <c r="BL116" s="2554"/>
      <c r="BM116" s="2554"/>
      <c r="BN116" s="2554"/>
      <c r="BO116" s="2554"/>
      <c r="BP116" s="2554"/>
      <c r="BQ116" s="2554"/>
      <c r="BR116" s="2554"/>
      <c r="BS116" s="2554"/>
    </row>
    <row r="117" spans="1:71" s="812" customFormat="1" ht="14.1" customHeight="1">
      <c r="A117" s="2566"/>
      <c r="B117" s="2468"/>
      <c r="C117" s="2468"/>
      <c r="D117" s="2468"/>
      <c r="E117" s="2534"/>
      <c r="F117" s="2534"/>
      <c r="G117" s="2534"/>
      <c r="H117" s="2534"/>
      <c r="I117" s="2482"/>
      <c r="J117" s="2482"/>
      <c r="K117" s="2482"/>
      <c r="L117" s="2482"/>
      <c r="M117" s="2482"/>
      <c r="N117" s="2470"/>
      <c r="O117" s="2471"/>
      <c r="P117" s="2718" t="s">
        <v>19</v>
      </c>
      <c r="Q117" s="2718"/>
      <c r="R117" s="2718"/>
      <c r="S117" s="2568"/>
      <c r="T117" s="2568"/>
      <c r="U117" s="2568"/>
      <c r="V117" s="2691"/>
      <c r="W117" s="2691"/>
      <c r="X117" s="2691"/>
      <c r="Y117" s="2570"/>
      <c r="Z117" s="2571"/>
      <c r="AA117" s="2572"/>
      <c r="AB117" s="2571"/>
      <c r="AC117" s="2573"/>
      <c r="AD117" s="2574"/>
      <c r="AE117" s="2692"/>
      <c r="AF117" s="2692"/>
      <c r="AG117" s="2692"/>
      <c r="AH117" s="2692"/>
      <c r="AI117" s="2576"/>
      <c r="AJ117" s="2576"/>
      <c r="AK117" s="2576"/>
      <c r="AL117" s="2576"/>
      <c r="AM117" s="2515"/>
      <c r="AN117" s="2515"/>
      <c r="AO117" s="2515"/>
      <c r="AP117" s="2516"/>
      <c r="AQ117" s="2516"/>
      <c r="AR117" s="2516"/>
      <c r="AS117" s="2517"/>
      <c r="AT117" s="2517"/>
      <c r="AU117" s="2517"/>
      <c r="AV117" s="2518"/>
      <c r="AW117" s="2518"/>
      <c r="AX117" s="2518"/>
      <c r="AY117" s="2518"/>
      <c r="AZ117" s="2518"/>
      <c r="BA117" s="2518"/>
      <c r="BB117" s="2550"/>
      <c r="BC117" s="2550"/>
      <c r="BD117" s="2550"/>
      <c r="BE117" s="2551"/>
      <c r="BF117" s="2551"/>
      <c r="BG117" s="2551"/>
      <c r="BH117" s="2552"/>
      <c r="BI117" s="2552"/>
      <c r="BJ117" s="2552"/>
      <c r="BK117" s="2693"/>
      <c r="BL117" s="2519"/>
      <c r="BM117" s="2519"/>
      <c r="BN117" s="2519"/>
      <c r="BO117" s="2519"/>
      <c r="BP117" s="2519"/>
      <c r="BQ117" s="2519"/>
      <c r="BR117" s="2519"/>
      <c r="BS117" s="2519"/>
    </row>
    <row r="118" spans="1:71" s="812" customFormat="1" ht="14.1" customHeight="1">
      <c r="A118" s="2566"/>
      <c r="B118" s="2468"/>
      <c r="C118" s="2468"/>
      <c r="D118" s="2468"/>
      <c r="E118" s="2555"/>
      <c r="F118" s="2555"/>
      <c r="G118" s="2556"/>
      <c r="H118" s="2556"/>
      <c r="I118" s="2482"/>
      <c r="J118" s="2482"/>
      <c r="K118" s="2482"/>
      <c r="L118" s="2482"/>
      <c r="M118" s="2482"/>
      <c r="N118" s="2470"/>
      <c r="O118" s="2471"/>
      <c r="P118" s="2718"/>
      <c r="Q118" s="2718"/>
      <c r="R118" s="2718"/>
      <c r="S118" s="2568"/>
      <c r="T118" s="2568"/>
      <c r="U118" s="2568"/>
      <c r="V118" s="2695"/>
      <c r="W118" s="2695"/>
      <c r="X118" s="2695"/>
      <c r="Y118" s="1148"/>
      <c r="Z118" s="1184" t="s">
        <v>21</v>
      </c>
      <c r="AA118" s="1150"/>
      <c r="AB118" s="1184" t="s">
        <v>21</v>
      </c>
      <c r="AC118" s="1150"/>
      <c r="AD118" s="1184" t="s">
        <v>21</v>
      </c>
      <c r="AE118" s="1152" t="s">
        <v>31</v>
      </c>
      <c r="AF118" s="2559"/>
      <c r="AG118" s="2559"/>
      <c r="AH118" s="1153" t="s">
        <v>32</v>
      </c>
      <c r="AI118" s="1154" t="s">
        <v>31</v>
      </c>
      <c r="AJ118" s="2559"/>
      <c r="AK118" s="2559"/>
      <c r="AL118" s="1155" t="s">
        <v>32</v>
      </c>
      <c r="AM118" s="2560"/>
      <c r="AN118" s="2560"/>
      <c r="AO118" s="2560"/>
      <c r="AP118" s="2561"/>
      <c r="AQ118" s="2561"/>
      <c r="AR118" s="2561"/>
      <c r="AS118" s="2562"/>
      <c r="AT118" s="2562"/>
      <c r="AU118" s="2562"/>
      <c r="AV118" s="2563"/>
      <c r="AW118" s="2563"/>
      <c r="AX118" s="2563"/>
      <c r="AY118" s="2563"/>
      <c r="AZ118" s="2563"/>
      <c r="BA118" s="2563"/>
      <c r="BB118" s="2550"/>
      <c r="BC118" s="2550"/>
      <c r="BD118" s="2550"/>
      <c r="BE118" s="2551"/>
      <c r="BF118" s="2551"/>
      <c r="BG118" s="2551"/>
      <c r="BH118" s="2564"/>
      <c r="BI118" s="2564"/>
      <c r="BJ118" s="2564"/>
      <c r="BK118" s="2693"/>
      <c r="BL118" s="2565"/>
      <c r="BM118" s="2565"/>
      <c r="BN118" s="2565"/>
      <c r="BO118" s="2565"/>
      <c r="BP118" s="2565"/>
      <c r="BQ118" s="2565"/>
      <c r="BR118" s="2565"/>
      <c r="BS118" s="2565"/>
    </row>
    <row r="119" spans="1:71" s="812" customFormat="1" ht="14.1" customHeight="1">
      <c r="A119" s="2566">
        <v>14</v>
      </c>
      <c r="B119" s="2468"/>
      <c r="C119" s="2468"/>
      <c r="D119" s="2468"/>
      <c r="E119" s="2534"/>
      <c r="F119" s="2534"/>
      <c r="G119" s="2534"/>
      <c r="H119" s="2534"/>
      <c r="I119" s="2482"/>
      <c r="J119" s="2482"/>
      <c r="K119" s="2482"/>
      <c r="L119" s="2482"/>
      <c r="M119" s="2482"/>
      <c r="N119" s="2470"/>
      <c r="O119" s="2471"/>
      <c r="P119" s="2719"/>
      <c r="Q119" s="2719"/>
      <c r="R119" s="2719"/>
      <c r="S119" s="2568"/>
      <c r="T119" s="2568"/>
      <c r="U119" s="2568"/>
      <c r="V119" s="2691"/>
      <c r="W119" s="2691"/>
      <c r="X119" s="2691"/>
      <c r="Y119" s="2570"/>
      <c r="Z119" s="2571" t="s">
        <v>20</v>
      </c>
      <c r="AA119" s="2572"/>
      <c r="AB119" s="2571" t="s">
        <v>20</v>
      </c>
      <c r="AC119" s="2573"/>
      <c r="AD119" s="2574" t="s">
        <v>20</v>
      </c>
      <c r="AE119" s="2692"/>
      <c r="AF119" s="2692"/>
      <c r="AG119" s="2692"/>
      <c r="AH119" s="2692"/>
      <c r="AI119" s="2576"/>
      <c r="AJ119" s="2576"/>
      <c r="AK119" s="2576"/>
      <c r="AL119" s="2576"/>
      <c r="AM119" s="2547"/>
      <c r="AN119" s="2547"/>
      <c r="AO119" s="2547"/>
      <c r="AP119" s="2507"/>
      <c r="AQ119" s="2507"/>
      <c r="AR119" s="2507"/>
      <c r="AS119" s="2548"/>
      <c r="AT119" s="2548"/>
      <c r="AU119" s="2548"/>
      <c r="AV119" s="2549"/>
      <c r="AW119" s="2549"/>
      <c r="AX119" s="2549"/>
      <c r="AY119" s="2549"/>
      <c r="AZ119" s="2549"/>
      <c r="BA119" s="2549"/>
      <c r="BB119" s="2550">
        <f>SUM(AM119:BA121)</f>
        <v>0</v>
      </c>
      <c r="BC119" s="2550"/>
      <c r="BD119" s="2550"/>
      <c r="BE119" s="2551">
        <f>AI119+BB119</f>
        <v>0</v>
      </c>
      <c r="BF119" s="2551"/>
      <c r="BG119" s="2551"/>
      <c r="BH119" s="2552"/>
      <c r="BI119" s="2552"/>
      <c r="BJ119" s="2552"/>
      <c r="BK119" s="2693"/>
      <c r="BL119" s="2554"/>
      <c r="BM119" s="2554"/>
      <c r="BN119" s="2554"/>
      <c r="BO119" s="2554"/>
      <c r="BP119" s="2554"/>
      <c r="BQ119" s="2554"/>
      <c r="BR119" s="2554"/>
      <c r="BS119" s="2554"/>
    </row>
    <row r="120" spans="1:71" s="812" customFormat="1" ht="14.1" customHeight="1">
      <c r="A120" s="2566"/>
      <c r="B120" s="2468"/>
      <c r="C120" s="2468"/>
      <c r="D120" s="2468"/>
      <c r="E120" s="2534"/>
      <c r="F120" s="2534"/>
      <c r="G120" s="2534"/>
      <c r="H120" s="2534"/>
      <c r="I120" s="2482"/>
      <c r="J120" s="2482"/>
      <c r="K120" s="2482"/>
      <c r="L120" s="2482"/>
      <c r="M120" s="2482"/>
      <c r="N120" s="2470"/>
      <c r="O120" s="2471"/>
      <c r="P120" s="2718" t="s">
        <v>19</v>
      </c>
      <c r="Q120" s="2718"/>
      <c r="R120" s="2718"/>
      <c r="S120" s="2568"/>
      <c r="T120" s="2568"/>
      <c r="U120" s="2568"/>
      <c r="V120" s="2691"/>
      <c r="W120" s="2691"/>
      <c r="X120" s="2691"/>
      <c r="Y120" s="2570"/>
      <c r="Z120" s="2571"/>
      <c r="AA120" s="2572"/>
      <c r="AB120" s="2571"/>
      <c r="AC120" s="2573"/>
      <c r="AD120" s="2574"/>
      <c r="AE120" s="2692"/>
      <c r="AF120" s="2692"/>
      <c r="AG120" s="2692"/>
      <c r="AH120" s="2692"/>
      <c r="AI120" s="2576"/>
      <c r="AJ120" s="2576"/>
      <c r="AK120" s="2576"/>
      <c r="AL120" s="2576"/>
      <c r="AM120" s="2515"/>
      <c r="AN120" s="2515"/>
      <c r="AO120" s="2515"/>
      <c r="AP120" s="2516"/>
      <c r="AQ120" s="2516"/>
      <c r="AR120" s="2516"/>
      <c r="AS120" s="2517"/>
      <c r="AT120" s="2517"/>
      <c r="AU120" s="2517"/>
      <c r="AV120" s="2518"/>
      <c r="AW120" s="2518"/>
      <c r="AX120" s="2518"/>
      <c r="AY120" s="2518"/>
      <c r="AZ120" s="2518"/>
      <c r="BA120" s="2518"/>
      <c r="BB120" s="2550"/>
      <c r="BC120" s="2550"/>
      <c r="BD120" s="2550"/>
      <c r="BE120" s="2551"/>
      <c r="BF120" s="2551"/>
      <c r="BG120" s="2551"/>
      <c r="BH120" s="2552"/>
      <c r="BI120" s="2552"/>
      <c r="BJ120" s="2552"/>
      <c r="BK120" s="2693"/>
      <c r="BL120" s="2519"/>
      <c r="BM120" s="2519"/>
      <c r="BN120" s="2519"/>
      <c r="BO120" s="2519"/>
      <c r="BP120" s="2519"/>
      <c r="BQ120" s="2519"/>
      <c r="BR120" s="2519"/>
      <c r="BS120" s="2519"/>
    </row>
    <row r="121" spans="1:71" s="812" customFormat="1" ht="14.1" customHeight="1">
      <c r="A121" s="2566"/>
      <c r="B121" s="2468"/>
      <c r="C121" s="2468"/>
      <c r="D121" s="2468"/>
      <c r="E121" s="2555"/>
      <c r="F121" s="2555"/>
      <c r="G121" s="2556"/>
      <c r="H121" s="2556"/>
      <c r="I121" s="2482"/>
      <c r="J121" s="2482"/>
      <c r="K121" s="2482"/>
      <c r="L121" s="2482"/>
      <c r="M121" s="2482"/>
      <c r="N121" s="2470"/>
      <c r="O121" s="2471"/>
      <c r="P121" s="2718"/>
      <c r="Q121" s="2718"/>
      <c r="R121" s="2718"/>
      <c r="S121" s="2568"/>
      <c r="T121" s="2568"/>
      <c r="U121" s="2568"/>
      <c r="V121" s="2695"/>
      <c r="W121" s="2695"/>
      <c r="X121" s="2695"/>
      <c r="Y121" s="1148"/>
      <c r="Z121" s="1184" t="s">
        <v>21</v>
      </c>
      <c r="AA121" s="1150"/>
      <c r="AB121" s="1184" t="s">
        <v>21</v>
      </c>
      <c r="AC121" s="1150"/>
      <c r="AD121" s="1190" t="s">
        <v>21</v>
      </c>
      <c r="AE121" s="1152" t="s">
        <v>31</v>
      </c>
      <c r="AF121" s="2559"/>
      <c r="AG121" s="2559"/>
      <c r="AH121" s="1153" t="s">
        <v>32</v>
      </c>
      <c r="AI121" s="1154" t="s">
        <v>31</v>
      </c>
      <c r="AJ121" s="2559"/>
      <c r="AK121" s="2559"/>
      <c r="AL121" s="1155" t="s">
        <v>32</v>
      </c>
      <c r="AM121" s="2560"/>
      <c r="AN121" s="2560"/>
      <c r="AO121" s="2560"/>
      <c r="AP121" s="2561"/>
      <c r="AQ121" s="2561"/>
      <c r="AR121" s="2561"/>
      <c r="AS121" s="2562"/>
      <c r="AT121" s="2562"/>
      <c r="AU121" s="2562"/>
      <c r="AV121" s="2563"/>
      <c r="AW121" s="2563"/>
      <c r="AX121" s="2563"/>
      <c r="AY121" s="2563"/>
      <c r="AZ121" s="2563"/>
      <c r="BA121" s="2563"/>
      <c r="BB121" s="2550"/>
      <c r="BC121" s="2550"/>
      <c r="BD121" s="2550"/>
      <c r="BE121" s="2551"/>
      <c r="BF121" s="2551"/>
      <c r="BG121" s="2551"/>
      <c r="BH121" s="2564"/>
      <c r="BI121" s="2564"/>
      <c r="BJ121" s="2564"/>
      <c r="BK121" s="2693"/>
      <c r="BL121" s="2565"/>
      <c r="BM121" s="2565"/>
      <c r="BN121" s="2565"/>
      <c r="BO121" s="2565"/>
      <c r="BP121" s="2565"/>
      <c r="BQ121" s="2565"/>
      <c r="BR121" s="2565"/>
      <c r="BS121" s="2565"/>
    </row>
    <row r="122" spans="1:71" s="812" customFormat="1" ht="14.1" customHeight="1">
      <c r="A122" s="2566">
        <v>15</v>
      </c>
      <c r="B122" s="2468"/>
      <c r="C122" s="2468"/>
      <c r="D122" s="2468"/>
      <c r="E122" s="2688"/>
      <c r="F122" s="2688"/>
      <c r="G122" s="2688"/>
      <c r="H122" s="2688"/>
      <c r="I122" s="2589"/>
      <c r="J122" s="2589"/>
      <c r="K122" s="2589"/>
      <c r="L122" s="2589"/>
      <c r="M122" s="2589"/>
      <c r="N122" s="2700"/>
      <c r="O122" s="2720"/>
      <c r="P122" s="2717"/>
      <c r="Q122" s="2717"/>
      <c r="R122" s="2717"/>
      <c r="S122" s="2702"/>
      <c r="T122" s="2702"/>
      <c r="U122" s="2702"/>
      <c r="V122" s="2703"/>
      <c r="W122" s="2703"/>
      <c r="X122" s="2703"/>
      <c r="Y122" s="2540"/>
      <c r="Z122" s="2541" t="s">
        <v>20</v>
      </c>
      <c r="AA122" s="2542"/>
      <c r="AB122" s="2541" t="s">
        <v>20</v>
      </c>
      <c r="AC122" s="2543"/>
      <c r="AD122" s="2544" t="s">
        <v>20</v>
      </c>
      <c r="AE122" s="2704"/>
      <c r="AF122" s="2704"/>
      <c r="AG122" s="2704"/>
      <c r="AH122" s="2704"/>
      <c r="AI122" s="2546"/>
      <c r="AJ122" s="2546"/>
      <c r="AK122" s="2546"/>
      <c r="AL122" s="2546"/>
      <c r="AM122" s="2506"/>
      <c r="AN122" s="2506"/>
      <c r="AO122" s="2506"/>
      <c r="AP122" s="2684"/>
      <c r="AQ122" s="2684"/>
      <c r="AR122" s="2684"/>
      <c r="AS122" s="2508"/>
      <c r="AT122" s="2508"/>
      <c r="AU122" s="2508"/>
      <c r="AV122" s="2509"/>
      <c r="AW122" s="2509"/>
      <c r="AX122" s="2509"/>
      <c r="AY122" s="2509"/>
      <c r="AZ122" s="2509"/>
      <c r="BA122" s="2509"/>
      <c r="BB122" s="2697">
        <f>SUM(AM122:BA124)</f>
        <v>0</v>
      </c>
      <c r="BC122" s="2697"/>
      <c r="BD122" s="2697"/>
      <c r="BE122" s="2698">
        <f>AI122+BB122</f>
        <v>0</v>
      </c>
      <c r="BF122" s="2698"/>
      <c r="BG122" s="2698"/>
      <c r="BH122" s="2512"/>
      <c r="BI122" s="2512"/>
      <c r="BJ122" s="2512"/>
      <c r="BK122" s="2699"/>
      <c r="BL122" s="2514"/>
      <c r="BM122" s="2514"/>
      <c r="BN122" s="2514"/>
      <c r="BO122" s="2514"/>
      <c r="BP122" s="2514"/>
      <c r="BQ122" s="2514"/>
      <c r="BR122" s="2514"/>
      <c r="BS122" s="2514"/>
    </row>
    <row r="123" spans="1:71" s="812" customFormat="1" ht="14.1" customHeight="1">
      <c r="A123" s="2566"/>
      <c r="B123" s="2468"/>
      <c r="C123" s="2468"/>
      <c r="D123" s="2468"/>
      <c r="E123" s="2688"/>
      <c r="F123" s="2688"/>
      <c r="G123" s="2688"/>
      <c r="H123" s="2688"/>
      <c r="I123" s="2589"/>
      <c r="J123" s="2589"/>
      <c r="K123" s="2589"/>
      <c r="L123" s="2589"/>
      <c r="M123" s="2589"/>
      <c r="N123" s="2700"/>
      <c r="O123" s="2720"/>
      <c r="P123" s="2718" t="s">
        <v>19</v>
      </c>
      <c r="Q123" s="2718"/>
      <c r="R123" s="2718"/>
      <c r="S123" s="2702"/>
      <c r="T123" s="2702"/>
      <c r="U123" s="2702"/>
      <c r="V123" s="2703"/>
      <c r="W123" s="2703"/>
      <c r="X123" s="2703"/>
      <c r="Y123" s="2540"/>
      <c r="Z123" s="2541"/>
      <c r="AA123" s="2542"/>
      <c r="AB123" s="2541"/>
      <c r="AC123" s="2543"/>
      <c r="AD123" s="2544"/>
      <c r="AE123" s="2704"/>
      <c r="AF123" s="2704"/>
      <c r="AG123" s="2704"/>
      <c r="AH123" s="2704"/>
      <c r="AI123" s="2546"/>
      <c r="AJ123" s="2546"/>
      <c r="AK123" s="2546"/>
      <c r="AL123" s="2546"/>
      <c r="AM123" s="2515"/>
      <c r="AN123" s="2515"/>
      <c r="AO123" s="2515"/>
      <c r="AP123" s="2516"/>
      <c r="AQ123" s="2516"/>
      <c r="AR123" s="2516"/>
      <c r="AS123" s="2517"/>
      <c r="AT123" s="2517"/>
      <c r="AU123" s="2517"/>
      <c r="AV123" s="2518"/>
      <c r="AW123" s="2518"/>
      <c r="AX123" s="2518"/>
      <c r="AY123" s="2518"/>
      <c r="AZ123" s="2518"/>
      <c r="BA123" s="2518"/>
      <c r="BB123" s="2697"/>
      <c r="BC123" s="2697"/>
      <c r="BD123" s="2697"/>
      <c r="BE123" s="2698"/>
      <c r="BF123" s="2698"/>
      <c r="BG123" s="2698"/>
      <c r="BH123" s="2512"/>
      <c r="BI123" s="2512"/>
      <c r="BJ123" s="2512"/>
      <c r="BK123" s="2699"/>
      <c r="BL123" s="2519"/>
      <c r="BM123" s="2519"/>
      <c r="BN123" s="2519"/>
      <c r="BO123" s="2519"/>
      <c r="BP123" s="2519"/>
      <c r="BQ123" s="2519"/>
      <c r="BR123" s="2519"/>
      <c r="BS123" s="2519"/>
    </row>
    <row r="124" spans="1:71" s="812" customFormat="1" ht="14.1" customHeight="1">
      <c r="A124" s="2566"/>
      <c r="B124" s="2468"/>
      <c r="C124" s="2468"/>
      <c r="D124" s="2468"/>
      <c r="E124" s="2555"/>
      <c r="F124" s="2555"/>
      <c r="G124" s="2556"/>
      <c r="H124" s="2556"/>
      <c r="I124" s="2589"/>
      <c r="J124" s="2589"/>
      <c r="K124" s="2589"/>
      <c r="L124" s="2589"/>
      <c r="M124" s="2589"/>
      <c r="N124" s="2700"/>
      <c r="O124" s="2720"/>
      <c r="P124" s="2718"/>
      <c r="Q124" s="2718"/>
      <c r="R124" s="2718"/>
      <c r="S124" s="2702"/>
      <c r="T124" s="2702"/>
      <c r="U124" s="2702"/>
      <c r="V124" s="2695"/>
      <c r="W124" s="2695"/>
      <c r="X124" s="2695"/>
      <c r="Y124" s="1148"/>
      <c r="Z124" s="1184" t="s">
        <v>21</v>
      </c>
      <c r="AA124" s="1150"/>
      <c r="AB124" s="1184" t="s">
        <v>21</v>
      </c>
      <c r="AC124" s="1150"/>
      <c r="AD124" s="1184" t="s">
        <v>21</v>
      </c>
      <c r="AE124" s="1152" t="s">
        <v>31</v>
      </c>
      <c r="AF124" s="2559"/>
      <c r="AG124" s="2559"/>
      <c r="AH124" s="1153" t="s">
        <v>32</v>
      </c>
      <c r="AI124" s="1154" t="s">
        <v>31</v>
      </c>
      <c r="AJ124" s="2559"/>
      <c r="AK124" s="2559"/>
      <c r="AL124" s="1155" t="s">
        <v>32</v>
      </c>
      <c r="AM124" s="2560"/>
      <c r="AN124" s="2560"/>
      <c r="AO124" s="2560"/>
      <c r="AP124" s="2561"/>
      <c r="AQ124" s="2561"/>
      <c r="AR124" s="2561"/>
      <c r="AS124" s="2562"/>
      <c r="AT124" s="2562"/>
      <c r="AU124" s="2562"/>
      <c r="AV124" s="2563"/>
      <c r="AW124" s="2563"/>
      <c r="AX124" s="2563"/>
      <c r="AY124" s="2563"/>
      <c r="AZ124" s="2563"/>
      <c r="BA124" s="2563"/>
      <c r="BB124" s="2697"/>
      <c r="BC124" s="2697"/>
      <c r="BD124" s="2697"/>
      <c r="BE124" s="2698"/>
      <c r="BF124" s="2698"/>
      <c r="BG124" s="2698"/>
      <c r="BH124" s="2564"/>
      <c r="BI124" s="2564"/>
      <c r="BJ124" s="2564"/>
      <c r="BK124" s="2699"/>
      <c r="BL124" s="2565"/>
      <c r="BM124" s="2565"/>
      <c r="BN124" s="2565"/>
      <c r="BO124" s="2565"/>
      <c r="BP124" s="2565"/>
      <c r="BQ124" s="2565"/>
      <c r="BR124" s="2565"/>
      <c r="BS124" s="2565"/>
    </row>
    <row r="125" spans="1:71" s="812" customFormat="1" ht="14.1" customHeight="1">
      <c r="A125" s="2566">
        <v>16</v>
      </c>
      <c r="B125" s="2468"/>
      <c r="C125" s="2468"/>
      <c r="D125" s="2468"/>
      <c r="E125" s="2688"/>
      <c r="F125" s="2688"/>
      <c r="G125" s="2688"/>
      <c r="H125" s="2688"/>
      <c r="I125" s="2482"/>
      <c r="J125" s="2482"/>
      <c r="K125" s="2482"/>
      <c r="L125" s="2482"/>
      <c r="M125" s="2482"/>
      <c r="N125" s="2470"/>
      <c r="O125" s="2471"/>
      <c r="P125" s="2719"/>
      <c r="Q125" s="2719"/>
      <c r="R125" s="2719"/>
      <c r="S125" s="2568"/>
      <c r="T125" s="2568"/>
      <c r="U125" s="2568"/>
      <c r="V125" s="2691"/>
      <c r="W125" s="2691"/>
      <c r="X125" s="2691"/>
      <c r="Y125" s="2570"/>
      <c r="Z125" s="2571" t="s">
        <v>20</v>
      </c>
      <c r="AA125" s="2572"/>
      <c r="AB125" s="2571" t="s">
        <v>20</v>
      </c>
      <c r="AC125" s="2573"/>
      <c r="AD125" s="2574" t="s">
        <v>20</v>
      </c>
      <c r="AE125" s="2692"/>
      <c r="AF125" s="2692"/>
      <c r="AG125" s="2692"/>
      <c r="AH125" s="2692"/>
      <c r="AI125" s="2576"/>
      <c r="AJ125" s="2576"/>
      <c r="AK125" s="2576"/>
      <c r="AL125" s="2576"/>
      <c r="AM125" s="2547"/>
      <c r="AN125" s="2547"/>
      <c r="AO125" s="2547"/>
      <c r="AP125" s="2684"/>
      <c r="AQ125" s="2684"/>
      <c r="AR125" s="2684"/>
      <c r="AS125" s="2548"/>
      <c r="AT125" s="2548"/>
      <c r="AU125" s="2548"/>
      <c r="AV125" s="2549"/>
      <c r="AW125" s="2549"/>
      <c r="AX125" s="2549"/>
      <c r="AY125" s="2549"/>
      <c r="AZ125" s="2549"/>
      <c r="BA125" s="2549"/>
      <c r="BB125" s="2550">
        <f>SUM(AM125:BA127)</f>
        <v>0</v>
      </c>
      <c r="BC125" s="2550"/>
      <c r="BD125" s="2550"/>
      <c r="BE125" s="2551">
        <f>AI125+BB125</f>
        <v>0</v>
      </c>
      <c r="BF125" s="2551"/>
      <c r="BG125" s="2551"/>
      <c r="BH125" s="2552"/>
      <c r="BI125" s="2552"/>
      <c r="BJ125" s="2552"/>
      <c r="BK125" s="2693"/>
      <c r="BL125" s="2554"/>
      <c r="BM125" s="2554"/>
      <c r="BN125" s="2554"/>
      <c r="BO125" s="2554"/>
      <c r="BP125" s="2554"/>
      <c r="BQ125" s="2554"/>
      <c r="BR125" s="2554"/>
      <c r="BS125" s="2554"/>
    </row>
    <row r="126" spans="1:71" s="812" customFormat="1" ht="14.1" customHeight="1">
      <c r="A126" s="2566"/>
      <c r="B126" s="2468"/>
      <c r="C126" s="2468"/>
      <c r="D126" s="2468"/>
      <c r="E126" s="2688"/>
      <c r="F126" s="2688"/>
      <c r="G126" s="2688"/>
      <c r="H126" s="2688"/>
      <c r="I126" s="2482"/>
      <c r="J126" s="2482"/>
      <c r="K126" s="2482"/>
      <c r="L126" s="2482"/>
      <c r="M126" s="2482"/>
      <c r="N126" s="2470"/>
      <c r="O126" s="2471"/>
      <c r="P126" s="2718" t="s">
        <v>19</v>
      </c>
      <c r="Q126" s="2718"/>
      <c r="R126" s="2718"/>
      <c r="S126" s="2568"/>
      <c r="T126" s="2568"/>
      <c r="U126" s="2568"/>
      <c r="V126" s="2691"/>
      <c r="W126" s="2691"/>
      <c r="X126" s="2691"/>
      <c r="Y126" s="2570"/>
      <c r="Z126" s="2571"/>
      <c r="AA126" s="2572"/>
      <c r="AB126" s="2571"/>
      <c r="AC126" s="2573"/>
      <c r="AD126" s="2574"/>
      <c r="AE126" s="2692"/>
      <c r="AF126" s="2692"/>
      <c r="AG126" s="2692"/>
      <c r="AH126" s="2692"/>
      <c r="AI126" s="2576"/>
      <c r="AJ126" s="2576"/>
      <c r="AK126" s="2576"/>
      <c r="AL126" s="2576"/>
      <c r="AM126" s="2515"/>
      <c r="AN126" s="2515"/>
      <c r="AO126" s="2515"/>
      <c r="AP126" s="2516"/>
      <c r="AQ126" s="2516"/>
      <c r="AR126" s="2516"/>
      <c r="AS126" s="2517"/>
      <c r="AT126" s="2517"/>
      <c r="AU126" s="2517"/>
      <c r="AV126" s="2518"/>
      <c r="AW126" s="2518"/>
      <c r="AX126" s="2518"/>
      <c r="AY126" s="2518"/>
      <c r="AZ126" s="2518"/>
      <c r="BA126" s="2518"/>
      <c r="BB126" s="2550"/>
      <c r="BC126" s="2550"/>
      <c r="BD126" s="2550"/>
      <c r="BE126" s="2551"/>
      <c r="BF126" s="2551"/>
      <c r="BG126" s="2551"/>
      <c r="BH126" s="2552"/>
      <c r="BI126" s="2552"/>
      <c r="BJ126" s="2552"/>
      <c r="BK126" s="2693"/>
      <c r="BL126" s="2519"/>
      <c r="BM126" s="2519"/>
      <c r="BN126" s="2519"/>
      <c r="BO126" s="2519"/>
      <c r="BP126" s="2519"/>
      <c r="BQ126" s="2519"/>
      <c r="BR126" s="2519"/>
      <c r="BS126" s="2519"/>
    </row>
    <row r="127" spans="1:71" s="812" customFormat="1" ht="14.1" customHeight="1">
      <c r="A127" s="2566"/>
      <c r="B127" s="2468"/>
      <c r="C127" s="2468"/>
      <c r="D127" s="2468"/>
      <c r="E127" s="2555"/>
      <c r="F127" s="2555"/>
      <c r="G127" s="2556"/>
      <c r="H127" s="2556"/>
      <c r="I127" s="2482"/>
      <c r="J127" s="2482"/>
      <c r="K127" s="2482"/>
      <c r="L127" s="2482"/>
      <c r="M127" s="2482"/>
      <c r="N127" s="2470"/>
      <c r="O127" s="2471"/>
      <c r="P127" s="2718"/>
      <c r="Q127" s="2718"/>
      <c r="R127" s="2718"/>
      <c r="S127" s="2568"/>
      <c r="T127" s="2568"/>
      <c r="U127" s="2568"/>
      <c r="V127" s="2695"/>
      <c r="W127" s="2695"/>
      <c r="X127" s="2695"/>
      <c r="Y127" s="1148"/>
      <c r="Z127" s="1184" t="s">
        <v>21</v>
      </c>
      <c r="AA127" s="1150"/>
      <c r="AB127" s="1184" t="s">
        <v>21</v>
      </c>
      <c r="AC127" s="1150"/>
      <c r="AD127" s="1184" t="s">
        <v>21</v>
      </c>
      <c r="AE127" s="1152" t="s">
        <v>31</v>
      </c>
      <c r="AF127" s="2559"/>
      <c r="AG127" s="2559"/>
      <c r="AH127" s="1153" t="s">
        <v>32</v>
      </c>
      <c r="AI127" s="1154" t="s">
        <v>31</v>
      </c>
      <c r="AJ127" s="2559"/>
      <c r="AK127" s="2559"/>
      <c r="AL127" s="1155" t="s">
        <v>32</v>
      </c>
      <c r="AM127" s="2560"/>
      <c r="AN127" s="2560"/>
      <c r="AO127" s="2560"/>
      <c r="AP127" s="2561"/>
      <c r="AQ127" s="2561"/>
      <c r="AR127" s="2561"/>
      <c r="AS127" s="2562"/>
      <c r="AT127" s="2562"/>
      <c r="AU127" s="2562"/>
      <c r="AV127" s="2563"/>
      <c r="AW127" s="2563"/>
      <c r="AX127" s="2563"/>
      <c r="AY127" s="2563"/>
      <c r="AZ127" s="2563"/>
      <c r="BA127" s="2563"/>
      <c r="BB127" s="2550"/>
      <c r="BC127" s="2550"/>
      <c r="BD127" s="2550"/>
      <c r="BE127" s="2551"/>
      <c r="BF127" s="2551"/>
      <c r="BG127" s="2551"/>
      <c r="BH127" s="2564"/>
      <c r="BI127" s="2564"/>
      <c r="BJ127" s="2564"/>
      <c r="BK127" s="2693"/>
      <c r="BL127" s="2565"/>
      <c r="BM127" s="2565"/>
      <c r="BN127" s="2565"/>
      <c r="BO127" s="2565"/>
      <c r="BP127" s="2565"/>
      <c r="BQ127" s="2565"/>
      <c r="BR127" s="2565"/>
      <c r="BS127" s="2565"/>
    </row>
    <row r="128" spans="1:71" s="812" customFormat="1" ht="14.1" customHeight="1">
      <c r="A128" s="2644">
        <v>17</v>
      </c>
      <c r="B128" s="2533"/>
      <c r="C128" s="2533"/>
      <c r="D128" s="2533"/>
      <c r="E128" s="2688"/>
      <c r="F128" s="2688"/>
      <c r="G128" s="2688"/>
      <c r="H128" s="2688"/>
      <c r="I128" s="2689"/>
      <c r="J128" s="2689"/>
      <c r="K128" s="2689"/>
      <c r="L128" s="2689"/>
      <c r="M128" s="2689"/>
      <c r="N128" s="2690"/>
      <c r="O128" s="2645"/>
      <c r="P128" s="2717"/>
      <c r="Q128" s="2717"/>
      <c r="R128" s="2717"/>
      <c r="S128" s="2646"/>
      <c r="T128" s="2646"/>
      <c r="U128" s="2646"/>
      <c r="V128" s="2691"/>
      <c r="W128" s="2691"/>
      <c r="X128" s="2691"/>
      <c r="Y128" s="2570"/>
      <c r="Z128" s="2571" t="s">
        <v>20</v>
      </c>
      <c r="AA128" s="2572"/>
      <c r="AB128" s="2571" t="s">
        <v>20</v>
      </c>
      <c r="AC128" s="2573"/>
      <c r="AD128" s="2574" t="s">
        <v>20</v>
      </c>
      <c r="AE128" s="2692"/>
      <c r="AF128" s="2692"/>
      <c r="AG128" s="2692"/>
      <c r="AH128" s="2692"/>
      <c r="AI128" s="2576"/>
      <c r="AJ128" s="2576"/>
      <c r="AK128" s="2576"/>
      <c r="AL128" s="2576"/>
      <c r="AM128" s="2547"/>
      <c r="AN128" s="2547"/>
      <c r="AO128" s="2547"/>
      <c r="AP128" s="2684"/>
      <c r="AQ128" s="2684"/>
      <c r="AR128" s="2684"/>
      <c r="AS128" s="2548"/>
      <c r="AT128" s="2548"/>
      <c r="AU128" s="2548"/>
      <c r="AV128" s="2549"/>
      <c r="AW128" s="2549"/>
      <c r="AX128" s="2549"/>
      <c r="AY128" s="2549"/>
      <c r="AZ128" s="2549"/>
      <c r="BA128" s="2549"/>
      <c r="BB128" s="2642">
        <f>SUM(AM128:BA130)</f>
        <v>0</v>
      </c>
      <c r="BC128" s="2642"/>
      <c r="BD128" s="2642"/>
      <c r="BE128" s="2511">
        <f>AI128+BB128</f>
        <v>0</v>
      </c>
      <c r="BF128" s="2511"/>
      <c r="BG128" s="2511"/>
      <c r="BH128" s="2552"/>
      <c r="BI128" s="2552"/>
      <c r="BJ128" s="2552"/>
      <c r="BK128" s="2685"/>
      <c r="BL128" s="2554"/>
      <c r="BM128" s="2554"/>
      <c r="BN128" s="2554"/>
      <c r="BO128" s="2554"/>
      <c r="BP128" s="2554"/>
      <c r="BQ128" s="2554"/>
      <c r="BR128" s="2554"/>
      <c r="BS128" s="2554"/>
    </row>
    <row r="129" spans="1:71" s="812" customFormat="1" ht="14.1" customHeight="1">
      <c r="A129" s="2644"/>
      <c r="B129" s="2533"/>
      <c r="C129" s="2533"/>
      <c r="D129" s="2533"/>
      <c r="E129" s="2688"/>
      <c r="F129" s="2688"/>
      <c r="G129" s="2688"/>
      <c r="H129" s="2688"/>
      <c r="I129" s="2689"/>
      <c r="J129" s="2689"/>
      <c r="K129" s="2689"/>
      <c r="L129" s="2689"/>
      <c r="M129" s="2689"/>
      <c r="N129" s="2690"/>
      <c r="O129" s="2645"/>
      <c r="P129" s="2716" t="s">
        <v>19</v>
      </c>
      <c r="Q129" s="2716"/>
      <c r="R129" s="2716"/>
      <c r="S129" s="2646"/>
      <c r="T129" s="2646"/>
      <c r="U129" s="2646"/>
      <c r="V129" s="2691"/>
      <c r="W129" s="2691"/>
      <c r="X129" s="2691"/>
      <c r="Y129" s="2570"/>
      <c r="Z129" s="2571"/>
      <c r="AA129" s="2572"/>
      <c r="AB129" s="2571"/>
      <c r="AC129" s="2573"/>
      <c r="AD129" s="2574"/>
      <c r="AE129" s="2692"/>
      <c r="AF129" s="2692"/>
      <c r="AG129" s="2692"/>
      <c r="AH129" s="2692"/>
      <c r="AI129" s="2576"/>
      <c r="AJ129" s="2576"/>
      <c r="AK129" s="2576"/>
      <c r="AL129" s="2576"/>
      <c r="AM129" s="2515"/>
      <c r="AN129" s="2515"/>
      <c r="AO129" s="2515"/>
      <c r="AP129" s="2516"/>
      <c r="AQ129" s="2516"/>
      <c r="AR129" s="2516"/>
      <c r="AS129" s="2517"/>
      <c r="AT129" s="2517"/>
      <c r="AU129" s="2517"/>
      <c r="AV129" s="2518"/>
      <c r="AW129" s="2518"/>
      <c r="AX129" s="2518"/>
      <c r="AY129" s="2518"/>
      <c r="AZ129" s="2518"/>
      <c r="BA129" s="2518"/>
      <c r="BB129" s="2642"/>
      <c r="BC129" s="2642"/>
      <c r="BD129" s="2642"/>
      <c r="BE129" s="2511"/>
      <c r="BF129" s="2511"/>
      <c r="BG129" s="2511"/>
      <c r="BH129" s="2552"/>
      <c r="BI129" s="2552"/>
      <c r="BJ129" s="2552"/>
      <c r="BK129" s="2685"/>
      <c r="BL129" s="2519"/>
      <c r="BM129" s="2519"/>
      <c r="BN129" s="2519"/>
      <c r="BO129" s="2519"/>
      <c r="BP129" s="2519"/>
      <c r="BQ129" s="2519"/>
      <c r="BR129" s="2519"/>
      <c r="BS129" s="2519"/>
    </row>
    <row r="130" spans="1:71" s="812" customFormat="1" ht="14.1" customHeight="1">
      <c r="A130" s="2644"/>
      <c r="B130" s="2533"/>
      <c r="C130" s="2533"/>
      <c r="D130" s="2533"/>
      <c r="E130" s="2520"/>
      <c r="F130" s="2520"/>
      <c r="G130" s="2521"/>
      <c r="H130" s="2521"/>
      <c r="I130" s="2689"/>
      <c r="J130" s="2689"/>
      <c r="K130" s="2689"/>
      <c r="L130" s="2689"/>
      <c r="M130" s="2689"/>
      <c r="N130" s="2690"/>
      <c r="O130" s="2645"/>
      <c r="P130" s="2716"/>
      <c r="Q130" s="2716"/>
      <c r="R130" s="2716"/>
      <c r="S130" s="2646"/>
      <c r="T130" s="2646"/>
      <c r="U130" s="2646"/>
      <c r="V130" s="2687"/>
      <c r="W130" s="2687"/>
      <c r="X130" s="2687"/>
      <c r="Y130" s="1163"/>
      <c r="Z130" s="1193" t="s">
        <v>21</v>
      </c>
      <c r="AA130" s="1044"/>
      <c r="AB130" s="1193" t="s">
        <v>21</v>
      </c>
      <c r="AC130" s="1044"/>
      <c r="AD130" s="1194" t="s">
        <v>21</v>
      </c>
      <c r="AE130" s="1166" t="s">
        <v>31</v>
      </c>
      <c r="AF130" s="2524"/>
      <c r="AG130" s="2524"/>
      <c r="AH130" s="1167" t="s">
        <v>32</v>
      </c>
      <c r="AI130" s="1168" t="s">
        <v>31</v>
      </c>
      <c r="AJ130" s="2524"/>
      <c r="AK130" s="2524"/>
      <c r="AL130" s="1169" t="s">
        <v>32</v>
      </c>
      <c r="AM130" s="2525"/>
      <c r="AN130" s="2525"/>
      <c r="AO130" s="2525"/>
      <c r="AP130" s="2526"/>
      <c r="AQ130" s="2526"/>
      <c r="AR130" s="2526"/>
      <c r="AS130" s="2527"/>
      <c r="AT130" s="2527"/>
      <c r="AU130" s="2527"/>
      <c r="AV130" s="2528"/>
      <c r="AW130" s="2528"/>
      <c r="AX130" s="2528"/>
      <c r="AY130" s="2528"/>
      <c r="AZ130" s="2528"/>
      <c r="BA130" s="2528"/>
      <c r="BB130" s="2642"/>
      <c r="BC130" s="2642"/>
      <c r="BD130" s="2642"/>
      <c r="BE130" s="2511"/>
      <c r="BF130" s="2511"/>
      <c r="BG130" s="2511"/>
      <c r="BH130" s="2529"/>
      <c r="BI130" s="2529"/>
      <c r="BJ130" s="2529"/>
      <c r="BK130" s="2685"/>
      <c r="BL130" s="2530"/>
      <c r="BM130" s="2530"/>
      <c r="BN130" s="2530"/>
      <c r="BO130" s="2530"/>
      <c r="BP130" s="2530"/>
      <c r="BQ130" s="2530"/>
      <c r="BR130" s="2530"/>
      <c r="BS130" s="2530"/>
    </row>
    <row r="131" spans="1:71" s="812" customFormat="1" ht="8.25" customHeight="1">
      <c r="A131" s="1012"/>
      <c r="B131" s="1228"/>
      <c r="C131" s="1228"/>
      <c r="D131" s="1228"/>
      <c r="E131" s="1121"/>
      <c r="F131" s="1121"/>
      <c r="G131" s="1121"/>
      <c r="H131" s="1121"/>
      <c r="I131" s="1147"/>
      <c r="J131" s="1147"/>
      <c r="K131" s="1147"/>
      <c r="L131" s="1147"/>
      <c r="M131" s="1147"/>
      <c r="N131" s="1012"/>
      <c r="O131" s="1012"/>
      <c r="P131" s="1121"/>
      <c r="Q131" s="1121"/>
      <c r="R131" s="1121"/>
      <c r="S131" s="1121"/>
      <c r="T131" s="1121"/>
      <c r="U131" s="1121"/>
      <c r="V131" s="1229"/>
      <c r="W131" s="1229"/>
      <c r="X131" s="1229"/>
      <c r="Y131" s="361"/>
      <c r="Z131" s="285"/>
      <c r="AA131" s="361"/>
      <c r="AB131" s="285"/>
      <c r="AC131" s="361"/>
      <c r="AD131" s="285"/>
      <c r="AE131" s="1160"/>
      <c r="AF131" s="1230"/>
      <c r="AG131" s="1230"/>
      <c r="AH131" s="1160"/>
      <c r="AI131" s="1160"/>
      <c r="AJ131" s="1230"/>
      <c r="AK131" s="1230"/>
      <c r="AL131" s="1160"/>
      <c r="AM131" s="1231"/>
      <c r="AN131" s="1231"/>
      <c r="AO131" s="1231"/>
      <c r="AP131" s="1170"/>
      <c r="AQ131" s="1170"/>
      <c r="AR131" s="1170"/>
      <c r="AS131" s="1221"/>
      <c r="AT131" s="1221"/>
      <c r="AU131" s="1221"/>
      <c r="AV131" s="1221"/>
      <c r="AW131" s="1221"/>
      <c r="AX131" s="1221"/>
      <c r="AY131" s="1221"/>
      <c r="AZ131" s="1221"/>
      <c r="BA131" s="1221"/>
      <c r="BB131" s="1220"/>
      <c r="BC131" s="1220"/>
      <c r="BD131" s="1220"/>
      <c r="BE131" s="1220"/>
      <c r="BF131" s="1220"/>
      <c r="BG131" s="1220"/>
      <c r="BH131" s="1230"/>
      <c r="BI131" s="1230"/>
      <c r="BJ131" s="1230"/>
      <c r="BK131" s="1121"/>
      <c r="BL131" s="361"/>
      <c r="BM131" s="361"/>
      <c r="BN131" s="361"/>
      <c r="BO131" s="361"/>
      <c r="BP131" s="361"/>
      <c r="BQ131" s="361"/>
      <c r="BR131" s="361"/>
      <c r="BS131" s="361"/>
    </row>
    <row r="132" spans="1:71" s="812" customFormat="1" ht="12" customHeight="1">
      <c r="A132" s="286" t="s">
        <v>1183</v>
      </c>
      <c r="B132" s="286"/>
      <c r="C132" s="286"/>
      <c r="D132" s="286"/>
      <c r="E132" s="1025"/>
      <c r="F132" s="1025"/>
      <c r="G132" s="346" t="s">
        <v>1184</v>
      </c>
      <c r="H132" s="1025" t="s">
        <v>1185</v>
      </c>
      <c r="I132" s="1025"/>
      <c r="J132" s="1025"/>
      <c r="K132" s="1025"/>
      <c r="L132" s="1025"/>
      <c r="M132" s="1025"/>
      <c r="N132" s="1025"/>
      <c r="O132" s="1025"/>
      <c r="P132" s="1025"/>
      <c r="Q132" s="1025"/>
      <c r="R132" s="1025"/>
      <c r="S132" s="1025"/>
      <c r="T132" s="1025"/>
      <c r="U132" s="1025"/>
      <c r="V132" s="1025"/>
      <c r="W132" s="1025"/>
      <c r="X132" s="1025"/>
      <c r="Y132" s="1025"/>
      <c r="Z132" s="1025"/>
      <c r="AA132" s="1025"/>
      <c r="AB132" s="1025"/>
      <c r="AC132" s="1025"/>
      <c r="AD132" s="1025"/>
      <c r="AE132" s="1025"/>
      <c r="AF132" s="1025"/>
      <c r="AG132" s="1025"/>
      <c r="AH132" s="1025"/>
      <c r="AI132" s="1025"/>
      <c r="AJ132" s="1025"/>
      <c r="AK132" s="1025"/>
      <c r="AL132" s="1025"/>
      <c r="AM132" s="1025"/>
      <c r="AN132" s="1025"/>
      <c r="AO132" s="1025"/>
      <c r="AP132" s="1025"/>
      <c r="AQ132" s="1025"/>
      <c r="AR132" s="1025"/>
      <c r="AS132" s="1025"/>
      <c r="AT132" s="1025"/>
      <c r="AU132" s="1025"/>
      <c r="AV132" s="1025"/>
      <c r="AW132" s="1025"/>
      <c r="AX132" s="1025"/>
      <c r="AY132" s="1025"/>
      <c r="AZ132" s="1025"/>
      <c r="BA132" s="1025"/>
      <c r="BB132" s="1025"/>
      <c r="BC132" s="1025"/>
      <c r="BD132" s="1025"/>
      <c r="BE132" s="1025"/>
      <c r="BF132" s="1025"/>
      <c r="BG132" s="286"/>
      <c r="BH132" s="286"/>
      <c r="BI132" s="286"/>
      <c r="BJ132" s="286"/>
      <c r="BK132" s="286"/>
      <c r="BL132" s="286"/>
      <c r="BM132" s="286"/>
      <c r="BN132" s="286"/>
      <c r="BO132" s="286"/>
      <c r="BP132" s="286"/>
      <c r="BQ132" s="286"/>
      <c r="BR132" s="286"/>
      <c r="BS132" s="286"/>
    </row>
    <row r="133" spans="1:71" s="812" customFormat="1" ht="12" customHeight="1">
      <c r="A133" s="286"/>
      <c r="B133" s="286"/>
      <c r="C133" s="286"/>
      <c r="D133" s="286"/>
      <c r="E133" s="286"/>
      <c r="F133" s="286"/>
      <c r="G133" s="346" t="s">
        <v>1186</v>
      </c>
      <c r="H133" s="2486" t="s">
        <v>1215</v>
      </c>
      <c r="I133" s="2486"/>
      <c r="J133" s="2486"/>
      <c r="K133" s="2486"/>
      <c r="L133" s="2486"/>
      <c r="M133" s="2486"/>
      <c r="N133" s="2486"/>
      <c r="O133" s="2486"/>
      <c r="P133" s="2486"/>
      <c r="Q133" s="2486"/>
      <c r="R133" s="2486"/>
      <c r="S133" s="2486"/>
      <c r="T133" s="2486"/>
      <c r="U133" s="2486"/>
      <c r="V133" s="2486"/>
      <c r="W133" s="2486"/>
      <c r="X133" s="2486"/>
      <c r="Y133" s="2486"/>
      <c r="Z133" s="2486"/>
      <c r="AA133" s="2486"/>
      <c r="AB133" s="2486"/>
      <c r="AC133" s="2486"/>
      <c r="AD133" s="2486"/>
      <c r="AE133" s="2486"/>
      <c r="AF133" s="2486"/>
      <c r="AG133" s="2486"/>
      <c r="AH133" s="2486"/>
      <c r="AI133" s="2486"/>
      <c r="AJ133" s="2486"/>
      <c r="AK133" s="2486"/>
      <c r="AL133" s="2486"/>
      <c r="AM133" s="2486"/>
      <c r="AN133" s="2486"/>
      <c r="AO133" s="2486"/>
      <c r="AP133" s="2486"/>
      <c r="AQ133" s="2486"/>
      <c r="AR133" s="2486"/>
      <c r="AS133" s="2486"/>
      <c r="AT133" s="2486"/>
      <c r="AU133" s="2486"/>
      <c r="AV133" s="2486"/>
      <c r="AW133" s="2486"/>
      <c r="AX133" s="2486"/>
      <c r="AY133" s="2486"/>
      <c r="AZ133" s="2486"/>
      <c r="BA133" s="2486"/>
      <c r="BB133" s="2486"/>
      <c r="BC133" s="2486"/>
      <c r="BD133" s="2486"/>
      <c r="BE133" s="2486"/>
      <c r="BF133" s="2486"/>
      <c r="BG133" s="2486"/>
      <c r="BH133" s="2486"/>
      <c r="BI133" s="2486"/>
      <c r="BJ133" s="2486"/>
      <c r="BK133" s="2486"/>
      <c r="BL133" s="2486"/>
      <c r="BM133" s="2486"/>
      <c r="BN133" s="2486"/>
      <c r="BO133" s="2486"/>
      <c r="BP133" s="2486"/>
      <c r="BQ133" s="2486"/>
      <c r="BR133" s="2486"/>
      <c r="BS133" s="2486"/>
    </row>
    <row r="134" spans="1:71" s="812" customFormat="1" ht="12" customHeight="1">
      <c r="A134" s="286"/>
      <c r="B134" s="286"/>
      <c r="C134" s="286"/>
      <c r="D134" s="286"/>
      <c r="E134" s="286"/>
      <c r="F134" s="286"/>
      <c r="G134" s="346" t="s">
        <v>1189</v>
      </c>
      <c r="H134" s="2486" t="s">
        <v>1216</v>
      </c>
      <c r="I134" s="2486"/>
      <c r="J134" s="2486"/>
      <c r="K134" s="2486"/>
      <c r="L134" s="2486"/>
      <c r="M134" s="2486"/>
      <c r="N134" s="2486"/>
      <c r="O134" s="2486"/>
      <c r="P134" s="2486"/>
      <c r="Q134" s="2486"/>
      <c r="R134" s="2486"/>
      <c r="S134" s="2486"/>
      <c r="T134" s="2486"/>
      <c r="U134" s="2486"/>
      <c r="V134" s="2486"/>
      <c r="W134" s="2486"/>
      <c r="X134" s="2486"/>
      <c r="Y134" s="2486"/>
      <c r="Z134" s="2486"/>
      <c r="AA134" s="2486"/>
      <c r="AB134" s="2486"/>
      <c r="AC134" s="2486"/>
      <c r="AD134" s="2486"/>
      <c r="AE134" s="2486"/>
      <c r="AF134" s="2486"/>
      <c r="AG134" s="2486"/>
      <c r="AH134" s="2486"/>
      <c r="AI134" s="2486"/>
      <c r="AJ134" s="2486"/>
      <c r="AK134" s="2486"/>
      <c r="AL134" s="2486"/>
      <c r="AM134" s="2486"/>
      <c r="AN134" s="2486"/>
      <c r="AO134" s="2486"/>
      <c r="AP134" s="2486"/>
      <c r="AQ134" s="2486"/>
      <c r="AR134" s="2486"/>
      <c r="AS134" s="2486"/>
      <c r="AT134" s="2486"/>
      <c r="AU134" s="2486"/>
      <c r="AV134" s="2486"/>
      <c r="AW134" s="2486"/>
      <c r="AX134" s="2486"/>
      <c r="AY134" s="2486"/>
      <c r="AZ134" s="2486"/>
      <c r="BA134" s="2486"/>
      <c r="BB134" s="2486"/>
      <c r="BC134" s="2486"/>
      <c r="BD134" s="2486"/>
      <c r="BE134" s="2486"/>
      <c r="BF134" s="2486"/>
      <c r="BG134" s="2486"/>
      <c r="BH134" s="2486"/>
      <c r="BI134" s="2486"/>
      <c r="BJ134" s="2486"/>
      <c r="BK134" s="2486"/>
      <c r="BL134" s="2486"/>
      <c r="BM134" s="2486"/>
      <c r="BN134" s="2486"/>
      <c r="BO134" s="2486"/>
      <c r="BP134" s="2486"/>
      <c r="BQ134" s="2486"/>
      <c r="BR134" s="2486"/>
      <c r="BS134" s="358"/>
    </row>
    <row r="135" spans="1:71" s="812" customFormat="1" ht="12" customHeight="1">
      <c r="A135" s="286"/>
      <c r="B135" s="286"/>
      <c r="C135" s="286"/>
      <c r="D135" s="286"/>
      <c r="E135" s="286"/>
      <c r="F135" s="286"/>
      <c r="G135" s="346" t="s">
        <v>1191</v>
      </c>
      <c r="H135" s="2486" t="s">
        <v>1192</v>
      </c>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2486"/>
      <c r="AF135" s="2486"/>
      <c r="AG135" s="2486"/>
      <c r="AH135" s="2486"/>
      <c r="AI135" s="2486"/>
      <c r="AJ135" s="2486"/>
      <c r="AK135" s="2486"/>
      <c r="AL135" s="2486"/>
      <c r="AM135" s="2486"/>
      <c r="AN135" s="2486"/>
      <c r="AO135" s="2486"/>
      <c r="AP135" s="2486"/>
      <c r="AQ135" s="2486"/>
      <c r="AR135" s="2486"/>
      <c r="AS135" s="2486"/>
      <c r="AT135" s="2486"/>
      <c r="AU135" s="2486"/>
      <c r="AV135" s="2486"/>
      <c r="AW135" s="2486"/>
      <c r="AX135" s="2486"/>
      <c r="AY135" s="2486"/>
      <c r="AZ135" s="2486"/>
      <c r="BA135" s="2486"/>
      <c r="BB135" s="2486"/>
      <c r="BC135" s="2486"/>
      <c r="BD135" s="2486"/>
      <c r="BE135" s="2486"/>
      <c r="BF135" s="2486"/>
      <c r="BG135" s="2486"/>
      <c r="BH135" s="2486"/>
      <c r="BI135" s="2486"/>
      <c r="BJ135" s="2486"/>
      <c r="BK135" s="2486"/>
      <c r="BL135" s="2486"/>
      <c r="BM135" s="2486"/>
      <c r="BN135" s="2486"/>
      <c r="BO135" s="2486"/>
      <c r="BP135" s="2486"/>
      <c r="BQ135" s="2486"/>
      <c r="BR135" s="2486"/>
      <c r="BS135" s="364"/>
    </row>
    <row r="136" spans="1:71" s="812" customFormat="1" ht="12" customHeight="1">
      <c r="A136" s="286"/>
      <c r="B136" s="286"/>
      <c r="C136" s="286"/>
      <c r="D136" s="286"/>
      <c r="E136" s="286"/>
      <c r="F136" s="286"/>
      <c r="G136" s="346" t="s">
        <v>1193</v>
      </c>
      <c r="H136" s="2486" t="s">
        <v>1194</v>
      </c>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486"/>
      <c r="AF136" s="2486"/>
      <c r="AG136" s="2486"/>
      <c r="AH136" s="2486"/>
      <c r="AI136" s="2486"/>
      <c r="AJ136" s="2486"/>
      <c r="AK136" s="2486"/>
      <c r="AL136" s="2486"/>
      <c r="AM136" s="2486"/>
      <c r="AN136" s="2486"/>
      <c r="AO136" s="2486"/>
      <c r="AP136" s="2486"/>
      <c r="AQ136" s="2486"/>
      <c r="AR136" s="2486"/>
      <c r="AS136" s="2486"/>
      <c r="AT136" s="2486"/>
      <c r="AU136" s="2486"/>
      <c r="AV136" s="2486"/>
      <c r="AW136" s="2486"/>
      <c r="AX136" s="2486"/>
      <c r="AY136" s="2486"/>
      <c r="AZ136" s="2486"/>
      <c r="BA136" s="2486"/>
      <c r="BB136" s="2486"/>
      <c r="BC136" s="2486"/>
      <c r="BD136" s="2486"/>
      <c r="BE136" s="2486"/>
      <c r="BF136" s="2486"/>
      <c r="BG136" s="2486"/>
      <c r="BH136" s="2486"/>
      <c r="BI136" s="2486"/>
      <c r="BJ136" s="2486"/>
      <c r="BK136" s="364"/>
      <c r="BL136" s="364"/>
      <c r="BM136" s="364"/>
      <c r="BN136" s="364"/>
      <c r="BO136" s="364"/>
      <c r="BP136" s="364"/>
      <c r="BQ136" s="364"/>
      <c r="BR136" s="364"/>
      <c r="BS136" s="364"/>
    </row>
    <row r="137" spans="1:71">
      <c r="A137" s="276"/>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6"/>
      <c r="BQ137" s="276"/>
      <c r="BR137" s="276"/>
      <c r="BS137" s="276"/>
    </row>
    <row r="138" spans="1:71" ht="14.1" customHeight="1">
      <c r="A138" s="1794" t="s">
        <v>1220</v>
      </c>
      <c r="B138" s="1794"/>
      <c r="C138" s="1794"/>
      <c r="D138" s="1794"/>
      <c r="E138" s="1794"/>
      <c r="F138" s="1794"/>
      <c r="G138" s="1794"/>
      <c r="H138" s="1794"/>
      <c r="I138" s="1794"/>
      <c r="J138" s="1794"/>
      <c r="K138" s="1794"/>
      <c r="L138" s="1794"/>
      <c r="M138" s="1794"/>
      <c r="N138" s="1794"/>
      <c r="O138" s="1794"/>
      <c r="P138" s="1794"/>
      <c r="Q138" s="1794"/>
      <c r="R138" s="1794"/>
      <c r="S138" s="1794"/>
      <c r="T138" s="1794"/>
      <c r="U138" s="1794"/>
      <c r="V138" s="1794"/>
      <c r="W138" s="1794"/>
      <c r="X138" s="1794"/>
      <c r="Y138" s="1794"/>
      <c r="Z138" s="1794"/>
      <c r="AA138" s="1794"/>
      <c r="AB138" s="1794"/>
      <c r="AC138" s="1794"/>
      <c r="AD138" s="1794"/>
      <c r="AE138" s="1794"/>
      <c r="AF138" s="1794"/>
      <c r="AG138" s="1794"/>
      <c r="AH138" s="1794"/>
      <c r="AI138" s="1794"/>
      <c r="AJ138" s="1794"/>
      <c r="AK138" s="1794"/>
      <c r="AL138" s="1794"/>
      <c r="AM138" s="1794"/>
      <c r="AN138" s="1794"/>
      <c r="AO138" s="1794"/>
      <c r="AP138" s="1794"/>
      <c r="AQ138" s="1794"/>
      <c r="AR138" s="1794"/>
      <c r="AS138" s="1794"/>
      <c r="AT138" s="1794"/>
      <c r="AU138" s="1794"/>
      <c r="AV138" s="1794"/>
      <c r="AW138" s="1794"/>
      <c r="AX138" s="1794"/>
      <c r="AY138" s="1794"/>
      <c r="AZ138" s="1794"/>
      <c r="BA138" s="1794"/>
      <c r="BB138" s="1794"/>
      <c r="BC138" s="1794"/>
      <c r="BD138" s="1794"/>
      <c r="BE138" s="1794"/>
      <c r="BF138" s="1794"/>
      <c r="BG138" s="1794"/>
      <c r="BH138" s="1794"/>
      <c r="BI138" s="1794"/>
      <c r="BJ138" s="1794"/>
      <c r="BK138" s="1794"/>
      <c r="BL138" s="1794"/>
      <c r="BM138" s="1794"/>
      <c r="BN138" s="1794"/>
      <c r="BO138" s="1794"/>
      <c r="BP138" s="1794"/>
      <c r="BQ138" s="1794"/>
      <c r="BR138" s="1794"/>
      <c r="BS138" s="1794"/>
    </row>
    <row r="139" spans="1:71" ht="5.0999999999999996"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c r="BO139" s="276"/>
      <c r="BP139" s="276"/>
      <c r="BQ139" s="276"/>
      <c r="BR139" s="276"/>
      <c r="BS139" s="276"/>
    </row>
    <row r="140" spans="1:71" ht="14.1" customHeight="1">
      <c r="A140" s="335" t="s">
        <v>1219</v>
      </c>
      <c r="B140" s="335"/>
      <c r="C140" s="335"/>
      <c r="D140" s="335"/>
      <c r="E140" s="335"/>
      <c r="F140" s="335"/>
      <c r="G140" s="335"/>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359"/>
      <c r="AK140" s="359"/>
      <c r="AL140" s="276"/>
      <c r="AM140" s="276"/>
      <c r="AN140" s="276"/>
      <c r="AO140" s="276"/>
      <c r="AP140" s="276"/>
      <c r="AQ140" s="276"/>
      <c r="AR140" s="276"/>
      <c r="AS140" s="276"/>
      <c r="AT140" s="276"/>
      <c r="AU140" s="276"/>
      <c r="AV140" s="276"/>
      <c r="AW140" s="276"/>
      <c r="AX140" s="276"/>
      <c r="AY140" s="276"/>
      <c r="AZ140" s="276"/>
      <c r="BA140" s="276"/>
      <c r="BB140" s="2611" t="s">
        <v>482</v>
      </c>
      <c r="BC140" s="2611"/>
      <c r="BD140" s="2611"/>
      <c r="BE140" s="2611"/>
      <c r="BF140" s="2611"/>
      <c r="BG140" s="2611"/>
      <c r="BH140" s="2611"/>
      <c r="BI140" s="2612"/>
      <c r="BJ140" s="2612"/>
      <c r="BK140" s="2613" t="s">
        <v>483</v>
      </c>
      <c r="BL140" s="2613"/>
      <c r="BM140" s="2613"/>
      <c r="BN140" s="2613"/>
      <c r="BO140" s="2613"/>
      <c r="BP140" s="2613"/>
      <c r="BQ140" s="276"/>
      <c r="BR140" s="276"/>
      <c r="BS140" s="276"/>
    </row>
    <row r="141" spans="1:71" ht="7.05" customHeight="1">
      <c r="A141" s="335"/>
      <c r="B141" s="335"/>
      <c r="C141" s="335"/>
      <c r="D141" s="335"/>
      <c r="E141" s="335"/>
      <c r="F141" s="335"/>
      <c r="G141" s="335"/>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9"/>
      <c r="AJ141" s="359"/>
      <c r="AK141" s="359"/>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c r="BR141" s="276"/>
      <c r="BS141" s="276"/>
    </row>
    <row r="142" spans="1:71" s="812" customFormat="1" ht="13.05" customHeight="1">
      <c r="A142" s="2614" t="s">
        <v>1121</v>
      </c>
      <c r="B142" s="2615" t="s">
        <v>1122</v>
      </c>
      <c r="C142" s="2615"/>
      <c r="D142" s="2615"/>
      <c r="E142" s="2616" t="s">
        <v>1123</v>
      </c>
      <c r="F142" s="2616"/>
      <c r="G142" s="2616"/>
      <c r="H142" s="2616"/>
      <c r="I142" s="2707" t="s">
        <v>1088</v>
      </c>
      <c r="J142" s="2707"/>
      <c r="K142" s="2707"/>
      <c r="L142" s="2707"/>
      <c r="M142" s="2707"/>
      <c r="N142" s="2708" t="s">
        <v>1124</v>
      </c>
      <c r="O142" s="2619" t="s">
        <v>1125</v>
      </c>
      <c r="P142" s="2709" t="s">
        <v>1202</v>
      </c>
      <c r="Q142" s="2709"/>
      <c r="R142" s="2709"/>
      <c r="S142" s="2620" t="s">
        <v>1126</v>
      </c>
      <c r="T142" s="2620"/>
      <c r="U142" s="2620"/>
      <c r="V142" s="2710" t="s">
        <v>1127</v>
      </c>
      <c r="W142" s="2710"/>
      <c r="X142" s="2710"/>
      <c r="Y142" s="2710"/>
      <c r="Z142" s="2710"/>
      <c r="AA142" s="2710"/>
      <c r="AB142" s="2710"/>
      <c r="AC142" s="2710"/>
      <c r="AD142" s="2710"/>
      <c r="AE142" s="2622" t="s">
        <v>1128</v>
      </c>
      <c r="AF142" s="2622"/>
      <c r="AG142" s="2622"/>
      <c r="AH142" s="2622"/>
      <c r="AI142" s="2622"/>
      <c r="AJ142" s="2622"/>
      <c r="AK142" s="2622"/>
      <c r="AL142" s="2622"/>
      <c r="AM142" s="2622"/>
      <c r="AN142" s="2622"/>
      <c r="AO142" s="2622"/>
      <c r="AP142" s="2622"/>
      <c r="AQ142" s="2622"/>
      <c r="AR142" s="2622"/>
      <c r="AS142" s="2622"/>
      <c r="AT142" s="2622"/>
      <c r="AU142" s="2622"/>
      <c r="AV142" s="2622"/>
      <c r="AW142" s="2622"/>
      <c r="AX142" s="2622"/>
      <c r="AY142" s="2622"/>
      <c r="AZ142" s="2622"/>
      <c r="BA142" s="2622"/>
      <c r="BB142" s="2622"/>
      <c r="BC142" s="2622"/>
      <c r="BD142" s="2622"/>
      <c r="BE142" s="2622"/>
      <c r="BF142" s="2622"/>
      <c r="BG142" s="2622"/>
      <c r="BH142" s="2711" t="s">
        <v>1129</v>
      </c>
      <c r="BI142" s="2711"/>
      <c r="BJ142" s="2711"/>
      <c r="BK142" s="2624" t="s">
        <v>1130</v>
      </c>
      <c r="BL142" s="2625" t="s">
        <v>1085</v>
      </c>
      <c r="BM142" s="2625"/>
      <c r="BN142" s="2625"/>
      <c r="BO142" s="2625"/>
      <c r="BP142" s="2625"/>
      <c r="BQ142" s="2625"/>
      <c r="BR142" s="2625"/>
      <c r="BS142" s="2625"/>
    </row>
    <row r="143" spans="1:71" s="812" customFormat="1" ht="13.05" customHeight="1">
      <c r="A143" s="2614"/>
      <c r="B143" s="2615"/>
      <c r="C143" s="2615"/>
      <c r="D143" s="2615"/>
      <c r="E143" s="2616"/>
      <c r="F143" s="2616"/>
      <c r="G143" s="2616"/>
      <c r="H143" s="2616"/>
      <c r="I143" s="2707"/>
      <c r="J143" s="2707"/>
      <c r="K143" s="2707"/>
      <c r="L143" s="2707"/>
      <c r="M143" s="2707"/>
      <c r="N143" s="2708"/>
      <c r="O143" s="2619"/>
      <c r="P143" s="2709"/>
      <c r="Q143" s="2709"/>
      <c r="R143" s="2709"/>
      <c r="S143" s="2620"/>
      <c r="T143" s="2620"/>
      <c r="U143" s="2620"/>
      <c r="V143" s="2710"/>
      <c r="W143" s="2710"/>
      <c r="X143" s="2710"/>
      <c r="Y143" s="2710"/>
      <c r="Z143" s="2710"/>
      <c r="AA143" s="2710"/>
      <c r="AB143" s="2710"/>
      <c r="AC143" s="2710"/>
      <c r="AD143" s="2710"/>
      <c r="AE143" s="2622"/>
      <c r="AF143" s="2622"/>
      <c r="AG143" s="2622"/>
      <c r="AH143" s="2622"/>
      <c r="AI143" s="2622"/>
      <c r="AJ143" s="2622"/>
      <c r="AK143" s="2622"/>
      <c r="AL143" s="2622"/>
      <c r="AM143" s="2622"/>
      <c r="AN143" s="2622"/>
      <c r="AO143" s="2622"/>
      <c r="AP143" s="2622"/>
      <c r="AQ143" s="2622"/>
      <c r="AR143" s="2622"/>
      <c r="AS143" s="2622"/>
      <c r="AT143" s="2622"/>
      <c r="AU143" s="2622"/>
      <c r="AV143" s="2622"/>
      <c r="AW143" s="2622"/>
      <c r="AX143" s="2622"/>
      <c r="AY143" s="2622"/>
      <c r="AZ143" s="2622"/>
      <c r="BA143" s="2622"/>
      <c r="BB143" s="2622"/>
      <c r="BC143" s="2622"/>
      <c r="BD143" s="2622"/>
      <c r="BE143" s="2622"/>
      <c r="BF143" s="2622"/>
      <c r="BG143" s="2622"/>
      <c r="BH143" s="2711"/>
      <c r="BI143" s="2711"/>
      <c r="BJ143" s="2711"/>
      <c r="BK143" s="2624"/>
      <c r="BL143" s="2625"/>
      <c r="BM143" s="2625"/>
      <c r="BN143" s="2625"/>
      <c r="BO143" s="2625"/>
      <c r="BP143" s="2625"/>
      <c r="BQ143" s="2625"/>
      <c r="BR143" s="2625"/>
      <c r="BS143" s="2625"/>
    </row>
    <row r="144" spans="1:71" s="812" customFormat="1" ht="15" customHeight="1">
      <c r="A144" s="2614"/>
      <c r="B144" s="2615"/>
      <c r="C144" s="2615"/>
      <c r="D144" s="2615"/>
      <c r="E144" s="2616"/>
      <c r="F144" s="2616"/>
      <c r="G144" s="2616"/>
      <c r="H144" s="2616"/>
      <c r="I144" s="2707"/>
      <c r="J144" s="2707"/>
      <c r="K144" s="2707"/>
      <c r="L144" s="2707"/>
      <c r="M144" s="2707"/>
      <c r="N144" s="2708"/>
      <c r="O144" s="2619"/>
      <c r="P144" s="2709"/>
      <c r="Q144" s="2709"/>
      <c r="R144" s="2709"/>
      <c r="S144" s="2620"/>
      <c r="T144" s="2620"/>
      <c r="U144" s="2620"/>
      <c r="V144" s="2712" t="s">
        <v>1131</v>
      </c>
      <c r="W144" s="2712"/>
      <c r="X144" s="2712"/>
      <c r="Y144" s="2712"/>
      <c r="Z144" s="2712"/>
      <c r="AA144" s="2713" t="s">
        <v>1132</v>
      </c>
      <c r="AB144" s="2713"/>
      <c r="AC144" s="2714" t="s">
        <v>1133</v>
      </c>
      <c r="AD144" s="2714"/>
      <c r="AE144" s="2628" t="s">
        <v>1134</v>
      </c>
      <c r="AF144" s="2628"/>
      <c r="AG144" s="2628"/>
      <c r="AH144" s="2628"/>
      <c r="AI144" s="2628"/>
      <c r="AJ144" s="2628"/>
      <c r="AK144" s="2628"/>
      <c r="AL144" s="2628"/>
      <c r="AM144" s="2471" t="s">
        <v>1135</v>
      </c>
      <c r="AN144" s="2471"/>
      <c r="AO144" s="2471"/>
      <c r="AP144" s="2471"/>
      <c r="AQ144" s="2471"/>
      <c r="AR144" s="2471"/>
      <c r="AS144" s="2471"/>
      <c r="AT144" s="2471"/>
      <c r="AU144" s="2471"/>
      <c r="AV144" s="2471"/>
      <c r="AW144" s="2471"/>
      <c r="AX144" s="2471"/>
      <c r="AY144" s="2471"/>
      <c r="AZ144" s="2471"/>
      <c r="BA144" s="2471"/>
      <c r="BB144" s="2471"/>
      <c r="BC144" s="2471"/>
      <c r="BD144" s="2471"/>
      <c r="BE144" s="2629" t="s">
        <v>255</v>
      </c>
      <c r="BF144" s="2629"/>
      <c r="BG144" s="2629"/>
      <c r="BH144" s="2630" t="s">
        <v>1136</v>
      </c>
      <c r="BI144" s="2630"/>
      <c r="BJ144" s="2630"/>
      <c r="BK144" s="2624"/>
      <c r="BL144" s="2631" t="s">
        <v>1196</v>
      </c>
      <c r="BM144" s="2631"/>
      <c r="BN144" s="2631"/>
      <c r="BO144" s="2631"/>
      <c r="BP144" s="2631"/>
      <c r="BQ144" s="2631"/>
      <c r="BR144" s="2631"/>
      <c r="BS144" s="2631"/>
    </row>
    <row r="145" spans="1:71" s="812" customFormat="1" ht="15" customHeight="1">
      <c r="A145" s="2614"/>
      <c r="B145" s="2615"/>
      <c r="C145" s="2615"/>
      <c r="D145" s="2615"/>
      <c r="E145" s="2616"/>
      <c r="F145" s="2616"/>
      <c r="G145" s="2616"/>
      <c r="H145" s="2616"/>
      <c r="I145" s="2707"/>
      <c r="J145" s="2707"/>
      <c r="K145" s="2707"/>
      <c r="L145" s="2707"/>
      <c r="M145" s="2707"/>
      <c r="N145" s="2708"/>
      <c r="O145" s="2619"/>
      <c r="P145" s="2715" t="s">
        <v>1203</v>
      </c>
      <c r="Q145" s="2715"/>
      <c r="R145" s="2715"/>
      <c r="S145" s="2620"/>
      <c r="T145" s="2620"/>
      <c r="U145" s="2620"/>
      <c r="V145" s="2714" t="s">
        <v>1204</v>
      </c>
      <c r="W145" s="2714"/>
      <c r="X145" s="2714"/>
      <c r="Y145" s="2595" t="s">
        <v>1139</v>
      </c>
      <c r="Z145" s="2595"/>
      <c r="AA145" s="2713"/>
      <c r="AB145" s="2713"/>
      <c r="AC145" s="2714"/>
      <c r="AD145" s="2714"/>
      <c r="AE145" s="2632" t="s">
        <v>751</v>
      </c>
      <c r="AF145" s="2632"/>
      <c r="AG145" s="2632"/>
      <c r="AH145" s="2632"/>
      <c r="AI145" s="2633" t="s">
        <v>1140</v>
      </c>
      <c r="AJ145" s="2633"/>
      <c r="AK145" s="2633"/>
      <c r="AL145" s="2633"/>
      <c r="AM145" s="2592" t="s">
        <v>1141</v>
      </c>
      <c r="AN145" s="2592"/>
      <c r="AO145" s="2592"/>
      <c r="AP145" s="2567" t="s">
        <v>1142</v>
      </c>
      <c r="AQ145" s="2567"/>
      <c r="AR145" s="2567"/>
      <c r="AS145" s="2593" t="s">
        <v>1143</v>
      </c>
      <c r="AT145" s="2593"/>
      <c r="AU145" s="2593"/>
      <c r="AV145" s="2594" t="s">
        <v>1144</v>
      </c>
      <c r="AW145" s="2594"/>
      <c r="AX145" s="2594"/>
      <c r="AY145" s="2594" t="s">
        <v>1145</v>
      </c>
      <c r="AZ145" s="2594"/>
      <c r="BA145" s="2594"/>
      <c r="BB145" s="2595" t="s">
        <v>310</v>
      </c>
      <c r="BC145" s="2595"/>
      <c r="BD145" s="2595"/>
      <c r="BE145" s="2629"/>
      <c r="BF145" s="2629"/>
      <c r="BG145" s="2629"/>
      <c r="BH145" s="2630"/>
      <c r="BI145" s="2630"/>
      <c r="BJ145" s="2630"/>
      <c r="BK145" s="2624"/>
      <c r="BL145" s="2631"/>
      <c r="BM145" s="2631"/>
      <c r="BN145" s="2631"/>
      <c r="BO145" s="2631"/>
      <c r="BP145" s="2631"/>
      <c r="BQ145" s="2631"/>
      <c r="BR145" s="2631"/>
      <c r="BS145" s="2631"/>
    </row>
    <row r="146" spans="1:71" s="812" customFormat="1" ht="15" customHeight="1">
      <c r="A146" s="2614"/>
      <c r="B146" s="2615"/>
      <c r="C146" s="2615"/>
      <c r="D146" s="2615"/>
      <c r="E146" s="2596" t="s">
        <v>1146</v>
      </c>
      <c r="F146" s="2596"/>
      <c r="G146" s="2597" t="s">
        <v>1147</v>
      </c>
      <c r="H146" s="2597"/>
      <c r="I146" s="2707"/>
      <c r="J146" s="2707"/>
      <c r="K146" s="2707"/>
      <c r="L146" s="2707"/>
      <c r="M146" s="2707"/>
      <c r="N146" s="2708"/>
      <c r="O146" s="2619"/>
      <c r="P146" s="2715"/>
      <c r="Q146" s="2715"/>
      <c r="R146" s="2715"/>
      <c r="S146" s="2620"/>
      <c r="T146" s="2620"/>
      <c r="U146" s="2620"/>
      <c r="V146" s="2714"/>
      <c r="W146" s="2714"/>
      <c r="X146" s="2714"/>
      <c r="Y146" s="2595"/>
      <c r="Z146" s="2595"/>
      <c r="AA146" s="2713"/>
      <c r="AB146" s="2713"/>
      <c r="AC146" s="2714"/>
      <c r="AD146" s="2714"/>
      <c r="AE146" s="2599"/>
      <c r="AF146" s="2599"/>
      <c r="AG146" s="2599"/>
      <c r="AH146" s="2599"/>
      <c r="AI146" s="2600" t="s">
        <v>1149</v>
      </c>
      <c r="AJ146" s="2600"/>
      <c r="AK146" s="2600"/>
      <c r="AL146" s="2600"/>
      <c r="AM146" s="2601" t="s">
        <v>1150</v>
      </c>
      <c r="AN146" s="2601"/>
      <c r="AO146" s="2601"/>
      <c r="AP146" s="2602" t="s">
        <v>1151</v>
      </c>
      <c r="AQ146" s="2602"/>
      <c r="AR146" s="2602"/>
      <c r="AS146" s="2603" t="s">
        <v>1152</v>
      </c>
      <c r="AT146" s="2603"/>
      <c r="AU146" s="2603"/>
      <c r="AV146" s="2604" t="s">
        <v>1153</v>
      </c>
      <c r="AW146" s="2604"/>
      <c r="AX146" s="2604"/>
      <c r="AY146" s="2602" t="s">
        <v>1154</v>
      </c>
      <c r="AZ146" s="2602"/>
      <c r="BA146" s="2602"/>
      <c r="BB146" s="2595"/>
      <c r="BC146" s="2595"/>
      <c r="BD146" s="2595"/>
      <c r="BE146" s="2629"/>
      <c r="BF146" s="2629"/>
      <c r="BG146" s="2629"/>
      <c r="BH146" s="2605" t="s">
        <v>1155</v>
      </c>
      <c r="BI146" s="2605"/>
      <c r="BJ146" s="2605"/>
      <c r="BK146" s="2624"/>
      <c r="BL146" s="2631"/>
      <c r="BM146" s="2631"/>
      <c r="BN146" s="2631"/>
      <c r="BO146" s="2631"/>
      <c r="BP146" s="2631"/>
      <c r="BQ146" s="2631"/>
      <c r="BR146" s="2631"/>
      <c r="BS146" s="2631"/>
    </row>
    <row r="147" spans="1:71" s="812" customFormat="1" ht="15" customHeight="1">
      <c r="A147" s="2614"/>
      <c r="B147" s="2615"/>
      <c r="C147" s="2615"/>
      <c r="D147" s="2615"/>
      <c r="E147" s="2596"/>
      <c r="F147" s="2596"/>
      <c r="G147" s="2597"/>
      <c r="H147" s="2597"/>
      <c r="I147" s="2707"/>
      <c r="J147" s="2707"/>
      <c r="K147" s="2707"/>
      <c r="L147" s="2707"/>
      <c r="M147" s="2707"/>
      <c r="N147" s="2708"/>
      <c r="O147" s="2619"/>
      <c r="P147" s="2715"/>
      <c r="Q147" s="2715"/>
      <c r="R147" s="2715"/>
      <c r="S147" s="2620"/>
      <c r="T147" s="2620"/>
      <c r="U147" s="2620"/>
      <c r="V147" s="2714"/>
      <c r="W147" s="2714"/>
      <c r="X147" s="2714"/>
      <c r="Y147" s="2595"/>
      <c r="Z147" s="2595"/>
      <c r="AA147" s="2713"/>
      <c r="AB147" s="2713"/>
      <c r="AC147" s="2714"/>
      <c r="AD147" s="2714"/>
      <c r="AE147" s="1123" t="s">
        <v>31</v>
      </c>
      <c r="AF147" s="2606" t="s">
        <v>1156</v>
      </c>
      <c r="AG147" s="2606"/>
      <c r="AH147" s="1124" t="s">
        <v>32</v>
      </c>
      <c r="AI147" s="1125" t="s">
        <v>31</v>
      </c>
      <c r="AJ147" s="2606" t="s">
        <v>1156</v>
      </c>
      <c r="AK147" s="2606"/>
      <c r="AL147" s="1126" t="s">
        <v>32</v>
      </c>
      <c r="AM147" s="2607"/>
      <c r="AN147" s="2607"/>
      <c r="AO147" s="2607"/>
      <c r="AP147" s="2608" t="s">
        <v>1157</v>
      </c>
      <c r="AQ147" s="2608"/>
      <c r="AR147" s="2608"/>
      <c r="AS147" s="2609" t="s">
        <v>1158</v>
      </c>
      <c r="AT147" s="2609"/>
      <c r="AU147" s="2609"/>
      <c r="AV147" s="2598" t="s">
        <v>1159</v>
      </c>
      <c r="AW147" s="2598"/>
      <c r="AX147" s="2598"/>
      <c r="AY147" s="2598" t="s">
        <v>1160</v>
      </c>
      <c r="AZ147" s="2598"/>
      <c r="BA147" s="2598"/>
      <c r="BB147" s="2595"/>
      <c r="BC147" s="2595"/>
      <c r="BD147" s="2595"/>
      <c r="BE147" s="2610" t="s">
        <v>1161</v>
      </c>
      <c r="BF147" s="2610"/>
      <c r="BG147" s="2610"/>
      <c r="BH147" s="2605"/>
      <c r="BI147" s="2605"/>
      <c r="BJ147" s="2605"/>
      <c r="BK147" s="2624"/>
      <c r="BL147" s="2631"/>
      <c r="BM147" s="2631"/>
      <c r="BN147" s="2631"/>
      <c r="BO147" s="2631"/>
      <c r="BP147" s="2631"/>
      <c r="BQ147" s="2631"/>
      <c r="BR147" s="2631"/>
      <c r="BS147" s="2631"/>
    </row>
    <row r="148" spans="1:71" s="812" customFormat="1" ht="14.1" customHeight="1">
      <c r="A148" s="2566">
        <v>8</v>
      </c>
      <c r="B148" s="2706"/>
      <c r="C148" s="2706"/>
      <c r="D148" s="2706"/>
      <c r="E148" s="2534"/>
      <c r="F148" s="2534"/>
      <c r="G148" s="2534"/>
      <c r="H148" s="2534"/>
      <c r="I148" s="2482"/>
      <c r="J148" s="2482"/>
      <c r="K148" s="2482"/>
      <c r="L148" s="2482"/>
      <c r="M148" s="2482"/>
      <c r="N148" s="2470"/>
      <c r="O148" s="2463"/>
      <c r="P148" s="2688"/>
      <c r="Q148" s="2688"/>
      <c r="R148" s="2688"/>
      <c r="S148" s="2568"/>
      <c r="T148" s="2568"/>
      <c r="U148" s="2568"/>
      <c r="V148" s="2691"/>
      <c r="W148" s="2691"/>
      <c r="X148" s="2691"/>
      <c r="Y148" s="2570"/>
      <c r="Z148" s="2571" t="s">
        <v>20</v>
      </c>
      <c r="AA148" s="2572"/>
      <c r="AB148" s="2571" t="s">
        <v>20</v>
      </c>
      <c r="AC148" s="2573"/>
      <c r="AD148" s="2574" t="s">
        <v>20</v>
      </c>
      <c r="AE148" s="2692"/>
      <c r="AF148" s="2692"/>
      <c r="AG148" s="2692"/>
      <c r="AH148" s="2692"/>
      <c r="AI148" s="2576"/>
      <c r="AJ148" s="2576"/>
      <c r="AK148" s="2576"/>
      <c r="AL148" s="2576"/>
      <c r="AM148" s="2547"/>
      <c r="AN148" s="2547"/>
      <c r="AO148" s="2547"/>
      <c r="AP148" s="2507"/>
      <c r="AQ148" s="2507"/>
      <c r="AR148" s="2507"/>
      <c r="AS148" s="2548"/>
      <c r="AT148" s="2548"/>
      <c r="AU148" s="2548"/>
      <c r="AV148" s="2549"/>
      <c r="AW148" s="2549"/>
      <c r="AX148" s="2549"/>
      <c r="AY148" s="2549"/>
      <c r="AZ148" s="2549"/>
      <c r="BA148" s="2549"/>
      <c r="BB148" s="2550">
        <f>SUM(AM148:BA150)</f>
        <v>0</v>
      </c>
      <c r="BC148" s="2550"/>
      <c r="BD148" s="2550"/>
      <c r="BE148" s="2551">
        <f>AI148+BB148</f>
        <v>0</v>
      </c>
      <c r="BF148" s="2551"/>
      <c r="BG148" s="2551"/>
      <c r="BH148" s="2552"/>
      <c r="BI148" s="2552"/>
      <c r="BJ148" s="2552"/>
      <c r="BK148" s="2693"/>
      <c r="BL148" s="2554"/>
      <c r="BM148" s="2554"/>
      <c r="BN148" s="2554"/>
      <c r="BO148" s="2554"/>
      <c r="BP148" s="2554"/>
      <c r="BQ148" s="2554"/>
      <c r="BR148" s="2554"/>
      <c r="BS148" s="2554"/>
    </row>
    <row r="149" spans="1:71" s="812" customFormat="1" ht="14.1" customHeight="1">
      <c r="A149" s="2566"/>
      <c r="B149" s="2706"/>
      <c r="C149" s="2706"/>
      <c r="D149" s="2706"/>
      <c r="E149" s="2534"/>
      <c r="F149" s="2534"/>
      <c r="G149" s="2534"/>
      <c r="H149" s="2534"/>
      <c r="I149" s="2482"/>
      <c r="J149" s="2482"/>
      <c r="K149" s="2482"/>
      <c r="L149" s="2482"/>
      <c r="M149" s="2482"/>
      <c r="N149" s="2470"/>
      <c r="O149" s="2463"/>
      <c r="P149" s="2694" t="s">
        <v>19</v>
      </c>
      <c r="Q149" s="2694"/>
      <c r="R149" s="2694"/>
      <c r="S149" s="2568"/>
      <c r="T149" s="2568"/>
      <c r="U149" s="2568"/>
      <c r="V149" s="2691"/>
      <c r="W149" s="2691"/>
      <c r="X149" s="2691"/>
      <c r="Y149" s="2570"/>
      <c r="Z149" s="2571"/>
      <c r="AA149" s="2572"/>
      <c r="AB149" s="2571"/>
      <c r="AC149" s="2573"/>
      <c r="AD149" s="2574"/>
      <c r="AE149" s="2692"/>
      <c r="AF149" s="2692"/>
      <c r="AG149" s="2692"/>
      <c r="AH149" s="2692"/>
      <c r="AI149" s="2576"/>
      <c r="AJ149" s="2576"/>
      <c r="AK149" s="2576"/>
      <c r="AL149" s="2576"/>
      <c r="AM149" s="2515"/>
      <c r="AN149" s="2515"/>
      <c r="AO149" s="2515"/>
      <c r="AP149" s="2516"/>
      <c r="AQ149" s="2516"/>
      <c r="AR149" s="2516"/>
      <c r="AS149" s="2517"/>
      <c r="AT149" s="2517"/>
      <c r="AU149" s="2517"/>
      <c r="AV149" s="2518"/>
      <c r="AW149" s="2518"/>
      <c r="AX149" s="2518"/>
      <c r="AY149" s="2518"/>
      <c r="AZ149" s="2518"/>
      <c r="BA149" s="2518"/>
      <c r="BB149" s="2550"/>
      <c r="BC149" s="2550"/>
      <c r="BD149" s="2550"/>
      <c r="BE149" s="2551"/>
      <c r="BF149" s="2551"/>
      <c r="BG149" s="2551"/>
      <c r="BH149" s="2552"/>
      <c r="BI149" s="2552"/>
      <c r="BJ149" s="2552"/>
      <c r="BK149" s="2693"/>
      <c r="BL149" s="2519"/>
      <c r="BM149" s="2519"/>
      <c r="BN149" s="2519"/>
      <c r="BO149" s="2519"/>
      <c r="BP149" s="2519"/>
      <c r="BQ149" s="2519"/>
      <c r="BR149" s="2519"/>
      <c r="BS149" s="2519"/>
    </row>
    <row r="150" spans="1:71" s="812" customFormat="1" ht="14.1" customHeight="1">
      <c r="A150" s="2566"/>
      <c r="B150" s="2706"/>
      <c r="C150" s="2706"/>
      <c r="D150" s="2706"/>
      <c r="E150" s="2555"/>
      <c r="F150" s="2555"/>
      <c r="G150" s="2556"/>
      <c r="H150" s="2556"/>
      <c r="I150" s="2482"/>
      <c r="J150" s="2482"/>
      <c r="K150" s="2482"/>
      <c r="L150" s="2482"/>
      <c r="M150" s="2482"/>
      <c r="N150" s="2470"/>
      <c r="O150" s="2463"/>
      <c r="P150" s="2694"/>
      <c r="Q150" s="2694"/>
      <c r="R150" s="2694"/>
      <c r="S150" s="2568"/>
      <c r="T150" s="2568"/>
      <c r="U150" s="2568"/>
      <c r="V150" s="2695"/>
      <c r="W150" s="2695"/>
      <c r="X150" s="2695"/>
      <c r="Y150" s="1148"/>
      <c r="Z150" s="1184" t="s">
        <v>21</v>
      </c>
      <c r="AA150" s="1150"/>
      <c r="AB150" s="1184" t="s">
        <v>21</v>
      </c>
      <c r="AC150" s="1150"/>
      <c r="AD150" s="1184" t="s">
        <v>21</v>
      </c>
      <c r="AE150" s="1152" t="s">
        <v>31</v>
      </c>
      <c r="AF150" s="2559"/>
      <c r="AG150" s="2559"/>
      <c r="AH150" s="1153" t="s">
        <v>32</v>
      </c>
      <c r="AI150" s="1154" t="s">
        <v>31</v>
      </c>
      <c r="AJ150" s="2559"/>
      <c r="AK150" s="2559"/>
      <c r="AL150" s="1155" t="s">
        <v>32</v>
      </c>
      <c r="AM150" s="2560"/>
      <c r="AN150" s="2560"/>
      <c r="AO150" s="2560"/>
      <c r="AP150" s="2561"/>
      <c r="AQ150" s="2561"/>
      <c r="AR150" s="2561"/>
      <c r="AS150" s="2562"/>
      <c r="AT150" s="2562"/>
      <c r="AU150" s="2562"/>
      <c r="AV150" s="2563"/>
      <c r="AW150" s="2563"/>
      <c r="AX150" s="2563"/>
      <c r="AY150" s="2563"/>
      <c r="AZ150" s="2563"/>
      <c r="BA150" s="2563"/>
      <c r="BB150" s="2550"/>
      <c r="BC150" s="2550"/>
      <c r="BD150" s="2550"/>
      <c r="BE150" s="2551"/>
      <c r="BF150" s="2551"/>
      <c r="BG150" s="2551"/>
      <c r="BH150" s="2705"/>
      <c r="BI150" s="2705"/>
      <c r="BJ150" s="2705"/>
      <c r="BK150" s="2693"/>
      <c r="BL150" s="2565"/>
      <c r="BM150" s="2565"/>
      <c r="BN150" s="2565"/>
      <c r="BO150" s="2565"/>
      <c r="BP150" s="2565"/>
      <c r="BQ150" s="2565"/>
      <c r="BR150" s="2565"/>
      <c r="BS150" s="2565"/>
    </row>
    <row r="151" spans="1:71" s="812" customFormat="1" ht="14.1" customHeight="1">
      <c r="A151" s="2566">
        <v>9</v>
      </c>
      <c r="B151" s="2468"/>
      <c r="C151" s="2468"/>
      <c r="D151" s="2468"/>
      <c r="E151" s="2534"/>
      <c r="F151" s="2534"/>
      <c r="G151" s="2534"/>
      <c r="H151" s="2534"/>
      <c r="I151" s="2482"/>
      <c r="J151" s="2482"/>
      <c r="K151" s="2482"/>
      <c r="L151" s="2482"/>
      <c r="M151" s="2482"/>
      <c r="N151" s="2470"/>
      <c r="O151" s="2463"/>
      <c r="P151" s="2696"/>
      <c r="Q151" s="2696"/>
      <c r="R151" s="2696"/>
      <c r="S151" s="2568"/>
      <c r="T151" s="2568"/>
      <c r="U151" s="2568"/>
      <c r="V151" s="2691"/>
      <c r="W151" s="2691"/>
      <c r="X151" s="2691"/>
      <c r="Y151" s="2570"/>
      <c r="Z151" s="2571" t="s">
        <v>20</v>
      </c>
      <c r="AA151" s="2572"/>
      <c r="AB151" s="2571" t="s">
        <v>20</v>
      </c>
      <c r="AC151" s="2573"/>
      <c r="AD151" s="2574" t="s">
        <v>20</v>
      </c>
      <c r="AE151" s="2692"/>
      <c r="AF151" s="2692"/>
      <c r="AG151" s="2692"/>
      <c r="AH151" s="2692"/>
      <c r="AI151" s="2576"/>
      <c r="AJ151" s="2576"/>
      <c r="AK151" s="2576"/>
      <c r="AL151" s="2576"/>
      <c r="AM151" s="2547"/>
      <c r="AN151" s="2547"/>
      <c r="AO151" s="2547"/>
      <c r="AP151" s="2507"/>
      <c r="AQ151" s="2507"/>
      <c r="AR151" s="2507"/>
      <c r="AS151" s="2548"/>
      <c r="AT151" s="2548"/>
      <c r="AU151" s="2548"/>
      <c r="AV151" s="2549"/>
      <c r="AW151" s="2549"/>
      <c r="AX151" s="2549"/>
      <c r="AY151" s="2549"/>
      <c r="AZ151" s="2549"/>
      <c r="BA151" s="2549"/>
      <c r="BB151" s="2550">
        <f>SUM(AM151:BA153)</f>
        <v>0</v>
      </c>
      <c r="BC151" s="2550"/>
      <c r="BD151" s="2550"/>
      <c r="BE151" s="2551">
        <f>AI151+BB151</f>
        <v>0</v>
      </c>
      <c r="BF151" s="2551"/>
      <c r="BG151" s="2551"/>
      <c r="BH151" s="2552"/>
      <c r="BI151" s="2552"/>
      <c r="BJ151" s="2552"/>
      <c r="BK151" s="2693"/>
      <c r="BL151" s="2554"/>
      <c r="BM151" s="2554"/>
      <c r="BN151" s="2554"/>
      <c r="BO151" s="2554"/>
      <c r="BP151" s="2554"/>
      <c r="BQ151" s="2554"/>
      <c r="BR151" s="2554"/>
      <c r="BS151" s="2554"/>
    </row>
    <row r="152" spans="1:71" s="812" customFormat="1" ht="14.1" customHeight="1">
      <c r="A152" s="2566"/>
      <c r="B152" s="2468"/>
      <c r="C152" s="2468"/>
      <c r="D152" s="2468"/>
      <c r="E152" s="2534"/>
      <c r="F152" s="2534"/>
      <c r="G152" s="2534"/>
      <c r="H152" s="2534"/>
      <c r="I152" s="2482"/>
      <c r="J152" s="2482"/>
      <c r="K152" s="2482"/>
      <c r="L152" s="2482"/>
      <c r="M152" s="2482"/>
      <c r="N152" s="2470"/>
      <c r="O152" s="2463"/>
      <c r="P152" s="2694" t="s">
        <v>19</v>
      </c>
      <c r="Q152" s="2694"/>
      <c r="R152" s="2694"/>
      <c r="S152" s="2568"/>
      <c r="T152" s="2568"/>
      <c r="U152" s="2568"/>
      <c r="V152" s="2691"/>
      <c r="W152" s="2691"/>
      <c r="X152" s="2691"/>
      <c r="Y152" s="2570"/>
      <c r="Z152" s="2571"/>
      <c r="AA152" s="2572"/>
      <c r="AB152" s="2571"/>
      <c r="AC152" s="2573"/>
      <c r="AD152" s="2574"/>
      <c r="AE152" s="2692"/>
      <c r="AF152" s="2692"/>
      <c r="AG152" s="2692"/>
      <c r="AH152" s="2692"/>
      <c r="AI152" s="2576"/>
      <c r="AJ152" s="2576"/>
      <c r="AK152" s="2576"/>
      <c r="AL152" s="2576"/>
      <c r="AM152" s="2515"/>
      <c r="AN152" s="2515"/>
      <c r="AO152" s="2515"/>
      <c r="AP152" s="2516"/>
      <c r="AQ152" s="2516"/>
      <c r="AR152" s="2516"/>
      <c r="AS152" s="2517"/>
      <c r="AT152" s="2517"/>
      <c r="AU152" s="2517"/>
      <c r="AV152" s="2518"/>
      <c r="AW152" s="2518"/>
      <c r="AX152" s="2518"/>
      <c r="AY152" s="2518"/>
      <c r="AZ152" s="2518"/>
      <c r="BA152" s="2518"/>
      <c r="BB152" s="2550"/>
      <c r="BC152" s="2550"/>
      <c r="BD152" s="2550"/>
      <c r="BE152" s="2551"/>
      <c r="BF152" s="2551"/>
      <c r="BG152" s="2551"/>
      <c r="BH152" s="2552"/>
      <c r="BI152" s="2552"/>
      <c r="BJ152" s="2552"/>
      <c r="BK152" s="2693"/>
      <c r="BL152" s="2519"/>
      <c r="BM152" s="2519"/>
      <c r="BN152" s="2519"/>
      <c r="BO152" s="2519"/>
      <c r="BP152" s="2519"/>
      <c r="BQ152" s="2519"/>
      <c r="BR152" s="2519"/>
      <c r="BS152" s="2519"/>
    </row>
    <row r="153" spans="1:71" s="812" customFormat="1" ht="14.1" customHeight="1">
      <c r="A153" s="2566"/>
      <c r="B153" s="2468"/>
      <c r="C153" s="2468"/>
      <c r="D153" s="2468"/>
      <c r="E153" s="2555"/>
      <c r="F153" s="2555"/>
      <c r="G153" s="2556"/>
      <c r="H153" s="2556"/>
      <c r="I153" s="2482"/>
      <c r="J153" s="2482"/>
      <c r="K153" s="2482"/>
      <c r="L153" s="2482"/>
      <c r="M153" s="2482"/>
      <c r="N153" s="2470"/>
      <c r="O153" s="2463"/>
      <c r="P153" s="2694"/>
      <c r="Q153" s="2694"/>
      <c r="R153" s="2694"/>
      <c r="S153" s="2568"/>
      <c r="T153" s="2568"/>
      <c r="U153" s="2568"/>
      <c r="V153" s="2695"/>
      <c r="W153" s="2695"/>
      <c r="X153" s="2695"/>
      <c r="Y153" s="1148"/>
      <c r="Z153" s="1184" t="s">
        <v>21</v>
      </c>
      <c r="AA153" s="1150"/>
      <c r="AB153" s="1184" t="s">
        <v>21</v>
      </c>
      <c r="AC153" s="1150"/>
      <c r="AD153" s="1184" t="s">
        <v>21</v>
      </c>
      <c r="AE153" s="1152" t="s">
        <v>31</v>
      </c>
      <c r="AF153" s="2559"/>
      <c r="AG153" s="2559"/>
      <c r="AH153" s="1153" t="s">
        <v>32</v>
      </c>
      <c r="AI153" s="1154" t="s">
        <v>31</v>
      </c>
      <c r="AJ153" s="2559"/>
      <c r="AK153" s="2559"/>
      <c r="AL153" s="1155" t="s">
        <v>32</v>
      </c>
      <c r="AM153" s="2560"/>
      <c r="AN153" s="2560"/>
      <c r="AO153" s="2560"/>
      <c r="AP153" s="2561"/>
      <c r="AQ153" s="2561"/>
      <c r="AR153" s="2561"/>
      <c r="AS153" s="2562"/>
      <c r="AT153" s="2562"/>
      <c r="AU153" s="2562"/>
      <c r="AV153" s="2563"/>
      <c r="AW153" s="2563"/>
      <c r="AX153" s="2563"/>
      <c r="AY153" s="2563"/>
      <c r="AZ153" s="2563"/>
      <c r="BA153" s="2563"/>
      <c r="BB153" s="2550"/>
      <c r="BC153" s="2550"/>
      <c r="BD153" s="2550"/>
      <c r="BE153" s="2551"/>
      <c r="BF153" s="2551"/>
      <c r="BG153" s="2551"/>
      <c r="BH153" s="2564"/>
      <c r="BI153" s="2564"/>
      <c r="BJ153" s="2564"/>
      <c r="BK153" s="2693"/>
      <c r="BL153" s="2565"/>
      <c r="BM153" s="2565"/>
      <c r="BN153" s="2565"/>
      <c r="BO153" s="2565"/>
      <c r="BP153" s="2565"/>
      <c r="BQ153" s="2565"/>
      <c r="BR153" s="2565"/>
      <c r="BS153" s="2565"/>
    </row>
    <row r="154" spans="1:71" s="812" customFormat="1" ht="14.1" customHeight="1">
      <c r="A154" s="2566">
        <v>10</v>
      </c>
      <c r="B154" s="2468"/>
      <c r="C154" s="2468"/>
      <c r="D154" s="2468"/>
      <c r="E154" s="2534"/>
      <c r="F154" s="2534"/>
      <c r="G154" s="2534"/>
      <c r="H154" s="2534"/>
      <c r="I154" s="2482"/>
      <c r="J154" s="2482"/>
      <c r="K154" s="2482"/>
      <c r="L154" s="2482"/>
      <c r="M154" s="2482"/>
      <c r="N154" s="2470"/>
      <c r="O154" s="2463"/>
      <c r="P154" s="2696"/>
      <c r="Q154" s="2696"/>
      <c r="R154" s="2696"/>
      <c r="S154" s="2568"/>
      <c r="T154" s="2568"/>
      <c r="U154" s="2568"/>
      <c r="V154" s="2691"/>
      <c r="W154" s="2691"/>
      <c r="X154" s="2691"/>
      <c r="Y154" s="2570"/>
      <c r="Z154" s="2571" t="s">
        <v>20</v>
      </c>
      <c r="AA154" s="2572"/>
      <c r="AB154" s="2571" t="s">
        <v>20</v>
      </c>
      <c r="AC154" s="2573"/>
      <c r="AD154" s="2574" t="s">
        <v>20</v>
      </c>
      <c r="AE154" s="2692"/>
      <c r="AF154" s="2692"/>
      <c r="AG154" s="2692"/>
      <c r="AH154" s="2692"/>
      <c r="AI154" s="2576"/>
      <c r="AJ154" s="2576"/>
      <c r="AK154" s="2576"/>
      <c r="AL154" s="2576"/>
      <c r="AM154" s="2547"/>
      <c r="AN154" s="2547"/>
      <c r="AO154" s="2547"/>
      <c r="AP154" s="2507"/>
      <c r="AQ154" s="2507"/>
      <c r="AR154" s="2507"/>
      <c r="AS154" s="2548"/>
      <c r="AT154" s="2548"/>
      <c r="AU154" s="2548"/>
      <c r="AV154" s="2549"/>
      <c r="AW154" s="2549"/>
      <c r="AX154" s="2549"/>
      <c r="AY154" s="2549"/>
      <c r="AZ154" s="2549"/>
      <c r="BA154" s="2549"/>
      <c r="BB154" s="2550">
        <f>SUM(AM154:BA156)</f>
        <v>0</v>
      </c>
      <c r="BC154" s="2550"/>
      <c r="BD154" s="2550"/>
      <c r="BE154" s="2551">
        <f>AI154+BB154</f>
        <v>0</v>
      </c>
      <c r="BF154" s="2551"/>
      <c r="BG154" s="2551"/>
      <c r="BH154" s="2552"/>
      <c r="BI154" s="2552"/>
      <c r="BJ154" s="2552"/>
      <c r="BK154" s="2693"/>
      <c r="BL154" s="2554"/>
      <c r="BM154" s="2554"/>
      <c r="BN154" s="2554"/>
      <c r="BO154" s="2554"/>
      <c r="BP154" s="2554"/>
      <c r="BQ154" s="2554"/>
      <c r="BR154" s="2554"/>
      <c r="BS154" s="2554"/>
    </row>
    <row r="155" spans="1:71" s="812" customFormat="1" ht="14.1" customHeight="1">
      <c r="A155" s="2566"/>
      <c r="B155" s="2468"/>
      <c r="C155" s="2468"/>
      <c r="D155" s="2468"/>
      <c r="E155" s="2534"/>
      <c r="F155" s="2534"/>
      <c r="G155" s="2534"/>
      <c r="H155" s="2534"/>
      <c r="I155" s="2482"/>
      <c r="J155" s="2482"/>
      <c r="K155" s="2482"/>
      <c r="L155" s="2482"/>
      <c r="M155" s="2482"/>
      <c r="N155" s="2470"/>
      <c r="O155" s="2463"/>
      <c r="P155" s="2694" t="s">
        <v>19</v>
      </c>
      <c r="Q155" s="2694"/>
      <c r="R155" s="2694"/>
      <c r="S155" s="2568"/>
      <c r="T155" s="2568"/>
      <c r="U155" s="2568"/>
      <c r="V155" s="2691"/>
      <c r="W155" s="2691"/>
      <c r="X155" s="2691"/>
      <c r="Y155" s="2570"/>
      <c r="Z155" s="2571"/>
      <c r="AA155" s="2572"/>
      <c r="AB155" s="2571"/>
      <c r="AC155" s="2573"/>
      <c r="AD155" s="2574"/>
      <c r="AE155" s="2692"/>
      <c r="AF155" s="2692"/>
      <c r="AG155" s="2692"/>
      <c r="AH155" s="2692"/>
      <c r="AI155" s="2576"/>
      <c r="AJ155" s="2576"/>
      <c r="AK155" s="2576"/>
      <c r="AL155" s="2576"/>
      <c r="AM155" s="2515"/>
      <c r="AN155" s="2515"/>
      <c r="AO155" s="2515"/>
      <c r="AP155" s="2516"/>
      <c r="AQ155" s="2516"/>
      <c r="AR155" s="2516"/>
      <c r="AS155" s="2517"/>
      <c r="AT155" s="2517"/>
      <c r="AU155" s="2517"/>
      <c r="AV155" s="2518"/>
      <c r="AW155" s="2518"/>
      <c r="AX155" s="2518"/>
      <c r="AY155" s="2518"/>
      <c r="AZ155" s="2518"/>
      <c r="BA155" s="2518"/>
      <c r="BB155" s="2550"/>
      <c r="BC155" s="2550"/>
      <c r="BD155" s="2550"/>
      <c r="BE155" s="2551"/>
      <c r="BF155" s="2551"/>
      <c r="BG155" s="2551"/>
      <c r="BH155" s="2552"/>
      <c r="BI155" s="2552"/>
      <c r="BJ155" s="2552"/>
      <c r="BK155" s="2693"/>
      <c r="BL155" s="2519"/>
      <c r="BM155" s="2519"/>
      <c r="BN155" s="2519"/>
      <c r="BO155" s="2519"/>
      <c r="BP155" s="2519"/>
      <c r="BQ155" s="2519"/>
      <c r="BR155" s="2519"/>
      <c r="BS155" s="2519"/>
    </row>
    <row r="156" spans="1:71" s="812" customFormat="1" ht="14.1" customHeight="1">
      <c r="A156" s="2566"/>
      <c r="B156" s="2468"/>
      <c r="C156" s="2468"/>
      <c r="D156" s="2468"/>
      <c r="E156" s="2555"/>
      <c r="F156" s="2555"/>
      <c r="G156" s="2556"/>
      <c r="H156" s="2556"/>
      <c r="I156" s="2482"/>
      <c r="J156" s="2482"/>
      <c r="K156" s="2482"/>
      <c r="L156" s="2482"/>
      <c r="M156" s="2482"/>
      <c r="N156" s="2470"/>
      <c r="O156" s="2463"/>
      <c r="P156" s="2694"/>
      <c r="Q156" s="2694"/>
      <c r="R156" s="2694"/>
      <c r="S156" s="2568"/>
      <c r="T156" s="2568"/>
      <c r="U156" s="2568"/>
      <c r="V156" s="2695"/>
      <c r="W156" s="2695"/>
      <c r="X156" s="2695"/>
      <c r="Y156" s="1148"/>
      <c r="Z156" s="1184" t="s">
        <v>21</v>
      </c>
      <c r="AA156" s="1150"/>
      <c r="AB156" s="1184" t="s">
        <v>21</v>
      </c>
      <c r="AC156" s="1150"/>
      <c r="AD156" s="1184" t="s">
        <v>21</v>
      </c>
      <c r="AE156" s="1152" t="s">
        <v>31</v>
      </c>
      <c r="AF156" s="2559"/>
      <c r="AG156" s="2559"/>
      <c r="AH156" s="1153" t="s">
        <v>32</v>
      </c>
      <c r="AI156" s="1154" t="s">
        <v>31</v>
      </c>
      <c r="AJ156" s="2559"/>
      <c r="AK156" s="2559"/>
      <c r="AL156" s="1155" t="s">
        <v>32</v>
      </c>
      <c r="AM156" s="2560"/>
      <c r="AN156" s="2560"/>
      <c r="AO156" s="2560"/>
      <c r="AP156" s="2561"/>
      <c r="AQ156" s="2561"/>
      <c r="AR156" s="2561"/>
      <c r="AS156" s="2562"/>
      <c r="AT156" s="2562"/>
      <c r="AU156" s="2562"/>
      <c r="AV156" s="2563"/>
      <c r="AW156" s="2563"/>
      <c r="AX156" s="2563"/>
      <c r="AY156" s="2563"/>
      <c r="AZ156" s="2563"/>
      <c r="BA156" s="2563"/>
      <c r="BB156" s="2550"/>
      <c r="BC156" s="2550"/>
      <c r="BD156" s="2550"/>
      <c r="BE156" s="2551"/>
      <c r="BF156" s="2551"/>
      <c r="BG156" s="2551"/>
      <c r="BH156" s="2564"/>
      <c r="BI156" s="2564"/>
      <c r="BJ156" s="2564"/>
      <c r="BK156" s="2693"/>
      <c r="BL156" s="2565"/>
      <c r="BM156" s="2565"/>
      <c r="BN156" s="2565"/>
      <c r="BO156" s="2565"/>
      <c r="BP156" s="2565"/>
      <c r="BQ156" s="2565"/>
      <c r="BR156" s="2565"/>
      <c r="BS156" s="2565"/>
    </row>
    <row r="157" spans="1:71" s="812" customFormat="1" ht="14.1" customHeight="1">
      <c r="A157" s="2566">
        <v>11</v>
      </c>
      <c r="B157" s="2468"/>
      <c r="C157" s="2468"/>
      <c r="D157" s="2468"/>
      <c r="E157" s="2534"/>
      <c r="F157" s="2534"/>
      <c r="G157" s="2534"/>
      <c r="H157" s="2534"/>
      <c r="I157" s="2482"/>
      <c r="J157" s="2482"/>
      <c r="K157" s="2482"/>
      <c r="L157" s="2482"/>
      <c r="M157" s="2482"/>
      <c r="N157" s="2470"/>
      <c r="O157" s="2463"/>
      <c r="P157" s="2688"/>
      <c r="Q157" s="2688"/>
      <c r="R157" s="2688"/>
      <c r="S157" s="2568"/>
      <c r="T157" s="2568"/>
      <c r="U157" s="2568"/>
      <c r="V157" s="2691"/>
      <c r="W157" s="2691"/>
      <c r="X157" s="2691"/>
      <c r="Y157" s="2570"/>
      <c r="Z157" s="2571" t="s">
        <v>20</v>
      </c>
      <c r="AA157" s="2572"/>
      <c r="AB157" s="2571" t="s">
        <v>20</v>
      </c>
      <c r="AC157" s="2573"/>
      <c r="AD157" s="2574" t="s">
        <v>20</v>
      </c>
      <c r="AE157" s="2692"/>
      <c r="AF157" s="2692"/>
      <c r="AG157" s="2692"/>
      <c r="AH157" s="2692"/>
      <c r="AI157" s="2576"/>
      <c r="AJ157" s="2576"/>
      <c r="AK157" s="2576"/>
      <c r="AL157" s="2576"/>
      <c r="AM157" s="2547"/>
      <c r="AN157" s="2547"/>
      <c r="AO157" s="2547"/>
      <c r="AP157" s="2507"/>
      <c r="AQ157" s="2507"/>
      <c r="AR157" s="2507"/>
      <c r="AS157" s="2548"/>
      <c r="AT157" s="2548"/>
      <c r="AU157" s="2548"/>
      <c r="AV157" s="2549"/>
      <c r="AW157" s="2549"/>
      <c r="AX157" s="2549"/>
      <c r="AY157" s="2549"/>
      <c r="AZ157" s="2549"/>
      <c r="BA157" s="2549"/>
      <c r="BB157" s="2550">
        <f>SUM(AM157:BA159)</f>
        <v>0</v>
      </c>
      <c r="BC157" s="2550"/>
      <c r="BD157" s="2550"/>
      <c r="BE157" s="2551">
        <f>AI157+BB157</f>
        <v>0</v>
      </c>
      <c r="BF157" s="2551"/>
      <c r="BG157" s="2551"/>
      <c r="BH157" s="2552"/>
      <c r="BI157" s="2552"/>
      <c r="BJ157" s="2552"/>
      <c r="BK157" s="2693"/>
      <c r="BL157" s="2554"/>
      <c r="BM157" s="2554"/>
      <c r="BN157" s="2554"/>
      <c r="BO157" s="2554"/>
      <c r="BP157" s="2554"/>
      <c r="BQ157" s="2554"/>
      <c r="BR157" s="2554"/>
      <c r="BS157" s="2554"/>
    </row>
    <row r="158" spans="1:71" s="812" customFormat="1" ht="14.1" customHeight="1">
      <c r="A158" s="2566"/>
      <c r="B158" s="2468"/>
      <c r="C158" s="2468"/>
      <c r="D158" s="2468"/>
      <c r="E158" s="2534"/>
      <c r="F158" s="2534"/>
      <c r="G158" s="2534"/>
      <c r="H158" s="2534"/>
      <c r="I158" s="2482"/>
      <c r="J158" s="2482"/>
      <c r="K158" s="2482"/>
      <c r="L158" s="2482"/>
      <c r="M158" s="2482"/>
      <c r="N158" s="2470"/>
      <c r="O158" s="2463"/>
      <c r="P158" s="2694" t="s">
        <v>19</v>
      </c>
      <c r="Q158" s="2694"/>
      <c r="R158" s="2694"/>
      <c r="S158" s="2568"/>
      <c r="T158" s="2568"/>
      <c r="U158" s="2568"/>
      <c r="V158" s="2691"/>
      <c r="W158" s="2691"/>
      <c r="X158" s="2691"/>
      <c r="Y158" s="2570"/>
      <c r="Z158" s="2571"/>
      <c r="AA158" s="2572"/>
      <c r="AB158" s="2571"/>
      <c r="AC158" s="2573"/>
      <c r="AD158" s="2574"/>
      <c r="AE158" s="2692"/>
      <c r="AF158" s="2692"/>
      <c r="AG158" s="2692"/>
      <c r="AH158" s="2692"/>
      <c r="AI158" s="2576"/>
      <c r="AJ158" s="2576"/>
      <c r="AK158" s="2576"/>
      <c r="AL158" s="2576"/>
      <c r="AM158" s="2515"/>
      <c r="AN158" s="2515"/>
      <c r="AO158" s="2515"/>
      <c r="AP158" s="2516"/>
      <c r="AQ158" s="2516"/>
      <c r="AR158" s="2516"/>
      <c r="AS158" s="2517"/>
      <c r="AT158" s="2517"/>
      <c r="AU158" s="2517"/>
      <c r="AV158" s="2518"/>
      <c r="AW158" s="2518"/>
      <c r="AX158" s="2518"/>
      <c r="AY158" s="2518"/>
      <c r="AZ158" s="2518"/>
      <c r="BA158" s="2518"/>
      <c r="BB158" s="2550"/>
      <c r="BC158" s="2550"/>
      <c r="BD158" s="2550"/>
      <c r="BE158" s="2551"/>
      <c r="BF158" s="2551"/>
      <c r="BG158" s="2551"/>
      <c r="BH158" s="2552"/>
      <c r="BI158" s="2552"/>
      <c r="BJ158" s="2552"/>
      <c r="BK158" s="2693"/>
      <c r="BL158" s="2519"/>
      <c r="BM158" s="2519"/>
      <c r="BN158" s="2519"/>
      <c r="BO158" s="2519"/>
      <c r="BP158" s="2519"/>
      <c r="BQ158" s="2519"/>
      <c r="BR158" s="2519"/>
      <c r="BS158" s="2519"/>
    </row>
    <row r="159" spans="1:71" s="812" customFormat="1" ht="14.1" customHeight="1">
      <c r="A159" s="2566"/>
      <c r="B159" s="2468"/>
      <c r="C159" s="2468"/>
      <c r="D159" s="2468"/>
      <c r="E159" s="2555"/>
      <c r="F159" s="2555"/>
      <c r="G159" s="2556"/>
      <c r="H159" s="2556"/>
      <c r="I159" s="2482"/>
      <c r="J159" s="2482"/>
      <c r="K159" s="2482"/>
      <c r="L159" s="2482"/>
      <c r="M159" s="2482"/>
      <c r="N159" s="2470"/>
      <c r="O159" s="2463"/>
      <c r="P159" s="2694"/>
      <c r="Q159" s="2694"/>
      <c r="R159" s="2694"/>
      <c r="S159" s="2568"/>
      <c r="T159" s="2568"/>
      <c r="U159" s="2568"/>
      <c r="V159" s="2695"/>
      <c r="W159" s="2695"/>
      <c r="X159" s="2695"/>
      <c r="Y159" s="1148"/>
      <c r="Z159" s="1184" t="s">
        <v>21</v>
      </c>
      <c r="AA159" s="1150"/>
      <c r="AB159" s="1184" t="s">
        <v>21</v>
      </c>
      <c r="AC159" s="1150"/>
      <c r="AD159" s="1184" t="s">
        <v>21</v>
      </c>
      <c r="AE159" s="1152" t="s">
        <v>31</v>
      </c>
      <c r="AF159" s="2559"/>
      <c r="AG159" s="2559"/>
      <c r="AH159" s="1153" t="s">
        <v>32</v>
      </c>
      <c r="AI159" s="1154" t="s">
        <v>31</v>
      </c>
      <c r="AJ159" s="2559"/>
      <c r="AK159" s="2559"/>
      <c r="AL159" s="1155" t="s">
        <v>32</v>
      </c>
      <c r="AM159" s="2560"/>
      <c r="AN159" s="2560"/>
      <c r="AO159" s="2560"/>
      <c r="AP159" s="2561"/>
      <c r="AQ159" s="2561"/>
      <c r="AR159" s="2561"/>
      <c r="AS159" s="2562"/>
      <c r="AT159" s="2562"/>
      <c r="AU159" s="2562"/>
      <c r="AV159" s="2563"/>
      <c r="AW159" s="2563"/>
      <c r="AX159" s="2563"/>
      <c r="AY159" s="2563"/>
      <c r="AZ159" s="2563"/>
      <c r="BA159" s="2563"/>
      <c r="BB159" s="2550"/>
      <c r="BC159" s="2550"/>
      <c r="BD159" s="2550"/>
      <c r="BE159" s="2551"/>
      <c r="BF159" s="2551"/>
      <c r="BG159" s="2551"/>
      <c r="BH159" s="2564"/>
      <c r="BI159" s="2564"/>
      <c r="BJ159" s="2564"/>
      <c r="BK159" s="2693"/>
      <c r="BL159" s="2565"/>
      <c r="BM159" s="2565"/>
      <c r="BN159" s="2565"/>
      <c r="BO159" s="2565"/>
      <c r="BP159" s="2565"/>
      <c r="BQ159" s="2565"/>
      <c r="BR159" s="2565"/>
      <c r="BS159" s="2565"/>
    </row>
    <row r="160" spans="1:71" s="812" customFormat="1" ht="14.1" customHeight="1">
      <c r="A160" s="2566">
        <v>12</v>
      </c>
      <c r="B160" s="2468"/>
      <c r="C160" s="2468"/>
      <c r="D160" s="2468"/>
      <c r="E160" s="2534"/>
      <c r="F160" s="2534"/>
      <c r="G160" s="2534"/>
      <c r="H160" s="2534"/>
      <c r="I160" s="2482"/>
      <c r="J160" s="2482"/>
      <c r="K160" s="2482"/>
      <c r="L160" s="2482"/>
      <c r="M160" s="2482"/>
      <c r="N160" s="2470"/>
      <c r="O160" s="2463"/>
      <c r="P160" s="2696"/>
      <c r="Q160" s="2696"/>
      <c r="R160" s="2696"/>
      <c r="S160" s="2568"/>
      <c r="T160" s="2568"/>
      <c r="U160" s="2568"/>
      <c r="V160" s="2691"/>
      <c r="W160" s="2691"/>
      <c r="X160" s="2691"/>
      <c r="Y160" s="2570"/>
      <c r="Z160" s="2571" t="s">
        <v>20</v>
      </c>
      <c r="AA160" s="2572"/>
      <c r="AB160" s="2571" t="s">
        <v>20</v>
      </c>
      <c r="AC160" s="2573"/>
      <c r="AD160" s="2574" t="s">
        <v>20</v>
      </c>
      <c r="AE160" s="2692"/>
      <c r="AF160" s="2692"/>
      <c r="AG160" s="2692"/>
      <c r="AH160" s="2692"/>
      <c r="AI160" s="2576"/>
      <c r="AJ160" s="2576"/>
      <c r="AK160" s="2576"/>
      <c r="AL160" s="2576"/>
      <c r="AM160" s="2547"/>
      <c r="AN160" s="2547"/>
      <c r="AO160" s="2547"/>
      <c r="AP160" s="2507"/>
      <c r="AQ160" s="2507"/>
      <c r="AR160" s="2507"/>
      <c r="AS160" s="2548"/>
      <c r="AT160" s="2548"/>
      <c r="AU160" s="2548"/>
      <c r="AV160" s="2549"/>
      <c r="AW160" s="2549"/>
      <c r="AX160" s="2549"/>
      <c r="AY160" s="2549"/>
      <c r="AZ160" s="2549"/>
      <c r="BA160" s="2549"/>
      <c r="BB160" s="2550">
        <f>SUM(AM160:BA162)</f>
        <v>0</v>
      </c>
      <c r="BC160" s="2550"/>
      <c r="BD160" s="2550"/>
      <c r="BE160" s="2551">
        <f>AI160+BB160</f>
        <v>0</v>
      </c>
      <c r="BF160" s="2551"/>
      <c r="BG160" s="2551"/>
      <c r="BH160" s="2552"/>
      <c r="BI160" s="2552"/>
      <c r="BJ160" s="2552"/>
      <c r="BK160" s="2693"/>
      <c r="BL160" s="2554"/>
      <c r="BM160" s="2554"/>
      <c r="BN160" s="2554"/>
      <c r="BO160" s="2554"/>
      <c r="BP160" s="2554"/>
      <c r="BQ160" s="2554"/>
      <c r="BR160" s="2554"/>
      <c r="BS160" s="2554"/>
    </row>
    <row r="161" spans="1:71" s="812" customFormat="1" ht="14.1" customHeight="1">
      <c r="A161" s="2566"/>
      <c r="B161" s="2468"/>
      <c r="C161" s="2468"/>
      <c r="D161" s="2468"/>
      <c r="E161" s="2534"/>
      <c r="F161" s="2534"/>
      <c r="G161" s="2534"/>
      <c r="H161" s="2534"/>
      <c r="I161" s="2482"/>
      <c r="J161" s="2482"/>
      <c r="K161" s="2482"/>
      <c r="L161" s="2482"/>
      <c r="M161" s="2482"/>
      <c r="N161" s="2470"/>
      <c r="O161" s="2463"/>
      <c r="P161" s="2694" t="s">
        <v>19</v>
      </c>
      <c r="Q161" s="2694"/>
      <c r="R161" s="2694"/>
      <c r="S161" s="2568"/>
      <c r="T161" s="2568"/>
      <c r="U161" s="2568"/>
      <c r="V161" s="2691"/>
      <c r="W161" s="2691"/>
      <c r="X161" s="2691"/>
      <c r="Y161" s="2570"/>
      <c r="Z161" s="2571"/>
      <c r="AA161" s="2572"/>
      <c r="AB161" s="2571"/>
      <c r="AC161" s="2573"/>
      <c r="AD161" s="2574"/>
      <c r="AE161" s="2692"/>
      <c r="AF161" s="2692"/>
      <c r="AG161" s="2692"/>
      <c r="AH161" s="2692"/>
      <c r="AI161" s="2576"/>
      <c r="AJ161" s="2576"/>
      <c r="AK161" s="2576"/>
      <c r="AL161" s="2576"/>
      <c r="AM161" s="2515"/>
      <c r="AN161" s="2515"/>
      <c r="AO161" s="2515"/>
      <c r="AP161" s="2516"/>
      <c r="AQ161" s="2516"/>
      <c r="AR161" s="2516"/>
      <c r="AS161" s="2517"/>
      <c r="AT161" s="2517"/>
      <c r="AU161" s="2517"/>
      <c r="AV161" s="2518"/>
      <c r="AW161" s="2518"/>
      <c r="AX161" s="2518"/>
      <c r="AY161" s="2518"/>
      <c r="AZ161" s="2518"/>
      <c r="BA161" s="2518"/>
      <c r="BB161" s="2550"/>
      <c r="BC161" s="2550"/>
      <c r="BD161" s="2550"/>
      <c r="BE161" s="2551"/>
      <c r="BF161" s="2551"/>
      <c r="BG161" s="2551"/>
      <c r="BH161" s="2552"/>
      <c r="BI161" s="2552"/>
      <c r="BJ161" s="2552"/>
      <c r="BK161" s="2693"/>
      <c r="BL161" s="2519"/>
      <c r="BM161" s="2519"/>
      <c r="BN161" s="2519"/>
      <c r="BO161" s="2519"/>
      <c r="BP161" s="2519"/>
      <c r="BQ161" s="2519"/>
      <c r="BR161" s="2519"/>
      <c r="BS161" s="2519"/>
    </row>
    <row r="162" spans="1:71" s="812" customFormat="1" ht="14.1" customHeight="1">
      <c r="A162" s="2566"/>
      <c r="B162" s="2468"/>
      <c r="C162" s="2468"/>
      <c r="D162" s="2468"/>
      <c r="E162" s="2555"/>
      <c r="F162" s="2555"/>
      <c r="G162" s="2556"/>
      <c r="H162" s="2556"/>
      <c r="I162" s="2482"/>
      <c r="J162" s="2482"/>
      <c r="K162" s="2482"/>
      <c r="L162" s="2482"/>
      <c r="M162" s="2482"/>
      <c r="N162" s="2470"/>
      <c r="O162" s="2463"/>
      <c r="P162" s="2694"/>
      <c r="Q162" s="2694"/>
      <c r="R162" s="2694"/>
      <c r="S162" s="2568"/>
      <c r="T162" s="2568"/>
      <c r="U162" s="2568"/>
      <c r="V162" s="2695"/>
      <c r="W162" s="2695"/>
      <c r="X162" s="2695"/>
      <c r="Y162" s="1148"/>
      <c r="Z162" s="1184" t="s">
        <v>21</v>
      </c>
      <c r="AA162" s="1150"/>
      <c r="AB162" s="1184" t="s">
        <v>21</v>
      </c>
      <c r="AC162" s="1150"/>
      <c r="AD162" s="1184" t="s">
        <v>21</v>
      </c>
      <c r="AE162" s="1152" t="s">
        <v>31</v>
      </c>
      <c r="AF162" s="2559"/>
      <c r="AG162" s="2559"/>
      <c r="AH162" s="1153" t="s">
        <v>32</v>
      </c>
      <c r="AI162" s="1154" t="s">
        <v>31</v>
      </c>
      <c r="AJ162" s="2559"/>
      <c r="AK162" s="2559"/>
      <c r="AL162" s="1155" t="s">
        <v>32</v>
      </c>
      <c r="AM162" s="2560"/>
      <c r="AN162" s="2560"/>
      <c r="AO162" s="2560"/>
      <c r="AP162" s="2561"/>
      <c r="AQ162" s="2561"/>
      <c r="AR162" s="2561"/>
      <c r="AS162" s="2562"/>
      <c r="AT162" s="2562"/>
      <c r="AU162" s="2562"/>
      <c r="AV162" s="2563"/>
      <c r="AW162" s="2563"/>
      <c r="AX162" s="2563"/>
      <c r="AY162" s="2563"/>
      <c r="AZ162" s="2563"/>
      <c r="BA162" s="2563"/>
      <c r="BB162" s="2550"/>
      <c r="BC162" s="2550"/>
      <c r="BD162" s="2550"/>
      <c r="BE162" s="2551"/>
      <c r="BF162" s="2551"/>
      <c r="BG162" s="2551"/>
      <c r="BH162" s="2564"/>
      <c r="BI162" s="2564"/>
      <c r="BJ162" s="2564"/>
      <c r="BK162" s="2693"/>
      <c r="BL162" s="2565"/>
      <c r="BM162" s="2565"/>
      <c r="BN162" s="2565"/>
      <c r="BO162" s="2565"/>
      <c r="BP162" s="2565"/>
      <c r="BQ162" s="2565"/>
      <c r="BR162" s="2565"/>
      <c r="BS162" s="2565"/>
    </row>
    <row r="163" spans="1:71" s="812" customFormat="1" ht="14.1" customHeight="1">
      <c r="A163" s="2566">
        <v>13</v>
      </c>
      <c r="B163" s="2468"/>
      <c r="C163" s="2468"/>
      <c r="D163" s="2468"/>
      <c r="E163" s="2534"/>
      <c r="F163" s="2534"/>
      <c r="G163" s="2534"/>
      <c r="H163" s="2534"/>
      <c r="I163" s="2482"/>
      <c r="J163" s="2482"/>
      <c r="K163" s="2482"/>
      <c r="L163" s="2482"/>
      <c r="M163" s="2482"/>
      <c r="N163" s="2470"/>
      <c r="O163" s="2463"/>
      <c r="P163" s="2688"/>
      <c r="Q163" s="2688"/>
      <c r="R163" s="2688"/>
      <c r="S163" s="2568"/>
      <c r="T163" s="2568"/>
      <c r="U163" s="2568"/>
      <c r="V163" s="2691"/>
      <c r="W163" s="2691"/>
      <c r="X163" s="2691"/>
      <c r="Y163" s="2570"/>
      <c r="Z163" s="2571" t="s">
        <v>20</v>
      </c>
      <c r="AA163" s="2572"/>
      <c r="AB163" s="2571" t="s">
        <v>20</v>
      </c>
      <c r="AC163" s="2573"/>
      <c r="AD163" s="2574" t="s">
        <v>20</v>
      </c>
      <c r="AE163" s="2692"/>
      <c r="AF163" s="2692"/>
      <c r="AG163" s="2692"/>
      <c r="AH163" s="2692"/>
      <c r="AI163" s="2576"/>
      <c r="AJ163" s="2576"/>
      <c r="AK163" s="2576"/>
      <c r="AL163" s="2576"/>
      <c r="AM163" s="2547"/>
      <c r="AN163" s="2547"/>
      <c r="AO163" s="2547"/>
      <c r="AP163" s="2507"/>
      <c r="AQ163" s="2507"/>
      <c r="AR163" s="2507"/>
      <c r="AS163" s="2548"/>
      <c r="AT163" s="2548"/>
      <c r="AU163" s="2548"/>
      <c r="AV163" s="2549"/>
      <c r="AW163" s="2549"/>
      <c r="AX163" s="2549"/>
      <c r="AY163" s="2549"/>
      <c r="AZ163" s="2549"/>
      <c r="BA163" s="2549"/>
      <c r="BB163" s="2550">
        <f>SUM(AM163:BA165)</f>
        <v>0</v>
      </c>
      <c r="BC163" s="2550"/>
      <c r="BD163" s="2550"/>
      <c r="BE163" s="2551">
        <f>AI163+BB163</f>
        <v>0</v>
      </c>
      <c r="BF163" s="2551"/>
      <c r="BG163" s="2551"/>
      <c r="BH163" s="2552"/>
      <c r="BI163" s="2552"/>
      <c r="BJ163" s="2552"/>
      <c r="BK163" s="2693"/>
      <c r="BL163" s="2554"/>
      <c r="BM163" s="2554"/>
      <c r="BN163" s="2554"/>
      <c r="BO163" s="2554"/>
      <c r="BP163" s="2554"/>
      <c r="BQ163" s="2554"/>
      <c r="BR163" s="2554"/>
      <c r="BS163" s="2554"/>
    </row>
    <row r="164" spans="1:71" s="812" customFormat="1" ht="14.1" customHeight="1">
      <c r="A164" s="2566"/>
      <c r="B164" s="2468"/>
      <c r="C164" s="2468"/>
      <c r="D164" s="2468"/>
      <c r="E164" s="2534"/>
      <c r="F164" s="2534"/>
      <c r="G164" s="2534"/>
      <c r="H164" s="2534"/>
      <c r="I164" s="2482"/>
      <c r="J164" s="2482"/>
      <c r="K164" s="2482"/>
      <c r="L164" s="2482"/>
      <c r="M164" s="2482"/>
      <c r="N164" s="2470"/>
      <c r="O164" s="2463"/>
      <c r="P164" s="2694" t="s">
        <v>19</v>
      </c>
      <c r="Q164" s="2694"/>
      <c r="R164" s="2694"/>
      <c r="S164" s="2568"/>
      <c r="T164" s="2568"/>
      <c r="U164" s="2568"/>
      <c r="V164" s="2691"/>
      <c r="W164" s="2691"/>
      <c r="X164" s="2691"/>
      <c r="Y164" s="2570"/>
      <c r="Z164" s="2571"/>
      <c r="AA164" s="2572"/>
      <c r="AB164" s="2571"/>
      <c r="AC164" s="2573"/>
      <c r="AD164" s="2574"/>
      <c r="AE164" s="2692"/>
      <c r="AF164" s="2692"/>
      <c r="AG164" s="2692"/>
      <c r="AH164" s="2692"/>
      <c r="AI164" s="2576"/>
      <c r="AJ164" s="2576"/>
      <c r="AK164" s="2576"/>
      <c r="AL164" s="2576"/>
      <c r="AM164" s="2515"/>
      <c r="AN164" s="2515"/>
      <c r="AO164" s="2515"/>
      <c r="AP164" s="2516"/>
      <c r="AQ164" s="2516"/>
      <c r="AR164" s="2516"/>
      <c r="AS164" s="2517"/>
      <c r="AT164" s="2517"/>
      <c r="AU164" s="2517"/>
      <c r="AV164" s="2518"/>
      <c r="AW164" s="2518"/>
      <c r="AX164" s="2518"/>
      <c r="AY164" s="2518"/>
      <c r="AZ164" s="2518"/>
      <c r="BA164" s="2518"/>
      <c r="BB164" s="2550"/>
      <c r="BC164" s="2550"/>
      <c r="BD164" s="2550"/>
      <c r="BE164" s="2551"/>
      <c r="BF164" s="2551"/>
      <c r="BG164" s="2551"/>
      <c r="BH164" s="2552"/>
      <c r="BI164" s="2552"/>
      <c r="BJ164" s="2552"/>
      <c r="BK164" s="2693"/>
      <c r="BL164" s="2519"/>
      <c r="BM164" s="2519"/>
      <c r="BN164" s="2519"/>
      <c r="BO164" s="2519"/>
      <c r="BP164" s="2519"/>
      <c r="BQ164" s="2519"/>
      <c r="BR164" s="2519"/>
      <c r="BS164" s="2519"/>
    </row>
    <row r="165" spans="1:71" s="812" customFormat="1" ht="14.1" customHeight="1">
      <c r="A165" s="2566"/>
      <c r="B165" s="2468"/>
      <c r="C165" s="2468"/>
      <c r="D165" s="2468"/>
      <c r="E165" s="2555"/>
      <c r="F165" s="2555"/>
      <c r="G165" s="2556"/>
      <c r="H165" s="2556"/>
      <c r="I165" s="2482"/>
      <c r="J165" s="2482"/>
      <c r="K165" s="2482"/>
      <c r="L165" s="2482"/>
      <c r="M165" s="2482"/>
      <c r="N165" s="2470"/>
      <c r="O165" s="2463"/>
      <c r="P165" s="2694"/>
      <c r="Q165" s="2694"/>
      <c r="R165" s="2694"/>
      <c r="S165" s="2568"/>
      <c r="T165" s="2568"/>
      <c r="U165" s="2568"/>
      <c r="V165" s="2695"/>
      <c r="W165" s="2695"/>
      <c r="X165" s="2695"/>
      <c r="Y165" s="1148"/>
      <c r="Z165" s="1184" t="s">
        <v>21</v>
      </c>
      <c r="AA165" s="1150"/>
      <c r="AB165" s="1184" t="s">
        <v>21</v>
      </c>
      <c r="AC165" s="1150"/>
      <c r="AD165" s="1184" t="s">
        <v>21</v>
      </c>
      <c r="AE165" s="1152" t="s">
        <v>31</v>
      </c>
      <c r="AF165" s="2559"/>
      <c r="AG165" s="2559"/>
      <c r="AH165" s="1153" t="s">
        <v>32</v>
      </c>
      <c r="AI165" s="1154" t="s">
        <v>31</v>
      </c>
      <c r="AJ165" s="2559"/>
      <c r="AK165" s="2559"/>
      <c r="AL165" s="1155" t="s">
        <v>32</v>
      </c>
      <c r="AM165" s="2560"/>
      <c r="AN165" s="2560"/>
      <c r="AO165" s="2560"/>
      <c r="AP165" s="2561"/>
      <c r="AQ165" s="2561"/>
      <c r="AR165" s="2561"/>
      <c r="AS165" s="2562"/>
      <c r="AT165" s="2562"/>
      <c r="AU165" s="2562"/>
      <c r="AV165" s="2563"/>
      <c r="AW165" s="2563"/>
      <c r="AX165" s="2563"/>
      <c r="AY165" s="2563"/>
      <c r="AZ165" s="2563"/>
      <c r="BA165" s="2563"/>
      <c r="BB165" s="2550"/>
      <c r="BC165" s="2550"/>
      <c r="BD165" s="2550"/>
      <c r="BE165" s="2551"/>
      <c r="BF165" s="2551"/>
      <c r="BG165" s="2551"/>
      <c r="BH165" s="2564"/>
      <c r="BI165" s="2564"/>
      <c r="BJ165" s="2564"/>
      <c r="BK165" s="2693"/>
      <c r="BL165" s="2565"/>
      <c r="BM165" s="2565"/>
      <c r="BN165" s="2565"/>
      <c r="BO165" s="2565"/>
      <c r="BP165" s="2565"/>
      <c r="BQ165" s="2565"/>
      <c r="BR165" s="2565"/>
      <c r="BS165" s="2565"/>
    </row>
    <row r="166" spans="1:71" s="812" customFormat="1" ht="14.1" customHeight="1">
      <c r="A166" s="2566">
        <v>14</v>
      </c>
      <c r="B166" s="2468"/>
      <c r="C166" s="2468"/>
      <c r="D166" s="2468"/>
      <c r="E166" s="2534"/>
      <c r="F166" s="2534"/>
      <c r="G166" s="2534"/>
      <c r="H166" s="2534"/>
      <c r="I166" s="2482"/>
      <c r="J166" s="2482"/>
      <c r="K166" s="2482"/>
      <c r="L166" s="2482"/>
      <c r="M166" s="2482"/>
      <c r="N166" s="2470"/>
      <c r="O166" s="2463"/>
      <c r="P166" s="2696"/>
      <c r="Q166" s="2696"/>
      <c r="R166" s="2696"/>
      <c r="S166" s="2568"/>
      <c r="T166" s="2568"/>
      <c r="U166" s="2568"/>
      <c r="V166" s="2691"/>
      <c r="W166" s="2691"/>
      <c r="X166" s="2691"/>
      <c r="Y166" s="2570"/>
      <c r="Z166" s="2571" t="s">
        <v>20</v>
      </c>
      <c r="AA166" s="2572"/>
      <c r="AB166" s="2571" t="s">
        <v>20</v>
      </c>
      <c r="AC166" s="2573"/>
      <c r="AD166" s="2574" t="s">
        <v>20</v>
      </c>
      <c r="AE166" s="2692"/>
      <c r="AF166" s="2692"/>
      <c r="AG166" s="2692"/>
      <c r="AH166" s="2692"/>
      <c r="AI166" s="2576"/>
      <c r="AJ166" s="2576"/>
      <c r="AK166" s="2576"/>
      <c r="AL166" s="2576"/>
      <c r="AM166" s="2547"/>
      <c r="AN166" s="2547"/>
      <c r="AO166" s="2547"/>
      <c r="AP166" s="2507"/>
      <c r="AQ166" s="2507"/>
      <c r="AR166" s="2507"/>
      <c r="AS166" s="2548"/>
      <c r="AT166" s="2548"/>
      <c r="AU166" s="2548"/>
      <c r="AV166" s="2549"/>
      <c r="AW166" s="2549"/>
      <c r="AX166" s="2549"/>
      <c r="AY166" s="2549"/>
      <c r="AZ166" s="2549"/>
      <c r="BA166" s="2549"/>
      <c r="BB166" s="2550">
        <f>SUM(AM166:BA168)</f>
        <v>0</v>
      </c>
      <c r="BC166" s="2550"/>
      <c r="BD166" s="2550"/>
      <c r="BE166" s="2551">
        <f>AI166+BB166</f>
        <v>0</v>
      </c>
      <c r="BF166" s="2551"/>
      <c r="BG166" s="2551"/>
      <c r="BH166" s="2552"/>
      <c r="BI166" s="2552"/>
      <c r="BJ166" s="2552"/>
      <c r="BK166" s="2693"/>
      <c r="BL166" s="2554"/>
      <c r="BM166" s="2554"/>
      <c r="BN166" s="2554"/>
      <c r="BO166" s="2554"/>
      <c r="BP166" s="2554"/>
      <c r="BQ166" s="2554"/>
      <c r="BR166" s="2554"/>
      <c r="BS166" s="2554"/>
    </row>
    <row r="167" spans="1:71" s="812" customFormat="1" ht="14.1" customHeight="1">
      <c r="A167" s="2566"/>
      <c r="B167" s="2468"/>
      <c r="C167" s="2468"/>
      <c r="D167" s="2468"/>
      <c r="E167" s="2534"/>
      <c r="F167" s="2534"/>
      <c r="G167" s="2534"/>
      <c r="H167" s="2534"/>
      <c r="I167" s="2482"/>
      <c r="J167" s="2482"/>
      <c r="K167" s="2482"/>
      <c r="L167" s="2482"/>
      <c r="M167" s="2482"/>
      <c r="N167" s="2470"/>
      <c r="O167" s="2463"/>
      <c r="P167" s="2694" t="s">
        <v>19</v>
      </c>
      <c r="Q167" s="2694"/>
      <c r="R167" s="2694"/>
      <c r="S167" s="2568"/>
      <c r="T167" s="2568"/>
      <c r="U167" s="2568"/>
      <c r="V167" s="2691"/>
      <c r="W167" s="2691"/>
      <c r="X167" s="2691"/>
      <c r="Y167" s="2570"/>
      <c r="Z167" s="2571"/>
      <c r="AA167" s="2572"/>
      <c r="AB167" s="2571"/>
      <c r="AC167" s="2573"/>
      <c r="AD167" s="2574"/>
      <c r="AE167" s="2692"/>
      <c r="AF167" s="2692"/>
      <c r="AG167" s="2692"/>
      <c r="AH167" s="2692"/>
      <c r="AI167" s="2576"/>
      <c r="AJ167" s="2576"/>
      <c r="AK167" s="2576"/>
      <c r="AL167" s="2576"/>
      <c r="AM167" s="2515"/>
      <c r="AN167" s="2515"/>
      <c r="AO167" s="2515"/>
      <c r="AP167" s="2516"/>
      <c r="AQ167" s="2516"/>
      <c r="AR167" s="2516"/>
      <c r="AS167" s="2517"/>
      <c r="AT167" s="2517"/>
      <c r="AU167" s="2517"/>
      <c r="AV167" s="2518"/>
      <c r="AW167" s="2518"/>
      <c r="AX167" s="2518"/>
      <c r="AY167" s="2518"/>
      <c r="AZ167" s="2518"/>
      <c r="BA167" s="2518"/>
      <c r="BB167" s="2550"/>
      <c r="BC167" s="2550"/>
      <c r="BD167" s="2550"/>
      <c r="BE167" s="2551"/>
      <c r="BF167" s="2551"/>
      <c r="BG167" s="2551"/>
      <c r="BH167" s="2552"/>
      <c r="BI167" s="2552"/>
      <c r="BJ167" s="2552"/>
      <c r="BK167" s="2693"/>
      <c r="BL167" s="2519"/>
      <c r="BM167" s="2519"/>
      <c r="BN167" s="2519"/>
      <c r="BO167" s="2519"/>
      <c r="BP167" s="2519"/>
      <c r="BQ167" s="2519"/>
      <c r="BR167" s="2519"/>
      <c r="BS167" s="2519"/>
    </row>
    <row r="168" spans="1:71" s="812" customFormat="1" ht="14.1" customHeight="1">
      <c r="A168" s="2566"/>
      <c r="B168" s="2468"/>
      <c r="C168" s="2468"/>
      <c r="D168" s="2468"/>
      <c r="E168" s="2555"/>
      <c r="F168" s="2555"/>
      <c r="G168" s="2556"/>
      <c r="H168" s="2556"/>
      <c r="I168" s="2482"/>
      <c r="J168" s="2482"/>
      <c r="K168" s="2482"/>
      <c r="L168" s="2482"/>
      <c r="M168" s="2482"/>
      <c r="N168" s="2470"/>
      <c r="O168" s="2463"/>
      <c r="P168" s="2694"/>
      <c r="Q168" s="2694"/>
      <c r="R168" s="2694"/>
      <c r="S168" s="2568"/>
      <c r="T168" s="2568"/>
      <c r="U168" s="2568"/>
      <c r="V168" s="2695"/>
      <c r="W168" s="2695"/>
      <c r="X168" s="2695"/>
      <c r="Y168" s="1148"/>
      <c r="Z168" s="1184" t="s">
        <v>21</v>
      </c>
      <c r="AA168" s="1150"/>
      <c r="AB168" s="1184" t="s">
        <v>21</v>
      </c>
      <c r="AC168" s="1150"/>
      <c r="AD168" s="1190" t="s">
        <v>21</v>
      </c>
      <c r="AE168" s="1152" t="s">
        <v>31</v>
      </c>
      <c r="AF168" s="2559"/>
      <c r="AG168" s="2559"/>
      <c r="AH168" s="1153" t="s">
        <v>32</v>
      </c>
      <c r="AI168" s="1154" t="s">
        <v>31</v>
      </c>
      <c r="AJ168" s="2559"/>
      <c r="AK168" s="2559"/>
      <c r="AL168" s="1155" t="s">
        <v>32</v>
      </c>
      <c r="AM168" s="2560"/>
      <c r="AN168" s="2560"/>
      <c r="AO168" s="2560"/>
      <c r="AP168" s="2561"/>
      <c r="AQ168" s="2561"/>
      <c r="AR168" s="2561"/>
      <c r="AS168" s="2562"/>
      <c r="AT168" s="2562"/>
      <c r="AU168" s="2562"/>
      <c r="AV168" s="2563"/>
      <c r="AW168" s="2563"/>
      <c r="AX168" s="2563"/>
      <c r="AY168" s="2563"/>
      <c r="AZ168" s="2563"/>
      <c r="BA168" s="2563"/>
      <c r="BB168" s="2550"/>
      <c r="BC168" s="2550"/>
      <c r="BD168" s="2550"/>
      <c r="BE168" s="2551"/>
      <c r="BF168" s="2551"/>
      <c r="BG168" s="2551"/>
      <c r="BH168" s="2564"/>
      <c r="BI168" s="2564"/>
      <c r="BJ168" s="2564"/>
      <c r="BK168" s="2693"/>
      <c r="BL168" s="2565"/>
      <c r="BM168" s="2565"/>
      <c r="BN168" s="2565"/>
      <c r="BO168" s="2565"/>
      <c r="BP168" s="2565"/>
      <c r="BQ168" s="2565"/>
      <c r="BR168" s="2565"/>
      <c r="BS168" s="2565"/>
    </row>
    <row r="169" spans="1:71" s="812" customFormat="1" ht="14.1" customHeight="1">
      <c r="A169" s="2566">
        <v>15</v>
      </c>
      <c r="B169" s="2468"/>
      <c r="C169" s="2468"/>
      <c r="D169" s="2468"/>
      <c r="E169" s="2688"/>
      <c r="F169" s="2688"/>
      <c r="G169" s="2688"/>
      <c r="H169" s="2688"/>
      <c r="I169" s="2589"/>
      <c r="J169" s="2589"/>
      <c r="K169" s="2589"/>
      <c r="L169" s="2589"/>
      <c r="M169" s="2589"/>
      <c r="N169" s="2700"/>
      <c r="O169" s="2701"/>
      <c r="P169" s="2688"/>
      <c r="Q169" s="2688"/>
      <c r="R169" s="2688"/>
      <c r="S169" s="2702"/>
      <c r="T169" s="2702"/>
      <c r="U169" s="2702"/>
      <c r="V169" s="2703"/>
      <c r="W169" s="2703"/>
      <c r="X169" s="2703"/>
      <c r="Y169" s="2540"/>
      <c r="Z169" s="2541" t="s">
        <v>20</v>
      </c>
      <c r="AA169" s="2542"/>
      <c r="AB169" s="2541" t="s">
        <v>20</v>
      </c>
      <c r="AC169" s="2543"/>
      <c r="AD169" s="2544" t="s">
        <v>20</v>
      </c>
      <c r="AE169" s="2704"/>
      <c r="AF169" s="2704"/>
      <c r="AG169" s="2704"/>
      <c r="AH169" s="2704"/>
      <c r="AI169" s="2546"/>
      <c r="AJ169" s="2546"/>
      <c r="AK169" s="2546"/>
      <c r="AL169" s="2546"/>
      <c r="AM169" s="2506"/>
      <c r="AN169" s="2506"/>
      <c r="AO169" s="2506"/>
      <c r="AP169" s="2684"/>
      <c r="AQ169" s="2684"/>
      <c r="AR169" s="2684"/>
      <c r="AS169" s="2508"/>
      <c r="AT169" s="2508"/>
      <c r="AU169" s="2508"/>
      <c r="AV169" s="2509"/>
      <c r="AW169" s="2509"/>
      <c r="AX169" s="2509"/>
      <c r="AY169" s="2509"/>
      <c r="AZ169" s="2509"/>
      <c r="BA169" s="2509"/>
      <c r="BB169" s="2697">
        <f>SUM(AM169:BA171)</f>
        <v>0</v>
      </c>
      <c r="BC169" s="2697"/>
      <c r="BD169" s="2697"/>
      <c r="BE169" s="2698">
        <f>AI169+BB169</f>
        <v>0</v>
      </c>
      <c r="BF169" s="2698"/>
      <c r="BG169" s="2698"/>
      <c r="BH169" s="2512"/>
      <c r="BI169" s="2512"/>
      <c r="BJ169" s="2512"/>
      <c r="BK169" s="2699"/>
      <c r="BL169" s="2514"/>
      <c r="BM169" s="2514"/>
      <c r="BN169" s="2514"/>
      <c r="BO169" s="2514"/>
      <c r="BP169" s="2514"/>
      <c r="BQ169" s="2514"/>
      <c r="BR169" s="2514"/>
      <c r="BS169" s="2514"/>
    </row>
    <row r="170" spans="1:71" s="812" customFormat="1" ht="14.1" customHeight="1">
      <c r="A170" s="2566"/>
      <c r="B170" s="2468"/>
      <c r="C170" s="2468"/>
      <c r="D170" s="2468"/>
      <c r="E170" s="2688"/>
      <c r="F170" s="2688"/>
      <c r="G170" s="2688"/>
      <c r="H170" s="2688"/>
      <c r="I170" s="2589"/>
      <c r="J170" s="2589"/>
      <c r="K170" s="2589"/>
      <c r="L170" s="2589"/>
      <c r="M170" s="2589"/>
      <c r="N170" s="2700"/>
      <c r="O170" s="2701"/>
      <c r="P170" s="2694" t="s">
        <v>19</v>
      </c>
      <c r="Q170" s="2694"/>
      <c r="R170" s="2694"/>
      <c r="S170" s="2702"/>
      <c r="T170" s="2702"/>
      <c r="U170" s="2702"/>
      <c r="V170" s="2703"/>
      <c r="W170" s="2703"/>
      <c r="X170" s="2703"/>
      <c r="Y170" s="2540"/>
      <c r="Z170" s="2541"/>
      <c r="AA170" s="2542"/>
      <c r="AB170" s="2541"/>
      <c r="AC170" s="2543"/>
      <c r="AD170" s="2544"/>
      <c r="AE170" s="2704"/>
      <c r="AF170" s="2704"/>
      <c r="AG170" s="2704"/>
      <c r="AH170" s="2704"/>
      <c r="AI170" s="2546"/>
      <c r="AJ170" s="2546"/>
      <c r="AK170" s="2546"/>
      <c r="AL170" s="2546"/>
      <c r="AM170" s="2515"/>
      <c r="AN170" s="2515"/>
      <c r="AO170" s="2515"/>
      <c r="AP170" s="2516"/>
      <c r="AQ170" s="2516"/>
      <c r="AR170" s="2516"/>
      <c r="AS170" s="2517"/>
      <c r="AT170" s="2517"/>
      <c r="AU170" s="2517"/>
      <c r="AV170" s="2518"/>
      <c r="AW170" s="2518"/>
      <c r="AX170" s="2518"/>
      <c r="AY170" s="2518"/>
      <c r="AZ170" s="2518"/>
      <c r="BA170" s="2518"/>
      <c r="BB170" s="2697"/>
      <c r="BC170" s="2697"/>
      <c r="BD170" s="2697"/>
      <c r="BE170" s="2698"/>
      <c r="BF170" s="2698"/>
      <c r="BG170" s="2698"/>
      <c r="BH170" s="2512"/>
      <c r="BI170" s="2512"/>
      <c r="BJ170" s="2512"/>
      <c r="BK170" s="2699"/>
      <c r="BL170" s="2519"/>
      <c r="BM170" s="2519"/>
      <c r="BN170" s="2519"/>
      <c r="BO170" s="2519"/>
      <c r="BP170" s="2519"/>
      <c r="BQ170" s="2519"/>
      <c r="BR170" s="2519"/>
      <c r="BS170" s="2519"/>
    </row>
    <row r="171" spans="1:71" s="812" customFormat="1" ht="14.1" customHeight="1">
      <c r="A171" s="2566"/>
      <c r="B171" s="2468"/>
      <c r="C171" s="2468"/>
      <c r="D171" s="2468"/>
      <c r="E171" s="2555"/>
      <c r="F171" s="2555"/>
      <c r="G171" s="2556"/>
      <c r="H171" s="2556"/>
      <c r="I171" s="2589"/>
      <c r="J171" s="2589"/>
      <c r="K171" s="2589"/>
      <c r="L171" s="2589"/>
      <c r="M171" s="2589"/>
      <c r="N171" s="2700"/>
      <c r="O171" s="2701"/>
      <c r="P171" s="2694"/>
      <c r="Q171" s="2694"/>
      <c r="R171" s="2694"/>
      <c r="S171" s="2702"/>
      <c r="T171" s="2702"/>
      <c r="U171" s="2702"/>
      <c r="V171" s="2695"/>
      <c r="W171" s="2695"/>
      <c r="X171" s="2695"/>
      <c r="Y171" s="1148"/>
      <c r="Z171" s="1184" t="s">
        <v>21</v>
      </c>
      <c r="AA171" s="1150"/>
      <c r="AB171" s="1184" t="s">
        <v>21</v>
      </c>
      <c r="AC171" s="1150"/>
      <c r="AD171" s="1184" t="s">
        <v>21</v>
      </c>
      <c r="AE171" s="1152" t="s">
        <v>31</v>
      </c>
      <c r="AF171" s="2559"/>
      <c r="AG171" s="2559"/>
      <c r="AH171" s="1153" t="s">
        <v>32</v>
      </c>
      <c r="AI171" s="1154" t="s">
        <v>31</v>
      </c>
      <c r="AJ171" s="2559"/>
      <c r="AK171" s="2559"/>
      <c r="AL171" s="1155" t="s">
        <v>32</v>
      </c>
      <c r="AM171" s="2560"/>
      <c r="AN171" s="2560"/>
      <c r="AO171" s="2560"/>
      <c r="AP171" s="2561"/>
      <c r="AQ171" s="2561"/>
      <c r="AR171" s="2561"/>
      <c r="AS171" s="2562"/>
      <c r="AT171" s="2562"/>
      <c r="AU171" s="2562"/>
      <c r="AV171" s="2563"/>
      <c r="AW171" s="2563"/>
      <c r="AX171" s="2563"/>
      <c r="AY171" s="2563"/>
      <c r="AZ171" s="2563"/>
      <c r="BA171" s="2563"/>
      <c r="BB171" s="2697"/>
      <c r="BC171" s="2697"/>
      <c r="BD171" s="2697"/>
      <c r="BE171" s="2698"/>
      <c r="BF171" s="2698"/>
      <c r="BG171" s="2698"/>
      <c r="BH171" s="2564"/>
      <c r="BI171" s="2564"/>
      <c r="BJ171" s="2564"/>
      <c r="BK171" s="2699"/>
      <c r="BL171" s="2565"/>
      <c r="BM171" s="2565"/>
      <c r="BN171" s="2565"/>
      <c r="BO171" s="2565"/>
      <c r="BP171" s="2565"/>
      <c r="BQ171" s="2565"/>
      <c r="BR171" s="2565"/>
      <c r="BS171" s="2565"/>
    </row>
    <row r="172" spans="1:71" s="812" customFormat="1" ht="14.1" customHeight="1">
      <c r="A172" s="2566">
        <v>16</v>
      </c>
      <c r="B172" s="2468"/>
      <c r="C172" s="2468"/>
      <c r="D172" s="2468"/>
      <c r="E172" s="2688"/>
      <c r="F172" s="2688"/>
      <c r="G172" s="2688"/>
      <c r="H172" s="2688"/>
      <c r="I172" s="2482"/>
      <c r="J172" s="2482"/>
      <c r="K172" s="2482"/>
      <c r="L172" s="2482"/>
      <c r="M172" s="2482"/>
      <c r="N172" s="2470"/>
      <c r="O172" s="2463"/>
      <c r="P172" s="2696"/>
      <c r="Q172" s="2696"/>
      <c r="R172" s="2696"/>
      <c r="S172" s="2568"/>
      <c r="T172" s="2568"/>
      <c r="U172" s="2568"/>
      <c r="V172" s="2691"/>
      <c r="W172" s="2691"/>
      <c r="X172" s="2691"/>
      <c r="Y172" s="2570"/>
      <c r="Z172" s="2571" t="s">
        <v>20</v>
      </c>
      <c r="AA172" s="2572"/>
      <c r="AB172" s="2571" t="s">
        <v>20</v>
      </c>
      <c r="AC172" s="2573"/>
      <c r="AD172" s="2574" t="s">
        <v>20</v>
      </c>
      <c r="AE172" s="2692"/>
      <c r="AF172" s="2692"/>
      <c r="AG172" s="2692"/>
      <c r="AH172" s="2692"/>
      <c r="AI172" s="2576"/>
      <c r="AJ172" s="2576"/>
      <c r="AK172" s="2576"/>
      <c r="AL172" s="2576"/>
      <c r="AM172" s="2547"/>
      <c r="AN172" s="2547"/>
      <c r="AO172" s="2547"/>
      <c r="AP172" s="2684"/>
      <c r="AQ172" s="2684"/>
      <c r="AR172" s="2684"/>
      <c r="AS172" s="2548"/>
      <c r="AT172" s="2548"/>
      <c r="AU172" s="2548"/>
      <c r="AV172" s="2549"/>
      <c r="AW172" s="2549"/>
      <c r="AX172" s="2549"/>
      <c r="AY172" s="2549"/>
      <c r="AZ172" s="2549"/>
      <c r="BA172" s="2549"/>
      <c r="BB172" s="2550">
        <f>SUM(AM172:BA174)</f>
        <v>0</v>
      </c>
      <c r="BC172" s="2550"/>
      <c r="BD172" s="2550"/>
      <c r="BE172" s="2551">
        <f>AI172+BB172</f>
        <v>0</v>
      </c>
      <c r="BF172" s="2551"/>
      <c r="BG172" s="2551"/>
      <c r="BH172" s="2552"/>
      <c r="BI172" s="2552"/>
      <c r="BJ172" s="2552"/>
      <c r="BK172" s="2693"/>
      <c r="BL172" s="2554"/>
      <c r="BM172" s="2554"/>
      <c r="BN172" s="2554"/>
      <c r="BO172" s="2554"/>
      <c r="BP172" s="2554"/>
      <c r="BQ172" s="2554"/>
      <c r="BR172" s="2554"/>
      <c r="BS172" s="2554"/>
    </row>
    <row r="173" spans="1:71" s="812" customFormat="1" ht="14.1" customHeight="1">
      <c r="A173" s="2566"/>
      <c r="B173" s="2468"/>
      <c r="C173" s="2468"/>
      <c r="D173" s="2468"/>
      <c r="E173" s="2688"/>
      <c r="F173" s="2688"/>
      <c r="G173" s="2688"/>
      <c r="H173" s="2688"/>
      <c r="I173" s="2482"/>
      <c r="J173" s="2482"/>
      <c r="K173" s="2482"/>
      <c r="L173" s="2482"/>
      <c r="M173" s="2482"/>
      <c r="N173" s="2470"/>
      <c r="O173" s="2463"/>
      <c r="P173" s="2694" t="s">
        <v>19</v>
      </c>
      <c r="Q173" s="2694"/>
      <c r="R173" s="2694"/>
      <c r="S173" s="2568"/>
      <c r="T173" s="2568"/>
      <c r="U173" s="2568"/>
      <c r="V173" s="2691"/>
      <c r="W173" s="2691"/>
      <c r="X173" s="2691"/>
      <c r="Y173" s="2570"/>
      <c r="Z173" s="2571"/>
      <c r="AA173" s="2572"/>
      <c r="AB173" s="2571"/>
      <c r="AC173" s="2573"/>
      <c r="AD173" s="2574"/>
      <c r="AE173" s="2692"/>
      <c r="AF173" s="2692"/>
      <c r="AG173" s="2692"/>
      <c r="AH173" s="2692"/>
      <c r="AI173" s="2576"/>
      <c r="AJ173" s="2576"/>
      <c r="AK173" s="2576"/>
      <c r="AL173" s="2576"/>
      <c r="AM173" s="2515"/>
      <c r="AN173" s="2515"/>
      <c r="AO173" s="2515"/>
      <c r="AP173" s="2516"/>
      <c r="AQ173" s="2516"/>
      <c r="AR173" s="2516"/>
      <c r="AS173" s="2517"/>
      <c r="AT173" s="2517"/>
      <c r="AU173" s="2517"/>
      <c r="AV173" s="2518"/>
      <c r="AW173" s="2518"/>
      <c r="AX173" s="2518"/>
      <c r="AY173" s="2518"/>
      <c r="AZ173" s="2518"/>
      <c r="BA173" s="2518"/>
      <c r="BB173" s="2550"/>
      <c r="BC173" s="2550"/>
      <c r="BD173" s="2550"/>
      <c r="BE173" s="2551"/>
      <c r="BF173" s="2551"/>
      <c r="BG173" s="2551"/>
      <c r="BH173" s="2552"/>
      <c r="BI173" s="2552"/>
      <c r="BJ173" s="2552"/>
      <c r="BK173" s="2693"/>
      <c r="BL173" s="2519"/>
      <c r="BM173" s="2519"/>
      <c r="BN173" s="2519"/>
      <c r="BO173" s="2519"/>
      <c r="BP173" s="2519"/>
      <c r="BQ173" s="2519"/>
      <c r="BR173" s="2519"/>
      <c r="BS173" s="2519"/>
    </row>
    <row r="174" spans="1:71" s="812" customFormat="1" ht="14.1" customHeight="1">
      <c r="A174" s="2566"/>
      <c r="B174" s="2468"/>
      <c r="C174" s="2468"/>
      <c r="D174" s="2468"/>
      <c r="E174" s="2555"/>
      <c r="F174" s="2555"/>
      <c r="G174" s="2556"/>
      <c r="H174" s="2556"/>
      <c r="I174" s="2482"/>
      <c r="J174" s="2482"/>
      <c r="K174" s="2482"/>
      <c r="L174" s="2482"/>
      <c r="M174" s="2482"/>
      <c r="N174" s="2470"/>
      <c r="O174" s="2463"/>
      <c r="P174" s="2694"/>
      <c r="Q174" s="2694"/>
      <c r="R174" s="2694"/>
      <c r="S174" s="2568"/>
      <c r="T174" s="2568"/>
      <c r="U174" s="2568"/>
      <c r="V174" s="2695"/>
      <c r="W174" s="2695"/>
      <c r="X174" s="2695"/>
      <c r="Y174" s="1148"/>
      <c r="Z174" s="1184" t="s">
        <v>21</v>
      </c>
      <c r="AA174" s="1150"/>
      <c r="AB174" s="1184" t="s">
        <v>21</v>
      </c>
      <c r="AC174" s="1150"/>
      <c r="AD174" s="1184" t="s">
        <v>21</v>
      </c>
      <c r="AE174" s="1152" t="s">
        <v>31</v>
      </c>
      <c r="AF174" s="2559"/>
      <c r="AG174" s="2559"/>
      <c r="AH174" s="1153" t="s">
        <v>32</v>
      </c>
      <c r="AI174" s="1154" t="s">
        <v>31</v>
      </c>
      <c r="AJ174" s="2559"/>
      <c r="AK174" s="2559"/>
      <c r="AL174" s="1155" t="s">
        <v>32</v>
      </c>
      <c r="AM174" s="2560"/>
      <c r="AN174" s="2560"/>
      <c r="AO174" s="2560"/>
      <c r="AP174" s="2561"/>
      <c r="AQ174" s="2561"/>
      <c r="AR174" s="2561"/>
      <c r="AS174" s="2562"/>
      <c r="AT174" s="2562"/>
      <c r="AU174" s="2562"/>
      <c r="AV174" s="2563"/>
      <c r="AW174" s="2563"/>
      <c r="AX174" s="2563"/>
      <c r="AY174" s="2563"/>
      <c r="AZ174" s="2563"/>
      <c r="BA174" s="2563"/>
      <c r="BB174" s="2550"/>
      <c r="BC174" s="2550"/>
      <c r="BD174" s="2550"/>
      <c r="BE174" s="2551"/>
      <c r="BF174" s="2551"/>
      <c r="BG174" s="2551"/>
      <c r="BH174" s="2564"/>
      <c r="BI174" s="2564"/>
      <c r="BJ174" s="2564"/>
      <c r="BK174" s="2693"/>
      <c r="BL174" s="2565"/>
      <c r="BM174" s="2565"/>
      <c r="BN174" s="2565"/>
      <c r="BO174" s="2565"/>
      <c r="BP174" s="2565"/>
      <c r="BQ174" s="2565"/>
      <c r="BR174" s="2565"/>
      <c r="BS174" s="2565"/>
    </row>
    <row r="175" spans="1:71" s="812" customFormat="1" ht="14.1" customHeight="1">
      <c r="A175" s="2644">
        <v>17</v>
      </c>
      <c r="B175" s="2533"/>
      <c r="C175" s="2533"/>
      <c r="D175" s="2533"/>
      <c r="E175" s="2688"/>
      <c r="F175" s="2688"/>
      <c r="G175" s="2688"/>
      <c r="H175" s="2688"/>
      <c r="I175" s="2689"/>
      <c r="J175" s="2689"/>
      <c r="K175" s="2689"/>
      <c r="L175" s="2689"/>
      <c r="M175" s="2689"/>
      <c r="N175" s="2690"/>
      <c r="O175" s="2537"/>
      <c r="P175" s="2688"/>
      <c r="Q175" s="2688"/>
      <c r="R175" s="2688"/>
      <c r="S175" s="2646"/>
      <c r="T175" s="2646"/>
      <c r="U175" s="2646"/>
      <c r="V175" s="2691"/>
      <c r="W175" s="2691"/>
      <c r="X175" s="2691"/>
      <c r="Y175" s="2570"/>
      <c r="Z175" s="2571" t="s">
        <v>20</v>
      </c>
      <c r="AA175" s="2572"/>
      <c r="AB175" s="2571" t="s">
        <v>20</v>
      </c>
      <c r="AC175" s="2573"/>
      <c r="AD175" s="2574" t="s">
        <v>20</v>
      </c>
      <c r="AE175" s="2692"/>
      <c r="AF175" s="2692"/>
      <c r="AG175" s="2692"/>
      <c r="AH175" s="2692"/>
      <c r="AI175" s="2576"/>
      <c r="AJ175" s="2576"/>
      <c r="AK175" s="2576"/>
      <c r="AL175" s="2576"/>
      <c r="AM175" s="2547"/>
      <c r="AN175" s="2547"/>
      <c r="AO175" s="2547"/>
      <c r="AP175" s="2684"/>
      <c r="AQ175" s="2684"/>
      <c r="AR175" s="2684"/>
      <c r="AS175" s="2548"/>
      <c r="AT175" s="2548"/>
      <c r="AU175" s="2548"/>
      <c r="AV175" s="2549"/>
      <c r="AW175" s="2549"/>
      <c r="AX175" s="2549"/>
      <c r="AY175" s="2549"/>
      <c r="AZ175" s="2549"/>
      <c r="BA175" s="2549"/>
      <c r="BB175" s="2642">
        <f>SUM(AM175:BA177)</f>
        <v>0</v>
      </c>
      <c r="BC175" s="2642"/>
      <c r="BD175" s="2642"/>
      <c r="BE175" s="2511">
        <f>AI175+BB175</f>
        <v>0</v>
      </c>
      <c r="BF175" s="2511"/>
      <c r="BG175" s="2511"/>
      <c r="BH175" s="2552"/>
      <c r="BI175" s="2552"/>
      <c r="BJ175" s="2552"/>
      <c r="BK175" s="2685"/>
      <c r="BL175" s="2554"/>
      <c r="BM175" s="2554"/>
      <c r="BN175" s="2554"/>
      <c r="BO175" s="2554"/>
      <c r="BP175" s="2554"/>
      <c r="BQ175" s="2554"/>
      <c r="BR175" s="2554"/>
      <c r="BS175" s="2554"/>
    </row>
    <row r="176" spans="1:71" s="812" customFormat="1" ht="14.1" customHeight="1">
      <c r="A176" s="2644"/>
      <c r="B176" s="2533"/>
      <c r="C176" s="2533"/>
      <c r="D176" s="2533"/>
      <c r="E176" s="2688"/>
      <c r="F176" s="2688"/>
      <c r="G176" s="2688"/>
      <c r="H176" s="2688"/>
      <c r="I176" s="2689"/>
      <c r="J176" s="2689"/>
      <c r="K176" s="2689"/>
      <c r="L176" s="2689"/>
      <c r="M176" s="2689"/>
      <c r="N176" s="2690"/>
      <c r="O176" s="2537"/>
      <c r="P176" s="2686" t="s">
        <v>19</v>
      </c>
      <c r="Q176" s="2686"/>
      <c r="R176" s="2686"/>
      <c r="S176" s="2646"/>
      <c r="T176" s="2646"/>
      <c r="U176" s="2646"/>
      <c r="V176" s="2691"/>
      <c r="W176" s="2691"/>
      <c r="X176" s="2691"/>
      <c r="Y176" s="2570"/>
      <c r="Z176" s="2571"/>
      <c r="AA176" s="2572"/>
      <c r="AB176" s="2571"/>
      <c r="AC176" s="2573"/>
      <c r="AD176" s="2574"/>
      <c r="AE176" s="2692"/>
      <c r="AF176" s="2692"/>
      <c r="AG176" s="2692"/>
      <c r="AH176" s="2692"/>
      <c r="AI176" s="2576"/>
      <c r="AJ176" s="2576"/>
      <c r="AK176" s="2576"/>
      <c r="AL176" s="2576"/>
      <c r="AM176" s="2515"/>
      <c r="AN176" s="2515"/>
      <c r="AO176" s="2515"/>
      <c r="AP176" s="2516"/>
      <c r="AQ176" s="2516"/>
      <c r="AR176" s="2516"/>
      <c r="AS176" s="2517"/>
      <c r="AT176" s="2517"/>
      <c r="AU176" s="2517"/>
      <c r="AV176" s="2518"/>
      <c r="AW176" s="2518"/>
      <c r="AX176" s="2518"/>
      <c r="AY176" s="2518"/>
      <c r="AZ176" s="2518"/>
      <c r="BA176" s="2518"/>
      <c r="BB176" s="2642"/>
      <c r="BC176" s="2642"/>
      <c r="BD176" s="2642"/>
      <c r="BE176" s="2511"/>
      <c r="BF176" s="2511"/>
      <c r="BG176" s="2511"/>
      <c r="BH176" s="2552"/>
      <c r="BI176" s="2552"/>
      <c r="BJ176" s="2552"/>
      <c r="BK176" s="2685"/>
      <c r="BL176" s="2519"/>
      <c r="BM176" s="2519"/>
      <c r="BN176" s="2519"/>
      <c r="BO176" s="2519"/>
      <c r="BP176" s="2519"/>
      <c r="BQ176" s="2519"/>
      <c r="BR176" s="2519"/>
      <c r="BS176" s="2519"/>
    </row>
    <row r="177" spans="1:71" s="812" customFormat="1" ht="14.1" customHeight="1">
      <c r="A177" s="2644"/>
      <c r="B177" s="2533"/>
      <c r="C177" s="2533"/>
      <c r="D177" s="2533"/>
      <c r="E177" s="2520"/>
      <c r="F177" s="2520"/>
      <c r="G177" s="2521"/>
      <c r="H177" s="2521"/>
      <c r="I177" s="2689"/>
      <c r="J177" s="2689"/>
      <c r="K177" s="2689"/>
      <c r="L177" s="2689"/>
      <c r="M177" s="2689"/>
      <c r="N177" s="2690"/>
      <c r="O177" s="2537"/>
      <c r="P177" s="2686"/>
      <c r="Q177" s="2686"/>
      <c r="R177" s="2686"/>
      <c r="S177" s="2646"/>
      <c r="T177" s="2646"/>
      <c r="U177" s="2646"/>
      <c r="V177" s="2687"/>
      <c r="W177" s="2687"/>
      <c r="X177" s="2687"/>
      <c r="Y177" s="1163"/>
      <c r="Z177" s="1193" t="s">
        <v>21</v>
      </c>
      <c r="AA177" s="1044"/>
      <c r="AB177" s="1193" t="s">
        <v>21</v>
      </c>
      <c r="AC177" s="1044"/>
      <c r="AD177" s="1194" t="s">
        <v>21</v>
      </c>
      <c r="AE177" s="1166" t="s">
        <v>31</v>
      </c>
      <c r="AF177" s="2524"/>
      <c r="AG177" s="2524"/>
      <c r="AH177" s="1167" t="s">
        <v>32</v>
      </c>
      <c r="AI177" s="1168" t="s">
        <v>31</v>
      </c>
      <c r="AJ177" s="2524"/>
      <c r="AK177" s="2524"/>
      <c r="AL177" s="1169" t="s">
        <v>32</v>
      </c>
      <c r="AM177" s="2525"/>
      <c r="AN177" s="2525"/>
      <c r="AO177" s="2525"/>
      <c r="AP177" s="2526"/>
      <c r="AQ177" s="2526"/>
      <c r="AR177" s="2526"/>
      <c r="AS177" s="2527"/>
      <c r="AT177" s="2527"/>
      <c r="AU177" s="2527"/>
      <c r="AV177" s="2528"/>
      <c r="AW177" s="2528"/>
      <c r="AX177" s="2528"/>
      <c r="AY177" s="2528"/>
      <c r="AZ177" s="2528"/>
      <c r="BA177" s="2528"/>
      <c r="BB177" s="2642"/>
      <c r="BC177" s="2642"/>
      <c r="BD177" s="2642"/>
      <c r="BE177" s="2511"/>
      <c r="BF177" s="2511"/>
      <c r="BG177" s="2511"/>
      <c r="BH177" s="2529"/>
      <c r="BI177" s="2529"/>
      <c r="BJ177" s="2529"/>
      <c r="BK177" s="2685"/>
      <c r="BL177" s="2530"/>
      <c r="BM177" s="2530"/>
      <c r="BN177" s="2530"/>
      <c r="BO177" s="2530"/>
      <c r="BP177" s="2530"/>
      <c r="BQ177" s="2530"/>
      <c r="BR177" s="2530"/>
      <c r="BS177" s="2530"/>
    </row>
    <row r="178" spans="1:71" s="812" customFormat="1" ht="8.25" customHeight="1">
      <c r="A178" s="1012"/>
      <c r="B178" s="1228"/>
      <c r="C178" s="1228"/>
      <c r="D178" s="1228"/>
      <c r="E178" s="1121"/>
      <c r="F178" s="1121"/>
      <c r="G178" s="1121"/>
      <c r="H178" s="1121"/>
      <c r="I178" s="1147"/>
      <c r="J178" s="1147"/>
      <c r="K178" s="1147"/>
      <c r="L178" s="1147"/>
      <c r="M178" s="1147"/>
      <c r="N178" s="1012"/>
      <c r="O178" s="1012"/>
      <c r="P178" s="1121"/>
      <c r="Q178" s="1121"/>
      <c r="R178" s="1121"/>
      <c r="S178" s="1121"/>
      <c r="T178" s="1121"/>
      <c r="U178" s="1121"/>
      <c r="V178" s="1229"/>
      <c r="W178" s="1229"/>
      <c r="X178" s="1229"/>
      <c r="Y178" s="361"/>
      <c r="Z178" s="285"/>
      <c r="AA178" s="361"/>
      <c r="AB178" s="285"/>
      <c r="AC178" s="361"/>
      <c r="AD178" s="285"/>
      <c r="AE178" s="1160"/>
      <c r="AF178" s="1230"/>
      <c r="AG178" s="1230"/>
      <c r="AH178" s="1160"/>
      <c r="AI178" s="1160"/>
      <c r="AJ178" s="1230"/>
      <c r="AK178" s="1230"/>
      <c r="AL178" s="1160"/>
      <c r="AM178" s="1231"/>
      <c r="AN178" s="1231"/>
      <c r="AO178" s="1231"/>
      <c r="AP178" s="1221"/>
      <c r="AQ178" s="1221"/>
      <c r="AR178" s="1221"/>
      <c r="AS178" s="1221"/>
      <c r="AT178" s="1221"/>
      <c r="AU178" s="1221"/>
      <c r="AV178" s="1221"/>
      <c r="AW178" s="1221"/>
      <c r="AX178" s="1221"/>
      <c r="AY178" s="1221"/>
      <c r="AZ178" s="1221"/>
      <c r="BA178" s="1221"/>
      <c r="BB178" s="1220"/>
      <c r="BC178" s="1220"/>
      <c r="BD178" s="1220"/>
      <c r="BE178" s="1220"/>
      <c r="BF178" s="1220"/>
      <c r="BG178" s="1220"/>
      <c r="BH178" s="1230"/>
      <c r="BI178" s="1230"/>
      <c r="BJ178" s="1230"/>
      <c r="BK178" s="1121"/>
      <c r="BL178" s="361"/>
      <c r="BM178" s="361"/>
      <c r="BN178" s="361"/>
      <c r="BO178" s="361"/>
      <c r="BP178" s="361"/>
      <c r="BQ178" s="361"/>
      <c r="BR178" s="361"/>
      <c r="BS178" s="361"/>
    </row>
    <row r="179" spans="1:71" s="812" customFormat="1" ht="12" customHeight="1">
      <c r="A179" s="286" t="s">
        <v>1183</v>
      </c>
      <c r="B179" s="286"/>
      <c r="C179" s="286"/>
      <c r="D179" s="286"/>
      <c r="E179" s="1025"/>
      <c r="F179" s="1025"/>
      <c r="G179" s="346" t="s">
        <v>1184</v>
      </c>
      <c r="H179" s="1025" t="s">
        <v>1185</v>
      </c>
      <c r="I179" s="1025"/>
      <c r="J179" s="1025"/>
      <c r="K179" s="1025"/>
      <c r="L179" s="1025"/>
      <c r="M179" s="1025"/>
      <c r="N179" s="1025"/>
      <c r="O179" s="1025"/>
      <c r="P179" s="1025"/>
      <c r="Q179" s="1025"/>
      <c r="R179" s="1025"/>
      <c r="S179" s="1025"/>
      <c r="T179" s="1025"/>
      <c r="U179" s="1025"/>
      <c r="V179" s="1025"/>
      <c r="W179" s="1025"/>
      <c r="X179" s="1025"/>
      <c r="Y179" s="1025"/>
      <c r="Z179" s="1025"/>
      <c r="AA179" s="1025"/>
      <c r="AB179" s="1025"/>
      <c r="AC179" s="1025"/>
      <c r="AD179" s="1025"/>
      <c r="AE179" s="1025"/>
      <c r="AF179" s="1025"/>
      <c r="AG179" s="1025"/>
      <c r="AH179" s="1025"/>
      <c r="AI179" s="1025"/>
      <c r="AJ179" s="1025"/>
      <c r="AK179" s="1025"/>
      <c r="AL179" s="1025"/>
      <c r="AM179" s="1025"/>
      <c r="AN179" s="1025"/>
      <c r="AO179" s="1025"/>
      <c r="AP179" s="1025"/>
      <c r="AQ179" s="1025"/>
      <c r="AR179" s="1025"/>
      <c r="AS179" s="1025"/>
      <c r="AT179" s="1025"/>
      <c r="AU179" s="1025"/>
      <c r="AV179" s="1025"/>
      <c r="AW179" s="1025"/>
      <c r="AX179" s="1025"/>
      <c r="AY179" s="1025"/>
      <c r="AZ179" s="1025"/>
      <c r="BA179" s="1025"/>
      <c r="BB179" s="1025"/>
      <c r="BC179" s="1025"/>
      <c r="BD179" s="1025"/>
      <c r="BE179" s="1025"/>
      <c r="BF179" s="1025"/>
      <c r="BG179" s="286"/>
      <c r="BH179" s="286"/>
      <c r="BI179" s="286"/>
      <c r="BJ179" s="286"/>
      <c r="BK179" s="286"/>
      <c r="BL179" s="286"/>
      <c r="BM179" s="286"/>
      <c r="BN179" s="286"/>
      <c r="BO179" s="286"/>
      <c r="BP179" s="286"/>
      <c r="BQ179" s="286"/>
      <c r="BR179" s="286"/>
      <c r="BS179" s="286"/>
    </row>
    <row r="180" spans="1:71" s="812" customFormat="1" ht="12" customHeight="1">
      <c r="A180" s="286"/>
      <c r="B180" s="286"/>
      <c r="C180" s="286"/>
      <c r="D180" s="286"/>
      <c r="E180" s="286"/>
      <c r="F180" s="286"/>
      <c r="G180" s="346" t="s">
        <v>1186</v>
      </c>
      <c r="H180" s="2486" t="s">
        <v>1215</v>
      </c>
      <c r="I180" s="2486"/>
      <c r="J180" s="2486"/>
      <c r="K180" s="2486"/>
      <c r="L180" s="2486"/>
      <c r="M180" s="2486"/>
      <c r="N180" s="2486"/>
      <c r="O180" s="2486"/>
      <c r="P180" s="2486"/>
      <c r="Q180" s="2486"/>
      <c r="R180" s="2486"/>
      <c r="S180" s="2486"/>
      <c r="T180" s="2486"/>
      <c r="U180" s="2486"/>
      <c r="V180" s="2486"/>
      <c r="W180" s="2486"/>
      <c r="X180" s="2486"/>
      <c r="Y180" s="2486"/>
      <c r="Z180" s="2486"/>
      <c r="AA180" s="2486"/>
      <c r="AB180" s="2486"/>
      <c r="AC180" s="2486"/>
      <c r="AD180" s="2486"/>
      <c r="AE180" s="2486"/>
      <c r="AF180" s="2486"/>
      <c r="AG180" s="2486"/>
      <c r="AH180" s="2486"/>
      <c r="AI180" s="2486"/>
      <c r="AJ180" s="2486"/>
      <c r="AK180" s="2486"/>
      <c r="AL180" s="2486"/>
      <c r="AM180" s="2486"/>
      <c r="AN180" s="2486"/>
      <c r="AO180" s="2486"/>
      <c r="AP180" s="2486"/>
      <c r="AQ180" s="2486"/>
      <c r="AR180" s="2486"/>
      <c r="AS180" s="2486"/>
      <c r="AT180" s="2486"/>
      <c r="AU180" s="2486"/>
      <c r="AV180" s="2486"/>
      <c r="AW180" s="2486"/>
      <c r="AX180" s="2486"/>
      <c r="AY180" s="2486"/>
      <c r="AZ180" s="2486"/>
      <c r="BA180" s="2486"/>
      <c r="BB180" s="2486"/>
      <c r="BC180" s="2486"/>
      <c r="BD180" s="2486"/>
      <c r="BE180" s="2486"/>
      <c r="BF180" s="2486"/>
      <c r="BG180" s="2486"/>
      <c r="BH180" s="2486"/>
      <c r="BI180" s="2486"/>
      <c r="BJ180" s="2486"/>
      <c r="BK180" s="2486"/>
      <c r="BL180" s="2486"/>
      <c r="BM180" s="2486"/>
      <c r="BN180" s="2486"/>
      <c r="BO180" s="2486"/>
      <c r="BP180" s="2486"/>
      <c r="BQ180" s="2486"/>
      <c r="BR180" s="2486"/>
      <c r="BS180" s="2486"/>
    </row>
    <row r="181" spans="1:71" s="812" customFormat="1" ht="12" customHeight="1">
      <c r="A181" s="286"/>
      <c r="B181" s="286"/>
      <c r="C181" s="286"/>
      <c r="D181" s="286"/>
      <c r="E181" s="286"/>
      <c r="F181" s="286"/>
      <c r="G181" s="346" t="s">
        <v>1189</v>
      </c>
      <c r="H181" s="2486" t="s">
        <v>1216</v>
      </c>
      <c r="I181" s="2486"/>
      <c r="J181" s="2486"/>
      <c r="K181" s="2486"/>
      <c r="L181" s="2486"/>
      <c r="M181" s="2486"/>
      <c r="N181" s="2486"/>
      <c r="O181" s="2486"/>
      <c r="P181" s="2486"/>
      <c r="Q181" s="2486"/>
      <c r="R181" s="2486"/>
      <c r="S181" s="2486"/>
      <c r="T181" s="2486"/>
      <c r="U181" s="2486"/>
      <c r="V181" s="2486"/>
      <c r="W181" s="2486"/>
      <c r="X181" s="2486"/>
      <c r="Y181" s="2486"/>
      <c r="Z181" s="2486"/>
      <c r="AA181" s="2486"/>
      <c r="AB181" s="2486"/>
      <c r="AC181" s="2486"/>
      <c r="AD181" s="2486"/>
      <c r="AE181" s="2486"/>
      <c r="AF181" s="2486"/>
      <c r="AG181" s="2486"/>
      <c r="AH181" s="2486"/>
      <c r="AI181" s="2486"/>
      <c r="AJ181" s="2486"/>
      <c r="AK181" s="2486"/>
      <c r="AL181" s="2486"/>
      <c r="AM181" s="2486"/>
      <c r="AN181" s="2486"/>
      <c r="AO181" s="2486"/>
      <c r="AP181" s="2486"/>
      <c r="AQ181" s="2486"/>
      <c r="AR181" s="2486"/>
      <c r="AS181" s="2486"/>
      <c r="AT181" s="2486"/>
      <c r="AU181" s="2486"/>
      <c r="AV181" s="2486"/>
      <c r="AW181" s="2486"/>
      <c r="AX181" s="2486"/>
      <c r="AY181" s="2486"/>
      <c r="AZ181" s="2486"/>
      <c r="BA181" s="2486"/>
      <c r="BB181" s="2486"/>
      <c r="BC181" s="2486"/>
      <c r="BD181" s="2486"/>
      <c r="BE181" s="2486"/>
      <c r="BF181" s="2486"/>
      <c r="BG181" s="2486"/>
      <c r="BH181" s="2486"/>
      <c r="BI181" s="2486"/>
      <c r="BJ181" s="2486"/>
      <c r="BK181" s="2486"/>
      <c r="BL181" s="2486"/>
      <c r="BM181" s="2486"/>
      <c r="BN181" s="2486"/>
      <c r="BO181" s="2486"/>
      <c r="BP181" s="2486"/>
      <c r="BQ181" s="2486"/>
      <c r="BR181" s="2486"/>
      <c r="BS181" s="358"/>
    </row>
    <row r="182" spans="1:71" s="812" customFormat="1" ht="12" customHeight="1">
      <c r="A182" s="286"/>
      <c r="B182" s="286"/>
      <c r="C182" s="286"/>
      <c r="D182" s="286"/>
      <c r="E182" s="286"/>
      <c r="F182" s="286"/>
      <c r="G182" s="346" t="s">
        <v>1191</v>
      </c>
      <c r="H182" s="2486" t="s">
        <v>1192</v>
      </c>
      <c r="I182" s="2486"/>
      <c r="J182" s="2486"/>
      <c r="K182" s="2486"/>
      <c r="L182" s="2486"/>
      <c r="M182" s="2486"/>
      <c r="N182" s="2486"/>
      <c r="O182" s="2486"/>
      <c r="P182" s="2486"/>
      <c r="Q182" s="2486"/>
      <c r="R182" s="2486"/>
      <c r="S182" s="2486"/>
      <c r="T182" s="2486"/>
      <c r="U182" s="2486"/>
      <c r="V182" s="2486"/>
      <c r="W182" s="2486"/>
      <c r="X182" s="2486"/>
      <c r="Y182" s="2486"/>
      <c r="Z182" s="2486"/>
      <c r="AA182" s="2486"/>
      <c r="AB182" s="2486"/>
      <c r="AC182" s="2486"/>
      <c r="AD182" s="2486"/>
      <c r="AE182" s="2486"/>
      <c r="AF182" s="2486"/>
      <c r="AG182" s="2486"/>
      <c r="AH182" s="2486"/>
      <c r="AI182" s="2486"/>
      <c r="AJ182" s="2486"/>
      <c r="AK182" s="2486"/>
      <c r="AL182" s="2486"/>
      <c r="AM182" s="2486"/>
      <c r="AN182" s="2486"/>
      <c r="AO182" s="2486"/>
      <c r="AP182" s="2486"/>
      <c r="AQ182" s="2486"/>
      <c r="AR182" s="2486"/>
      <c r="AS182" s="2486"/>
      <c r="AT182" s="2486"/>
      <c r="AU182" s="2486"/>
      <c r="AV182" s="2486"/>
      <c r="AW182" s="2486"/>
      <c r="AX182" s="2486"/>
      <c r="AY182" s="2486"/>
      <c r="AZ182" s="2486"/>
      <c r="BA182" s="2486"/>
      <c r="BB182" s="2486"/>
      <c r="BC182" s="2486"/>
      <c r="BD182" s="2486"/>
      <c r="BE182" s="2486"/>
      <c r="BF182" s="2486"/>
      <c r="BG182" s="2486"/>
      <c r="BH182" s="2486"/>
      <c r="BI182" s="2486"/>
      <c r="BJ182" s="2486"/>
      <c r="BK182" s="2486"/>
      <c r="BL182" s="2486"/>
      <c r="BM182" s="2486"/>
      <c r="BN182" s="2486"/>
      <c r="BO182" s="2486"/>
      <c r="BP182" s="2486"/>
      <c r="BQ182" s="2486"/>
      <c r="BR182" s="2486"/>
      <c r="BS182" s="364"/>
    </row>
    <row r="183" spans="1:71" s="812" customFormat="1" ht="12" customHeight="1">
      <c r="A183" s="286"/>
      <c r="B183" s="286"/>
      <c r="C183" s="286"/>
      <c r="D183" s="286"/>
      <c r="E183" s="286"/>
      <c r="F183" s="286"/>
      <c r="G183" s="346" t="s">
        <v>1193</v>
      </c>
      <c r="H183" s="2486" t="s">
        <v>1194</v>
      </c>
      <c r="I183" s="2486"/>
      <c r="J183" s="2486"/>
      <c r="K183" s="2486"/>
      <c r="L183" s="2486"/>
      <c r="M183" s="2486"/>
      <c r="N183" s="2486"/>
      <c r="O183" s="2486"/>
      <c r="P183" s="2486"/>
      <c r="Q183" s="2486"/>
      <c r="R183" s="2486"/>
      <c r="S183" s="2486"/>
      <c r="T183" s="2486"/>
      <c r="U183" s="2486"/>
      <c r="V183" s="2486"/>
      <c r="W183" s="2486"/>
      <c r="X183" s="2486"/>
      <c r="Y183" s="2486"/>
      <c r="Z183" s="2486"/>
      <c r="AA183" s="2486"/>
      <c r="AB183" s="2486"/>
      <c r="AC183" s="2486"/>
      <c r="AD183" s="2486"/>
      <c r="AE183" s="2486"/>
      <c r="AF183" s="2486"/>
      <c r="AG183" s="2486"/>
      <c r="AH183" s="2486"/>
      <c r="AI183" s="2486"/>
      <c r="AJ183" s="2486"/>
      <c r="AK183" s="2486"/>
      <c r="AL183" s="2486"/>
      <c r="AM183" s="2486"/>
      <c r="AN183" s="2486"/>
      <c r="AO183" s="2486"/>
      <c r="AP183" s="2486"/>
      <c r="AQ183" s="2486"/>
      <c r="AR183" s="2486"/>
      <c r="AS183" s="2486"/>
      <c r="AT183" s="2486"/>
      <c r="AU183" s="2486"/>
      <c r="AV183" s="2486"/>
      <c r="AW183" s="2486"/>
      <c r="AX183" s="2486"/>
      <c r="AY183" s="2486"/>
      <c r="AZ183" s="2486"/>
      <c r="BA183" s="2486"/>
      <c r="BB183" s="2486"/>
      <c r="BC183" s="2486"/>
      <c r="BD183" s="2486"/>
      <c r="BE183" s="2486"/>
      <c r="BF183" s="2486"/>
      <c r="BG183" s="2486"/>
      <c r="BH183" s="2486"/>
      <c r="BI183" s="2486"/>
      <c r="BJ183" s="2486"/>
      <c r="BK183" s="364"/>
      <c r="BL183" s="364"/>
      <c r="BM183" s="364"/>
      <c r="BN183" s="364"/>
      <c r="BO183" s="364"/>
      <c r="BP183" s="364"/>
      <c r="BQ183" s="364"/>
      <c r="BR183" s="364"/>
      <c r="BS183" s="364"/>
    </row>
  </sheetData>
  <mergeCells count="1993">
    <mergeCell ref="A1:BS1"/>
    <mergeCell ref="BT1:BW1"/>
    <mergeCell ref="BB3:BH3"/>
    <mergeCell ref="BI3:BJ3"/>
    <mergeCell ref="BK3:BP3"/>
    <mergeCell ref="A5:A10"/>
    <mergeCell ref="B5:D10"/>
    <mergeCell ref="E5:H8"/>
    <mergeCell ref="I5:M10"/>
    <mergeCell ref="N5:N10"/>
    <mergeCell ref="O5:O10"/>
    <mergeCell ref="P5:R7"/>
    <mergeCell ref="S5:U10"/>
    <mergeCell ref="V5:AD6"/>
    <mergeCell ref="AE5:BG6"/>
    <mergeCell ref="BH5:BJ6"/>
    <mergeCell ref="BK5:BK10"/>
    <mergeCell ref="BL5:BS6"/>
    <mergeCell ref="V7:Z7"/>
    <mergeCell ref="AA7:AB10"/>
    <mergeCell ref="AC7:AD10"/>
    <mergeCell ref="AE7:AL7"/>
    <mergeCell ref="AM7:BD7"/>
    <mergeCell ref="BE7:BG9"/>
    <mergeCell ref="BH7:BJ8"/>
    <mergeCell ref="BL7:BS10"/>
    <mergeCell ref="P8:R10"/>
    <mergeCell ref="V8:X10"/>
    <mergeCell ref="Y8:Z10"/>
    <mergeCell ref="AE8:AH8"/>
    <mergeCell ref="AI8:AL8"/>
    <mergeCell ref="AM8:AO8"/>
    <mergeCell ref="AP8:AR8"/>
    <mergeCell ref="AS8:AU8"/>
    <mergeCell ref="AV8:AX8"/>
    <mergeCell ref="AY8:BA8"/>
    <mergeCell ref="BB8:BD10"/>
    <mergeCell ref="E9:F10"/>
    <mergeCell ref="G9:H10"/>
    <mergeCell ref="AE9:AH9"/>
    <mergeCell ref="AI9:AL9"/>
    <mergeCell ref="AM9:AO9"/>
    <mergeCell ref="AP9:AR9"/>
    <mergeCell ref="AS9:AU9"/>
    <mergeCell ref="AV9:AX9"/>
    <mergeCell ref="AY9:BA9"/>
    <mergeCell ref="BH9:BJ10"/>
    <mergeCell ref="AF10:AG10"/>
    <mergeCell ref="AJ10:AK10"/>
    <mergeCell ref="AM10:AO10"/>
    <mergeCell ref="AP10:AR10"/>
    <mergeCell ref="AS10:AU10"/>
    <mergeCell ref="AV10:AX10"/>
    <mergeCell ref="AY10:BA10"/>
    <mergeCell ref="BE10:BG10"/>
    <mergeCell ref="A11:A13"/>
    <mergeCell ref="B11:D13"/>
    <mergeCell ref="E11:H13"/>
    <mergeCell ref="N11:N13"/>
    <mergeCell ref="O11:O13"/>
    <mergeCell ref="P11:R11"/>
    <mergeCell ref="S11:U13"/>
    <mergeCell ref="V11:X12"/>
    <mergeCell ref="Y11:Y12"/>
    <mergeCell ref="Z11:Z12"/>
    <mergeCell ref="AA11:AA12"/>
    <mergeCell ref="AB11:AB12"/>
    <mergeCell ref="AC11:AC12"/>
    <mergeCell ref="AD11:AD12"/>
    <mergeCell ref="AM11:AO11"/>
    <mergeCell ref="AP11:AR11"/>
    <mergeCell ref="AS11:AU11"/>
    <mergeCell ref="AV11:AX11"/>
    <mergeCell ref="AY11:BA11"/>
    <mergeCell ref="BB11:BD13"/>
    <mergeCell ref="BE11:BG13"/>
    <mergeCell ref="BH11:BJ12"/>
    <mergeCell ref="BK11:BK13"/>
    <mergeCell ref="BL11:BS11"/>
    <mergeCell ref="I12:M13"/>
    <mergeCell ref="P12:R13"/>
    <mergeCell ref="AE12:AH12"/>
    <mergeCell ref="AI12:AL12"/>
    <mergeCell ref="AM12:AO12"/>
    <mergeCell ref="AP12:AR12"/>
    <mergeCell ref="AS12:AU12"/>
    <mergeCell ref="AV12:AX12"/>
    <mergeCell ref="AY12:BA12"/>
    <mergeCell ref="BL12:BS12"/>
    <mergeCell ref="V13:X13"/>
    <mergeCell ref="AF13:AG13"/>
    <mergeCell ref="AJ13:AK13"/>
    <mergeCell ref="AM13:AO13"/>
    <mergeCell ref="AS13:AU13"/>
    <mergeCell ref="AV13:AX13"/>
    <mergeCell ref="AY13:BA13"/>
    <mergeCell ref="BH13:BJ13"/>
    <mergeCell ref="BL13:BS13"/>
    <mergeCell ref="A14:A16"/>
    <mergeCell ref="B14:D16"/>
    <mergeCell ref="E14:H15"/>
    <mergeCell ref="I14:M16"/>
    <mergeCell ref="N14:N16"/>
    <mergeCell ref="O14:O16"/>
    <mergeCell ref="P14:R14"/>
    <mergeCell ref="S14:U16"/>
    <mergeCell ref="V14:X15"/>
    <mergeCell ref="Y14:Y15"/>
    <mergeCell ref="Z14:Z15"/>
    <mergeCell ref="AA14:AA15"/>
    <mergeCell ref="AB14:AB15"/>
    <mergeCell ref="AC14:AC15"/>
    <mergeCell ref="AD14:AD15"/>
    <mergeCell ref="AE14:AH15"/>
    <mergeCell ref="AI14:AL15"/>
    <mergeCell ref="E16:F16"/>
    <mergeCell ref="G16:H16"/>
    <mergeCell ref="AM14:AO14"/>
    <mergeCell ref="AP14:AR14"/>
    <mergeCell ref="AS14:AU14"/>
    <mergeCell ref="AV14:AX14"/>
    <mergeCell ref="AY14:BA14"/>
    <mergeCell ref="BB14:BD16"/>
    <mergeCell ref="BE14:BG16"/>
    <mergeCell ref="BH14:BJ15"/>
    <mergeCell ref="BK14:BK16"/>
    <mergeCell ref="BL14:BS14"/>
    <mergeCell ref="P15:R16"/>
    <mergeCell ref="AM15:AO15"/>
    <mergeCell ref="AP15:AR15"/>
    <mergeCell ref="AS15:AU15"/>
    <mergeCell ref="AV15:AX15"/>
    <mergeCell ref="AY15:BA15"/>
    <mergeCell ref="BL15:BS15"/>
    <mergeCell ref="V16:X16"/>
    <mergeCell ref="AF16:AG16"/>
    <mergeCell ref="AJ16:AK16"/>
    <mergeCell ref="AM16:AO16"/>
    <mergeCell ref="AP16:AR16"/>
    <mergeCell ref="AS16:AU16"/>
    <mergeCell ref="AV16:AX16"/>
    <mergeCell ref="AY16:BA16"/>
    <mergeCell ref="BH16:BJ16"/>
    <mergeCell ref="BL16:BS16"/>
    <mergeCell ref="A17:A19"/>
    <mergeCell ref="B17:D19"/>
    <mergeCell ref="E17:H18"/>
    <mergeCell ref="I17:M19"/>
    <mergeCell ref="N17:N19"/>
    <mergeCell ref="O17:O19"/>
    <mergeCell ref="P17:R17"/>
    <mergeCell ref="S17:U19"/>
    <mergeCell ref="V17:X18"/>
    <mergeCell ref="Y17:Y18"/>
    <mergeCell ref="Z17:Z18"/>
    <mergeCell ref="AA17:AA18"/>
    <mergeCell ref="AB17:AB18"/>
    <mergeCell ref="AC17:AC18"/>
    <mergeCell ref="AD17:AD18"/>
    <mergeCell ref="AE17:AH18"/>
    <mergeCell ref="AI17:AL18"/>
    <mergeCell ref="E19:F19"/>
    <mergeCell ref="G19:H19"/>
    <mergeCell ref="AM17:AO17"/>
    <mergeCell ref="AP17:AR17"/>
    <mergeCell ref="AS17:AU17"/>
    <mergeCell ref="AV17:AX17"/>
    <mergeCell ref="AY17:BA17"/>
    <mergeCell ref="BB17:BD19"/>
    <mergeCell ref="BE17:BG19"/>
    <mergeCell ref="BH17:BJ18"/>
    <mergeCell ref="BK17:BK19"/>
    <mergeCell ref="BL17:BS17"/>
    <mergeCell ref="P18:R19"/>
    <mergeCell ref="AM18:AO18"/>
    <mergeCell ref="AP18:AR18"/>
    <mergeCell ref="AS18:AU18"/>
    <mergeCell ref="AV18:AX18"/>
    <mergeCell ref="AY18:BA18"/>
    <mergeCell ref="BL18:BS18"/>
    <mergeCell ref="V19:X19"/>
    <mergeCell ref="AF19:AG19"/>
    <mergeCell ref="AJ19:AK19"/>
    <mergeCell ref="AM19:AO19"/>
    <mergeCell ref="AP19:AR19"/>
    <mergeCell ref="AS19:AU19"/>
    <mergeCell ref="AV19:AX19"/>
    <mergeCell ref="AY19:BA19"/>
    <mergeCell ref="BH19:BJ19"/>
    <mergeCell ref="BL19:BS19"/>
    <mergeCell ref="A20:A22"/>
    <mergeCell ref="E20:H21"/>
    <mergeCell ref="I20:M22"/>
    <mergeCell ref="N20:N22"/>
    <mergeCell ref="O20:O22"/>
    <mergeCell ref="P20:R20"/>
    <mergeCell ref="S20:U22"/>
    <mergeCell ref="V20:X21"/>
    <mergeCell ref="Y20:Y21"/>
    <mergeCell ref="Z20:Z21"/>
    <mergeCell ref="AA20:AA21"/>
    <mergeCell ref="AB20:AB21"/>
    <mergeCell ref="AC20:AC21"/>
    <mergeCell ref="AD20:AD21"/>
    <mergeCell ref="AE20:AH21"/>
    <mergeCell ref="AI20:AL21"/>
    <mergeCell ref="AM20:AO20"/>
    <mergeCell ref="AP20:AR20"/>
    <mergeCell ref="AS20:AU20"/>
    <mergeCell ref="AV20:AX20"/>
    <mergeCell ref="AY20:BA20"/>
    <mergeCell ref="BB20:BD22"/>
    <mergeCell ref="BE20:BG22"/>
    <mergeCell ref="BH20:BJ21"/>
    <mergeCell ref="BK20:BK22"/>
    <mergeCell ref="BL20:BS20"/>
    <mergeCell ref="P21:R22"/>
    <mergeCell ref="AM21:AO21"/>
    <mergeCell ref="AP21:AR21"/>
    <mergeCell ref="AS21:AU21"/>
    <mergeCell ref="AV21:AX21"/>
    <mergeCell ref="AY21:BA21"/>
    <mergeCell ref="BL21:BS21"/>
    <mergeCell ref="E22:F22"/>
    <mergeCell ref="G22:H22"/>
    <mergeCell ref="V22:X22"/>
    <mergeCell ref="AF22:AG22"/>
    <mergeCell ref="AJ22:AK22"/>
    <mergeCell ref="AM22:AO22"/>
    <mergeCell ref="AP22:AR22"/>
    <mergeCell ref="AS22:AU22"/>
    <mergeCell ref="AV22:AX22"/>
    <mergeCell ref="AY22:BA22"/>
    <mergeCell ref="BH22:BJ22"/>
    <mergeCell ref="BL22:BS22"/>
    <mergeCell ref="A23:A25"/>
    <mergeCell ref="B23:D25"/>
    <mergeCell ref="E23:H24"/>
    <mergeCell ref="I23:M25"/>
    <mergeCell ref="N23:N25"/>
    <mergeCell ref="O23:O25"/>
    <mergeCell ref="P23:R23"/>
    <mergeCell ref="S23:U25"/>
    <mergeCell ref="V23:X24"/>
    <mergeCell ref="Y23:Y24"/>
    <mergeCell ref="Z23:Z24"/>
    <mergeCell ref="AA23:AA24"/>
    <mergeCell ref="AB23:AB24"/>
    <mergeCell ref="AC23:AC24"/>
    <mergeCell ref="AD23:AD24"/>
    <mergeCell ref="AE23:AH24"/>
    <mergeCell ref="AI23:AL24"/>
    <mergeCell ref="E25:F25"/>
    <mergeCell ref="G25:H25"/>
    <mergeCell ref="AM23:AO23"/>
    <mergeCell ref="AP23:AR23"/>
    <mergeCell ref="AS23:AU23"/>
    <mergeCell ref="AV23:AX23"/>
    <mergeCell ref="AY23:BA23"/>
    <mergeCell ref="BB23:BD25"/>
    <mergeCell ref="BE23:BG25"/>
    <mergeCell ref="BH23:BJ24"/>
    <mergeCell ref="BK23:BK25"/>
    <mergeCell ref="BL23:BS23"/>
    <mergeCell ref="P24:R25"/>
    <mergeCell ref="AM24:AO24"/>
    <mergeCell ref="AP24:AR24"/>
    <mergeCell ref="AS24:AU24"/>
    <mergeCell ref="AV24:AX24"/>
    <mergeCell ref="AY24:BA24"/>
    <mergeCell ref="BL24:BS24"/>
    <mergeCell ref="V25:X25"/>
    <mergeCell ref="AF25:AG25"/>
    <mergeCell ref="AJ25:AK25"/>
    <mergeCell ref="AM25:AO25"/>
    <mergeCell ref="AP25:AR25"/>
    <mergeCell ref="AS25:AU25"/>
    <mergeCell ref="AV25:AX25"/>
    <mergeCell ref="AY25:BA25"/>
    <mergeCell ref="BH25:BJ25"/>
    <mergeCell ref="BL25:BS25"/>
    <mergeCell ref="A26:A28"/>
    <mergeCell ref="B26:D28"/>
    <mergeCell ref="E26:H27"/>
    <mergeCell ref="I26:M28"/>
    <mergeCell ref="N26:N28"/>
    <mergeCell ref="O26:O28"/>
    <mergeCell ref="P26:R26"/>
    <mergeCell ref="S26:U28"/>
    <mergeCell ref="V26:X27"/>
    <mergeCell ref="Y26:Y27"/>
    <mergeCell ref="Z26:Z27"/>
    <mergeCell ref="AA26:AA27"/>
    <mergeCell ref="AB26:AB27"/>
    <mergeCell ref="AC26:AC27"/>
    <mergeCell ref="AD26:AD27"/>
    <mergeCell ref="AE26:AH27"/>
    <mergeCell ref="AI26:AL27"/>
    <mergeCell ref="E28:F28"/>
    <mergeCell ref="G28:H28"/>
    <mergeCell ref="AM26:AO26"/>
    <mergeCell ref="AP26:AR26"/>
    <mergeCell ref="AS26:AU26"/>
    <mergeCell ref="AV26:AX26"/>
    <mergeCell ref="AY26:BA26"/>
    <mergeCell ref="BB26:BD28"/>
    <mergeCell ref="BE26:BG28"/>
    <mergeCell ref="BH26:BJ27"/>
    <mergeCell ref="BK26:BK28"/>
    <mergeCell ref="BL26:BS26"/>
    <mergeCell ref="P27:R28"/>
    <mergeCell ref="AM27:AO27"/>
    <mergeCell ref="AP27:AR27"/>
    <mergeCell ref="AS27:AU27"/>
    <mergeCell ref="AV27:AX27"/>
    <mergeCell ref="AY27:BA27"/>
    <mergeCell ref="BL27:BS27"/>
    <mergeCell ref="V28:X28"/>
    <mergeCell ref="AF28:AG28"/>
    <mergeCell ref="AJ28:AK28"/>
    <mergeCell ref="AM28:AO28"/>
    <mergeCell ref="AP28:AR28"/>
    <mergeCell ref="AS28:AU28"/>
    <mergeCell ref="AV28:AX28"/>
    <mergeCell ref="AY28:BA28"/>
    <mergeCell ref="BH28:BJ28"/>
    <mergeCell ref="BL28:BS28"/>
    <mergeCell ref="A29:A31"/>
    <mergeCell ref="B29:D31"/>
    <mergeCell ref="E29:H30"/>
    <mergeCell ref="I29:M31"/>
    <mergeCell ref="N29:N31"/>
    <mergeCell ref="O29:O31"/>
    <mergeCell ref="P29:R29"/>
    <mergeCell ref="S29:U31"/>
    <mergeCell ref="V29:X30"/>
    <mergeCell ref="Y29:Y30"/>
    <mergeCell ref="Z29:Z30"/>
    <mergeCell ref="AA29:AA30"/>
    <mergeCell ref="AB29:AB30"/>
    <mergeCell ref="AC29:AC30"/>
    <mergeCell ref="AD29:AD30"/>
    <mergeCell ref="AE29:AH30"/>
    <mergeCell ref="AI29:AL30"/>
    <mergeCell ref="E31:F31"/>
    <mergeCell ref="G31:H31"/>
    <mergeCell ref="AM29:AO29"/>
    <mergeCell ref="AP29:AR29"/>
    <mergeCell ref="AS29:AU29"/>
    <mergeCell ref="AV29:AX29"/>
    <mergeCell ref="AY29:BA29"/>
    <mergeCell ref="BB29:BD31"/>
    <mergeCell ref="BE29:BG31"/>
    <mergeCell ref="BH29:BJ30"/>
    <mergeCell ref="BK29:BK31"/>
    <mergeCell ref="BL29:BS29"/>
    <mergeCell ref="P30:R31"/>
    <mergeCell ref="AM30:AO30"/>
    <mergeCell ref="AP30:AR30"/>
    <mergeCell ref="AS30:AU30"/>
    <mergeCell ref="AV30:AX30"/>
    <mergeCell ref="AY30:BA30"/>
    <mergeCell ref="BL30:BS30"/>
    <mergeCell ref="V31:X31"/>
    <mergeCell ref="AF31:AG31"/>
    <mergeCell ref="AJ31:AK31"/>
    <mergeCell ref="AM31:AO31"/>
    <mergeCell ref="AP31:AR31"/>
    <mergeCell ref="AS31:AU31"/>
    <mergeCell ref="AV31:AX31"/>
    <mergeCell ref="AY31:BA31"/>
    <mergeCell ref="BH31:BJ31"/>
    <mergeCell ref="BL31:BS31"/>
    <mergeCell ref="A32:A34"/>
    <mergeCell ref="B32:D34"/>
    <mergeCell ref="E32:H33"/>
    <mergeCell ref="I32:M34"/>
    <mergeCell ref="N32:N34"/>
    <mergeCell ref="O32:O34"/>
    <mergeCell ref="P32:R32"/>
    <mergeCell ref="S32:U34"/>
    <mergeCell ref="V32:X33"/>
    <mergeCell ref="Y32:Y33"/>
    <mergeCell ref="Z32:Z33"/>
    <mergeCell ref="AA32:AA33"/>
    <mergeCell ref="AB32:AB33"/>
    <mergeCell ref="AC32:AC33"/>
    <mergeCell ref="AD32:AD33"/>
    <mergeCell ref="AE32:AH33"/>
    <mergeCell ref="AI32:AL33"/>
    <mergeCell ref="E34:F34"/>
    <mergeCell ref="G34:H34"/>
    <mergeCell ref="AM32:AO32"/>
    <mergeCell ref="AP32:AR32"/>
    <mergeCell ref="AS32:AU32"/>
    <mergeCell ref="AV32:AX32"/>
    <mergeCell ref="AY32:BA32"/>
    <mergeCell ref="BB32:BD34"/>
    <mergeCell ref="BE32:BG34"/>
    <mergeCell ref="BH32:BJ33"/>
    <mergeCell ref="BK32:BK34"/>
    <mergeCell ref="BL32:BS32"/>
    <mergeCell ref="P33:R34"/>
    <mergeCell ref="AM33:AO33"/>
    <mergeCell ref="AP33:AR33"/>
    <mergeCell ref="AS33:AU33"/>
    <mergeCell ref="AV33:AX33"/>
    <mergeCell ref="AY33:BA33"/>
    <mergeCell ref="BL33:BS33"/>
    <mergeCell ref="V34:X34"/>
    <mergeCell ref="AF34:AG34"/>
    <mergeCell ref="AJ34:AK34"/>
    <mergeCell ref="AM34:AO34"/>
    <mergeCell ref="AP34:AR34"/>
    <mergeCell ref="AS34:AU34"/>
    <mergeCell ref="AV34:AX34"/>
    <mergeCell ref="AY34:BA34"/>
    <mergeCell ref="BH34:BJ34"/>
    <mergeCell ref="BL34:BS34"/>
    <mergeCell ref="AM35:AO35"/>
    <mergeCell ref="AP35:AR35"/>
    <mergeCell ref="AS35:AU35"/>
    <mergeCell ref="AP36:AR36"/>
    <mergeCell ref="AS36:AU36"/>
    <mergeCell ref="B37:D38"/>
    <mergeCell ref="AE37:AH38"/>
    <mergeCell ref="AI37:AL38"/>
    <mergeCell ref="AM37:AO38"/>
    <mergeCell ref="AP37:AR38"/>
    <mergeCell ref="AS37:AU38"/>
    <mergeCell ref="AV37:AX38"/>
    <mergeCell ref="AY37:BA38"/>
    <mergeCell ref="BB37:BD38"/>
    <mergeCell ref="BE37:BG38"/>
    <mergeCell ref="BH37:BJ38"/>
    <mergeCell ref="H40:BS40"/>
    <mergeCell ref="H41:BR41"/>
    <mergeCell ref="H42:BR42"/>
    <mergeCell ref="H43:BJ43"/>
    <mergeCell ref="A44:BS44"/>
    <mergeCell ref="BB46:BH46"/>
    <mergeCell ref="BI46:BJ46"/>
    <mergeCell ref="BK46:BP46"/>
    <mergeCell ref="A48:A53"/>
    <mergeCell ref="B48:D53"/>
    <mergeCell ref="E48:H51"/>
    <mergeCell ref="I48:M53"/>
    <mergeCell ref="N48:N53"/>
    <mergeCell ref="O48:O53"/>
    <mergeCell ref="P48:R50"/>
    <mergeCell ref="S48:U53"/>
    <mergeCell ref="V48:AD49"/>
    <mergeCell ref="AE48:BG49"/>
    <mergeCell ref="BH48:BJ49"/>
    <mergeCell ref="BK48:BK53"/>
    <mergeCell ref="BL48:BS49"/>
    <mergeCell ref="V50:Z50"/>
    <mergeCell ref="AA50:AB53"/>
    <mergeCell ref="AC50:AD53"/>
    <mergeCell ref="AE50:AL50"/>
    <mergeCell ref="AM50:BD50"/>
    <mergeCell ref="BE50:BG52"/>
    <mergeCell ref="BH50:BJ51"/>
    <mergeCell ref="BL50:BS53"/>
    <mergeCell ref="P51:R53"/>
    <mergeCell ref="V51:X53"/>
    <mergeCell ref="Y51:Z53"/>
    <mergeCell ref="AE51:AH51"/>
    <mergeCell ref="AI51:AL51"/>
    <mergeCell ref="AM51:AO51"/>
    <mergeCell ref="AP51:AR51"/>
    <mergeCell ref="AS51:AU51"/>
    <mergeCell ref="AV51:AX51"/>
    <mergeCell ref="AY51:BA51"/>
    <mergeCell ref="BB51:BD53"/>
    <mergeCell ref="E52:F53"/>
    <mergeCell ref="G52:H53"/>
    <mergeCell ref="AE52:AH52"/>
    <mergeCell ref="AI52:AL52"/>
    <mergeCell ref="AM52:AO52"/>
    <mergeCell ref="AP52:AR52"/>
    <mergeCell ref="AS52:AU52"/>
    <mergeCell ref="AV52:AX52"/>
    <mergeCell ref="AY52:BA52"/>
    <mergeCell ref="BH52:BJ53"/>
    <mergeCell ref="AF53:AG53"/>
    <mergeCell ref="AJ53:AK53"/>
    <mergeCell ref="AM53:AO53"/>
    <mergeCell ref="AP53:AR53"/>
    <mergeCell ref="AS53:AU53"/>
    <mergeCell ref="AV53:AX53"/>
    <mergeCell ref="AY53:BA53"/>
    <mergeCell ref="BE53:BG53"/>
    <mergeCell ref="A54:A56"/>
    <mergeCell ref="B54:D56"/>
    <mergeCell ref="E54:H55"/>
    <mergeCell ref="I54:M56"/>
    <mergeCell ref="N54:N56"/>
    <mergeCell ref="O54:O56"/>
    <mergeCell ref="P54:R54"/>
    <mergeCell ref="S54:U56"/>
    <mergeCell ref="V54:X55"/>
    <mergeCell ref="Y54:Y55"/>
    <mergeCell ref="Z54:Z55"/>
    <mergeCell ref="AA54:AA55"/>
    <mergeCell ref="AB54:AB55"/>
    <mergeCell ref="AC54:AC55"/>
    <mergeCell ref="AD54:AD55"/>
    <mergeCell ref="AE54:AH55"/>
    <mergeCell ref="AI54:AL55"/>
    <mergeCell ref="E56:F56"/>
    <mergeCell ref="G56:H56"/>
    <mergeCell ref="AM54:AO54"/>
    <mergeCell ref="AP54:AR54"/>
    <mergeCell ref="AS54:AU54"/>
    <mergeCell ref="AV54:AX54"/>
    <mergeCell ref="AY54:BA54"/>
    <mergeCell ref="BB54:BD56"/>
    <mergeCell ref="BE54:BG56"/>
    <mergeCell ref="BH54:BJ55"/>
    <mergeCell ref="BK54:BK56"/>
    <mergeCell ref="BL54:BS54"/>
    <mergeCell ref="P55:R56"/>
    <mergeCell ref="AM55:AO55"/>
    <mergeCell ref="AP55:AR55"/>
    <mergeCell ref="AS55:AU55"/>
    <mergeCell ref="AV55:AX55"/>
    <mergeCell ref="AY55:BA55"/>
    <mergeCell ref="BL55:BS55"/>
    <mergeCell ref="V56:X56"/>
    <mergeCell ref="AF56:AG56"/>
    <mergeCell ref="AJ56:AK56"/>
    <mergeCell ref="AM56:AO56"/>
    <mergeCell ref="AP56:AR56"/>
    <mergeCell ref="AS56:AU56"/>
    <mergeCell ref="AV56:AX56"/>
    <mergeCell ref="AY56:BA56"/>
    <mergeCell ref="BH56:BJ56"/>
    <mergeCell ref="BL56:BS56"/>
    <mergeCell ref="A57:A59"/>
    <mergeCell ref="B57:D59"/>
    <mergeCell ref="E57:H58"/>
    <mergeCell ref="I57:M59"/>
    <mergeCell ref="N57:N59"/>
    <mergeCell ref="O57:O59"/>
    <mergeCell ref="P57:R57"/>
    <mergeCell ref="S57:U59"/>
    <mergeCell ref="V57:X58"/>
    <mergeCell ref="Y57:Y58"/>
    <mergeCell ref="Z57:Z58"/>
    <mergeCell ref="AA57:AA58"/>
    <mergeCell ref="AB57:AB58"/>
    <mergeCell ref="AC57:AC58"/>
    <mergeCell ref="AD57:AD58"/>
    <mergeCell ref="AE57:AH58"/>
    <mergeCell ref="AI57:AL58"/>
    <mergeCell ref="E59:F59"/>
    <mergeCell ref="G59:H59"/>
    <mergeCell ref="AM57:AO57"/>
    <mergeCell ref="AP57:AR57"/>
    <mergeCell ref="AS57:AU57"/>
    <mergeCell ref="AV57:AX57"/>
    <mergeCell ref="AY57:BA57"/>
    <mergeCell ref="BB57:BD59"/>
    <mergeCell ref="BE57:BG59"/>
    <mergeCell ref="BH57:BJ58"/>
    <mergeCell ref="BK57:BK59"/>
    <mergeCell ref="BL57:BS57"/>
    <mergeCell ref="P58:R59"/>
    <mergeCell ref="AM58:AO58"/>
    <mergeCell ref="AP58:AR58"/>
    <mergeCell ref="AS58:AU58"/>
    <mergeCell ref="AV58:AX58"/>
    <mergeCell ref="AY58:BA58"/>
    <mergeCell ref="BL58:BS58"/>
    <mergeCell ref="V59:X59"/>
    <mergeCell ref="AF59:AG59"/>
    <mergeCell ref="AJ59:AK59"/>
    <mergeCell ref="AM59:AO59"/>
    <mergeCell ref="AP59:AR59"/>
    <mergeCell ref="AS59:AU59"/>
    <mergeCell ref="AV59:AX59"/>
    <mergeCell ref="AY59:BA59"/>
    <mergeCell ref="BH59:BJ59"/>
    <mergeCell ref="BL59:BS59"/>
    <mergeCell ref="A60:A62"/>
    <mergeCell ref="B60:D62"/>
    <mergeCell ref="E60:H61"/>
    <mergeCell ref="I60:M62"/>
    <mergeCell ref="N60:N62"/>
    <mergeCell ref="O60:O62"/>
    <mergeCell ref="P60:R60"/>
    <mergeCell ref="S60:U62"/>
    <mergeCell ref="V60:X61"/>
    <mergeCell ref="Y60:Y61"/>
    <mergeCell ref="Z60:Z61"/>
    <mergeCell ref="AA60:AA61"/>
    <mergeCell ref="AB60:AB61"/>
    <mergeCell ref="AC60:AC61"/>
    <mergeCell ref="AD60:AD61"/>
    <mergeCell ref="AE60:AH61"/>
    <mergeCell ref="AI60:AL61"/>
    <mergeCell ref="E62:F62"/>
    <mergeCell ref="G62:H62"/>
    <mergeCell ref="AM60:AO60"/>
    <mergeCell ref="AP60:AR60"/>
    <mergeCell ref="AS60:AU60"/>
    <mergeCell ref="AV60:AX60"/>
    <mergeCell ref="AY60:BA60"/>
    <mergeCell ref="BB60:BD62"/>
    <mergeCell ref="BE60:BG62"/>
    <mergeCell ref="BH60:BJ61"/>
    <mergeCell ref="BK60:BK62"/>
    <mergeCell ref="BL60:BS60"/>
    <mergeCell ref="P61:R62"/>
    <mergeCell ref="AM61:AO61"/>
    <mergeCell ref="AP61:AR61"/>
    <mergeCell ref="AS61:AU61"/>
    <mergeCell ref="AV61:AX61"/>
    <mergeCell ref="AY61:BA61"/>
    <mergeCell ref="BL61:BS61"/>
    <mergeCell ref="V62:X62"/>
    <mergeCell ref="AF62:AG62"/>
    <mergeCell ref="AJ62:AK62"/>
    <mergeCell ref="AM62:AO62"/>
    <mergeCell ref="AP62:AR62"/>
    <mergeCell ref="AS62:AU62"/>
    <mergeCell ref="AV62:AX62"/>
    <mergeCell ref="AY62:BA62"/>
    <mergeCell ref="BH62:BJ62"/>
    <mergeCell ref="BL62:BS62"/>
    <mergeCell ref="A63:A65"/>
    <mergeCell ref="B63:D65"/>
    <mergeCell ref="E63:H64"/>
    <mergeCell ref="I63:M65"/>
    <mergeCell ref="N63:N65"/>
    <mergeCell ref="O63:O65"/>
    <mergeCell ref="P63:R63"/>
    <mergeCell ref="S63:U65"/>
    <mergeCell ref="V63:X64"/>
    <mergeCell ref="Y63:Y64"/>
    <mergeCell ref="Z63:Z64"/>
    <mergeCell ref="AA63:AA64"/>
    <mergeCell ref="AB63:AB64"/>
    <mergeCell ref="AC63:AC64"/>
    <mergeCell ref="AD63:AD64"/>
    <mergeCell ref="AE63:AH64"/>
    <mergeCell ref="AI63:AL64"/>
    <mergeCell ref="E65:F65"/>
    <mergeCell ref="G65:H65"/>
    <mergeCell ref="AM63:AO63"/>
    <mergeCell ref="AP63:AR63"/>
    <mergeCell ref="AS63:AU63"/>
    <mergeCell ref="AV63:AX63"/>
    <mergeCell ref="AY63:BA63"/>
    <mergeCell ref="BB63:BD65"/>
    <mergeCell ref="BE63:BG65"/>
    <mergeCell ref="BH63:BJ64"/>
    <mergeCell ref="BK63:BK65"/>
    <mergeCell ref="BL63:BS63"/>
    <mergeCell ref="P64:R65"/>
    <mergeCell ref="AM64:AO64"/>
    <mergeCell ref="AP64:AR64"/>
    <mergeCell ref="AS64:AU64"/>
    <mergeCell ref="AV64:AX64"/>
    <mergeCell ref="AY64:BA64"/>
    <mergeCell ref="BL64:BS64"/>
    <mergeCell ref="V65:X65"/>
    <mergeCell ref="AF65:AG65"/>
    <mergeCell ref="AJ65:AK65"/>
    <mergeCell ref="AM65:AO65"/>
    <mergeCell ref="AP65:AR65"/>
    <mergeCell ref="AS65:AU65"/>
    <mergeCell ref="AV65:AX65"/>
    <mergeCell ref="AY65:BA65"/>
    <mergeCell ref="BH65:BJ65"/>
    <mergeCell ref="BL65:BS65"/>
    <mergeCell ref="A66:A68"/>
    <mergeCell ref="B66:D68"/>
    <mergeCell ref="E66:H67"/>
    <mergeCell ref="I66:M68"/>
    <mergeCell ref="N66:N68"/>
    <mergeCell ref="O66:O68"/>
    <mergeCell ref="P66:R66"/>
    <mergeCell ref="S66:U68"/>
    <mergeCell ref="V66:X67"/>
    <mergeCell ref="Y66:Y67"/>
    <mergeCell ref="Z66:Z67"/>
    <mergeCell ref="AA66:AA67"/>
    <mergeCell ref="AB66:AB67"/>
    <mergeCell ref="AC66:AC67"/>
    <mergeCell ref="AD66:AD67"/>
    <mergeCell ref="AE66:AH67"/>
    <mergeCell ref="AI66:AL67"/>
    <mergeCell ref="E68:F68"/>
    <mergeCell ref="G68:H68"/>
    <mergeCell ref="AM66:AO66"/>
    <mergeCell ref="AP66:AR66"/>
    <mergeCell ref="AS66:AU66"/>
    <mergeCell ref="AV66:AX66"/>
    <mergeCell ref="AY66:BA66"/>
    <mergeCell ref="BB66:BD68"/>
    <mergeCell ref="BE66:BG68"/>
    <mergeCell ref="BH66:BJ67"/>
    <mergeCell ref="BK66:BK68"/>
    <mergeCell ref="BL66:BS66"/>
    <mergeCell ref="P67:R68"/>
    <mergeCell ref="AM67:AO67"/>
    <mergeCell ref="AP67:AR67"/>
    <mergeCell ref="AS67:AU67"/>
    <mergeCell ref="AV67:AX67"/>
    <mergeCell ref="AY67:BA67"/>
    <mergeCell ref="BL67:BS67"/>
    <mergeCell ref="V68:X68"/>
    <mergeCell ref="AF68:AG68"/>
    <mergeCell ref="AJ68:AK68"/>
    <mergeCell ref="AM68:AO68"/>
    <mergeCell ref="AP68:AR68"/>
    <mergeCell ref="AS68:AU68"/>
    <mergeCell ref="AV68:AX68"/>
    <mergeCell ref="AY68:BA68"/>
    <mergeCell ref="BH68:BJ68"/>
    <mergeCell ref="BL68:BS68"/>
    <mergeCell ref="A69:A71"/>
    <mergeCell ref="B69:D71"/>
    <mergeCell ref="E69:H70"/>
    <mergeCell ref="I69:M71"/>
    <mergeCell ref="N69:N71"/>
    <mergeCell ref="O69:O71"/>
    <mergeCell ref="P69:R69"/>
    <mergeCell ref="S69:U71"/>
    <mergeCell ref="V69:X70"/>
    <mergeCell ref="Y69:Y70"/>
    <mergeCell ref="Z69:Z70"/>
    <mergeCell ref="AA69:AA70"/>
    <mergeCell ref="AB69:AB70"/>
    <mergeCell ref="AC69:AC70"/>
    <mergeCell ref="AD69:AD70"/>
    <mergeCell ref="AE69:AH70"/>
    <mergeCell ref="AI69:AL70"/>
    <mergeCell ref="E71:F71"/>
    <mergeCell ref="G71:H71"/>
    <mergeCell ref="AM69:AO69"/>
    <mergeCell ref="AP69:AR69"/>
    <mergeCell ref="AS69:AU69"/>
    <mergeCell ref="AV69:AX69"/>
    <mergeCell ref="AY69:BA69"/>
    <mergeCell ref="BB69:BD71"/>
    <mergeCell ref="BE69:BG71"/>
    <mergeCell ref="BH69:BJ70"/>
    <mergeCell ref="BK69:BK71"/>
    <mergeCell ref="BL69:BS69"/>
    <mergeCell ref="P70:R71"/>
    <mergeCell ref="AM70:AO70"/>
    <mergeCell ref="AP70:AR70"/>
    <mergeCell ref="AS70:AU70"/>
    <mergeCell ref="AV70:AX70"/>
    <mergeCell ref="AY70:BA70"/>
    <mergeCell ref="BL70:BS70"/>
    <mergeCell ref="V71:X71"/>
    <mergeCell ref="AF71:AG71"/>
    <mergeCell ref="AJ71:AK71"/>
    <mergeCell ref="AM71:AO71"/>
    <mergeCell ref="AP71:AR71"/>
    <mergeCell ref="AS71:AU71"/>
    <mergeCell ref="AV71:AX71"/>
    <mergeCell ref="AY71:BA71"/>
    <mergeCell ref="BH71:BJ71"/>
    <mergeCell ref="BL71:BS71"/>
    <mergeCell ref="A72:A74"/>
    <mergeCell ref="B72:D74"/>
    <mergeCell ref="E72:H73"/>
    <mergeCell ref="I72:M74"/>
    <mergeCell ref="N72:N74"/>
    <mergeCell ref="O72:O74"/>
    <mergeCell ref="P72:R72"/>
    <mergeCell ref="S72:U74"/>
    <mergeCell ref="V72:X73"/>
    <mergeCell ref="Y72:Y73"/>
    <mergeCell ref="Z72:Z73"/>
    <mergeCell ref="AA72:AA73"/>
    <mergeCell ref="AB72:AB73"/>
    <mergeCell ref="AC72:AC73"/>
    <mergeCell ref="AD72:AD73"/>
    <mergeCell ref="AE72:AH73"/>
    <mergeCell ref="AI72:AL73"/>
    <mergeCell ref="E74:F74"/>
    <mergeCell ref="G74:H74"/>
    <mergeCell ref="AM72:AO72"/>
    <mergeCell ref="AP72:AR72"/>
    <mergeCell ref="AS72:AU72"/>
    <mergeCell ref="AV72:AX72"/>
    <mergeCell ref="AY72:BA72"/>
    <mergeCell ref="BB72:BD74"/>
    <mergeCell ref="BE72:BG74"/>
    <mergeCell ref="BH72:BJ73"/>
    <mergeCell ref="BK72:BK74"/>
    <mergeCell ref="BL72:BS72"/>
    <mergeCell ref="P73:R74"/>
    <mergeCell ref="AM73:AO73"/>
    <mergeCell ref="AP73:AR73"/>
    <mergeCell ref="AS73:AU73"/>
    <mergeCell ref="AV73:AX73"/>
    <mergeCell ref="AY73:BA73"/>
    <mergeCell ref="BL73:BS73"/>
    <mergeCell ref="V74:X74"/>
    <mergeCell ref="AF74:AG74"/>
    <mergeCell ref="AJ74:AK74"/>
    <mergeCell ref="AM74:AO74"/>
    <mergeCell ref="AP74:AR74"/>
    <mergeCell ref="AS74:AU74"/>
    <mergeCell ref="AV74:AX74"/>
    <mergeCell ref="AY74:BA74"/>
    <mergeCell ref="BH74:BJ74"/>
    <mergeCell ref="BL74:BS74"/>
    <mergeCell ref="A75:A77"/>
    <mergeCell ref="B75:D77"/>
    <mergeCell ref="E75:H76"/>
    <mergeCell ref="I75:M77"/>
    <mergeCell ref="N75:N77"/>
    <mergeCell ref="O75:O77"/>
    <mergeCell ref="P75:R75"/>
    <mergeCell ref="S75:U77"/>
    <mergeCell ref="V75:X76"/>
    <mergeCell ref="Y75:Y76"/>
    <mergeCell ref="Z75:Z76"/>
    <mergeCell ref="AA75:AA76"/>
    <mergeCell ref="AB75:AB76"/>
    <mergeCell ref="AC75:AC76"/>
    <mergeCell ref="AD75:AD76"/>
    <mergeCell ref="AE75:AH76"/>
    <mergeCell ref="AI75:AL76"/>
    <mergeCell ref="E77:F77"/>
    <mergeCell ref="G77:H77"/>
    <mergeCell ref="AM75:AO75"/>
    <mergeCell ref="AP75:AR75"/>
    <mergeCell ref="AS75:AU75"/>
    <mergeCell ref="AV75:AX75"/>
    <mergeCell ref="AY75:BA75"/>
    <mergeCell ref="BB75:BD77"/>
    <mergeCell ref="BE75:BG77"/>
    <mergeCell ref="BH75:BJ76"/>
    <mergeCell ref="BK75:BK77"/>
    <mergeCell ref="BL75:BS75"/>
    <mergeCell ref="P76:R77"/>
    <mergeCell ref="AM76:AO76"/>
    <mergeCell ref="AP76:AR76"/>
    <mergeCell ref="AS76:AU76"/>
    <mergeCell ref="AV76:AX76"/>
    <mergeCell ref="AY76:BA76"/>
    <mergeCell ref="BL76:BS76"/>
    <mergeCell ref="V77:X77"/>
    <mergeCell ref="AF77:AG77"/>
    <mergeCell ref="AJ77:AK77"/>
    <mergeCell ref="AM77:AO77"/>
    <mergeCell ref="AP77:AR77"/>
    <mergeCell ref="AS77:AU77"/>
    <mergeCell ref="AV77:AX77"/>
    <mergeCell ref="AY77:BA77"/>
    <mergeCell ref="BH77:BJ77"/>
    <mergeCell ref="BL77:BS77"/>
    <mergeCell ref="A78:A80"/>
    <mergeCell ref="B78:D80"/>
    <mergeCell ref="E78:H79"/>
    <mergeCell ref="I78:M80"/>
    <mergeCell ref="N78:N80"/>
    <mergeCell ref="O78:O80"/>
    <mergeCell ref="P78:R78"/>
    <mergeCell ref="S78:U80"/>
    <mergeCell ref="V78:X79"/>
    <mergeCell ref="Y78:Y79"/>
    <mergeCell ref="Z78:Z79"/>
    <mergeCell ref="AA78:AA79"/>
    <mergeCell ref="AB78:AB79"/>
    <mergeCell ref="AC78:AC79"/>
    <mergeCell ref="AD78:AD79"/>
    <mergeCell ref="AE78:AH79"/>
    <mergeCell ref="AI78:AL79"/>
    <mergeCell ref="E80:F80"/>
    <mergeCell ref="G80:H80"/>
    <mergeCell ref="AM78:AO78"/>
    <mergeCell ref="AP78:AR78"/>
    <mergeCell ref="AS78:AU78"/>
    <mergeCell ref="AV78:AX78"/>
    <mergeCell ref="AY78:BA78"/>
    <mergeCell ref="BB78:BD80"/>
    <mergeCell ref="BE78:BG80"/>
    <mergeCell ref="BH78:BJ79"/>
    <mergeCell ref="BK78:BK80"/>
    <mergeCell ref="BL78:BS78"/>
    <mergeCell ref="P79:R80"/>
    <mergeCell ref="AM79:AO79"/>
    <mergeCell ref="AP79:AR79"/>
    <mergeCell ref="AS79:AU79"/>
    <mergeCell ref="AV79:AX79"/>
    <mergeCell ref="AY79:BA79"/>
    <mergeCell ref="BL79:BS79"/>
    <mergeCell ref="V80:X80"/>
    <mergeCell ref="AF80:AG80"/>
    <mergeCell ref="AJ80:AK80"/>
    <mergeCell ref="AM80:AO80"/>
    <mergeCell ref="AP80:AR80"/>
    <mergeCell ref="AS80:AU80"/>
    <mergeCell ref="AV80:AX80"/>
    <mergeCell ref="AY80:BA80"/>
    <mergeCell ref="BH80:BJ80"/>
    <mergeCell ref="BL80:BS80"/>
    <mergeCell ref="A81:A83"/>
    <mergeCell ref="B81:D83"/>
    <mergeCell ref="E81:H82"/>
    <mergeCell ref="I81:M83"/>
    <mergeCell ref="N81:N83"/>
    <mergeCell ref="O81:O83"/>
    <mergeCell ref="P81:R81"/>
    <mergeCell ref="S81:U83"/>
    <mergeCell ref="V81:X82"/>
    <mergeCell ref="Y81:Y82"/>
    <mergeCell ref="Z81:Z82"/>
    <mergeCell ref="AA81:AA82"/>
    <mergeCell ref="AB81:AB82"/>
    <mergeCell ref="AC81:AC82"/>
    <mergeCell ref="AD81:AD82"/>
    <mergeCell ref="AE81:AH82"/>
    <mergeCell ref="AI81:AL82"/>
    <mergeCell ref="E83:F83"/>
    <mergeCell ref="G83:H83"/>
    <mergeCell ref="AM81:AO81"/>
    <mergeCell ref="AP81:AR81"/>
    <mergeCell ref="AS81:AU81"/>
    <mergeCell ref="AV81:AX81"/>
    <mergeCell ref="AY81:BA81"/>
    <mergeCell ref="BB81:BD83"/>
    <mergeCell ref="BE81:BG83"/>
    <mergeCell ref="BH81:BJ82"/>
    <mergeCell ref="BK81:BK83"/>
    <mergeCell ref="BL81:BS81"/>
    <mergeCell ref="P82:R83"/>
    <mergeCell ref="AM82:AO82"/>
    <mergeCell ref="AP82:AR82"/>
    <mergeCell ref="AS82:AU82"/>
    <mergeCell ref="AV82:AX82"/>
    <mergeCell ref="AY82:BA82"/>
    <mergeCell ref="BL82:BS82"/>
    <mergeCell ref="V83:X83"/>
    <mergeCell ref="AF83:AG83"/>
    <mergeCell ref="AJ83:AK83"/>
    <mergeCell ref="AM83:AO83"/>
    <mergeCell ref="AP83:AR83"/>
    <mergeCell ref="AS83:AU83"/>
    <mergeCell ref="AV83:AX83"/>
    <mergeCell ref="AY83:BA83"/>
    <mergeCell ref="BH83:BJ83"/>
    <mergeCell ref="BL83:BS83"/>
    <mergeCell ref="H86:BS86"/>
    <mergeCell ref="H87:BR87"/>
    <mergeCell ref="H88:BR88"/>
    <mergeCell ref="H89:BJ89"/>
    <mergeCell ref="A91:BS91"/>
    <mergeCell ref="BB93:BH93"/>
    <mergeCell ref="BI93:BJ93"/>
    <mergeCell ref="BK93:BP93"/>
    <mergeCell ref="A95:A100"/>
    <mergeCell ref="B95:D100"/>
    <mergeCell ref="E95:H98"/>
    <mergeCell ref="I95:M100"/>
    <mergeCell ref="N95:N100"/>
    <mergeCell ref="O95:O100"/>
    <mergeCell ref="P95:R97"/>
    <mergeCell ref="S95:U100"/>
    <mergeCell ref="V95:AD96"/>
    <mergeCell ref="AE95:BG96"/>
    <mergeCell ref="BH95:BJ96"/>
    <mergeCell ref="BK95:BK100"/>
    <mergeCell ref="BL95:BS96"/>
    <mergeCell ref="V97:Z97"/>
    <mergeCell ref="AA97:AB100"/>
    <mergeCell ref="AC97:AD100"/>
    <mergeCell ref="AE97:AL97"/>
    <mergeCell ref="AM97:BD97"/>
    <mergeCell ref="BE97:BG99"/>
    <mergeCell ref="BH97:BJ98"/>
    <mergeCell ref="BL97:BS100"/>
    <mergeCell ref="P98:R100"/>
    <mergeCell ref="V98:X100"/>
    <mergeCell ref="Y98:Z100"/>
    <mergeCell ref="AE98:AH98"/>
    <mergeCell ref="AI98:AL98"/>
    <mergeCell ref="AM98:AO98"/>
    <mergeCell ref="AP98:AR98"/>
    <mergeCell ref="AS98:AU98"/>
    <mergeCell ref="AV98:AX98"/>
    <mergeCell ref="AY98:BA98"/>
    <mergeCell ref="BB98:BD100"/>
    <mergeCell ref="E99:F100"/>
    <mergeCell ref="G99:H100"/>
    <mergeCell ref="AE99:AH99"/>
    <mergeCell ref="AI99:AL99"/>
    <mergeCell ref="AM99:AO99"/>
    <mergeCell ref="AP99:AR99"/>
    <mergeCell ref="AS99:AU99"/>
    <mergeCell ref="AV99:AX99"/>
    <mergeCell ref="AY99:BA99"/>
    <mergeCell ref="BH99:BJ100"/>
    <mergeCell ref="AF100:AG100"/>
    <mergeCell ref="AJ100:AK100"/>
    <mergeCell ref="AM100:AO100"/>
    <mergeCell ref="AP100:AR100"/>
    <mergeCell ref="AS100:AU100"/>
    <mergeCell ref="AV100:AX100"/>
    <mergeCell ref="AY100:BA100"/>
    <mergeCell ref="BE100:BG100"/>
    <mergeCell ref="A101:A103"/>
    <mergeCell ref="B101:D103"/>
    <mergeCell ref="E101:H102"/>
    <mergeCell ref="I101:M103"/>
    <mergeCell ref="N101:N103"/>
    <mergeCell ref="O101:O103"/>
    <mergeCell ref="P101:R101"/>
    <mergeCell ref="S101:U103"/>
    <mergeCell ref="V101:X102"/>
    <mergeCell ref="Y101:Y102"/>
    <mergeCell ref="Z101:Z102"/>
    <mergeCell ref="AA101:AA102"/>
    <mergeCell ref="AB101:AB102"/>
    <mergeCell ref="AC101:AC102"/>
    <mergeCell ref="AD101:AD102"/>
    <mergeCell ref="AE101:AH102"/>
    <mergeCell ref="AI101:AL102"/>
    <mergeCell ref="AM101:AO101"/>
    <mergeCell ref="AP101:AR101"/>
    <mergeCell ref="AS101:AU101"/>
    <mergeCell ref="AV101:AX101"/>
    <mergeCell ref="AY101:BA101"/>
    <mergeCell ref="BB101:BD103"/>
    <mergeCell ref="BE101:BG103"/>
    <mergeCell ref="BH101:BJ102"/>
    <mergeCell ref="BK101:BK103"/>
    <mergeCell ref="BL101:BS101"/>
    <mergeCell ref="P102:R103"/>
    <mergeCell ref="AM102:AO102"/>
    <mergeCell ref="AP102:AR102"/>
    <mergeCell ref="AS102:AU102"/>
    <mergeCell ref="AV102:AX102"/>
    <mergeCell ref="AY102:BA102"/>
    <mergeCell ref="BL102:BS102"/>
    <mergeCell ref="E103:F103"/>
    <mergeCell ref="G103:H103"/>
    <mergeCell ref="V103:X103"/>
    <mergeCell ref="AF103:AG103"/>
    <mergeCell ref="AJ103:AK103"/>
    <mergeCell ref="AM103:AO103"/>
    <mergeCell ref="AP103:AR103"/>
    <mergeCell ref="AS103:AU103"/>
    <mergeCell ref="AV103:AX103"/>
    <mergeCell ref="AY103:BA103"/>
    <mergeCell ref="BH103:BJ103"/>
    <mergeCell ref="BL103:BS103"/>
    <mergeCell ref="A104:A106"/>
    <mergeCell ref="B104:D106"/>
    <mergeCell ref="E104:H105"/>
    <mergeCell ref="I104:M106"/>
    <mergeCell ref="N104:N106"/>
    <mergeCell ref="O104:O106"/>
    <mergeCell ref="P104:R104"/>
    <mergeCell ref="S104:U106"/>
    <mergeCell ref="V104:X105"/>
    <mergeCell ref="Y104:Y105"/>
    <mergeCell ref="Z104:Z105"/>
    <mergeCell ref="AA104:AA105"/>
    <mergeCell ref="AB104:AB105"/>
    <mergeCell ref="AC104:AC105"/>
    <mergeCell ref="AD104:AD105"/>
    <mergeCell ref="AE104:AH105"/>
    <mergeCell ref="AI104:AL105"/>
    <mergeCell ref="E106:F106"/>
    <mergeCell ref="G106:H106"/>
    <mergeCell ref="AM104:AO104"/>
    <mergeCell ref="AP104:AR104"/>
    <mergeCell ref="AS104:AU104"/>
    <mergeCell ref="AV104:AX104"/>
    <mergeCell ref="AY104:BA104"/>
    <mergeCell ref="BB104:BD106"/>
    <mergeCell ref="BE104:BG106"/>
    <mergeCell ref="BH104:BJ105"/>
    <mergeCell ref="BK104:BK106"/>
    <mergeCell ref="BL104:BS104"/>
    <mergeCell ref="P105:R106"/>
    <mergeCell ref="AM105:AO105"/>
    <mergeCell ref="AP105:AR105"/>
    <mergeCell ref="AS105:AU105"/>
    <mergeCell ref="AV105:AX105"/>
    <mergeCell ref="AY105:BA105"/>
    <mergeCell ref="BL105:BS105"/>
    <mergeCell ref="V106:X106"/>
    <mergeCell ref="AF106:AG106"/>
    <mergeCell ref="AJ106:AK106"/>
    <mergeCell ref="AM106:AO106"/>
    <mergeCell ref="AP106:AR106"/>
    <mergeCell ref="AS106:AU106"/>
    <mergeCell ref="AV106:AX106"/>
    <mergeCell ref="AY106:BA106"/>
    <mergeCell ref="BH106:BJ106"/>
    <mergeCell ref="BL106:BS106"/>
    <mergeCell ref="A107:A109"/>
    <mergeCell ref="B107:D109"/>
    <mergeCell ref="E107:H108"/>
    <mergeCell ref="I107:M109"/>
    <mergeCell ref="N107:N109"/>
    <mergeCell ref="O107:O109"/>
    <mergeCell ref="P107:R107"/>
    <mergeCell ref="S107:U109"/>
    <mergeCell ref="V107:X108"/>
    <mergeCell ref="Y107:Y108"/>
    <mergeCell ref="Z107:Z108"/>
    <mergeCell ref="AA107:AA108"/>
    <mergeCell ref="AB107:AB108"/>
    <mergeCell ref="AC107:AC108"/>
    <mergeCell ref="AD107:AD108"/>
    <mergeCell ref="AE107:AH108"/>
    <mergeCell ref="AI107:AL108"/>
    <mergeCell ref="E109:F109"/>
    <mergeCell ref="G109:H109"/>
    <mergeCell ref="AM107:AO107"/>
    <mergeCell ref="AP107:AR107"/>
    <mergeCell ref="AS107:AU107"/>
    <mergeCell ref="AV107:AX107"/>
    <mergeCell ref="AY107:BA107"/>
    <mergeCell ref="BB107:BD109"/>
    <mergeCell ref="BE107:BG109"/>
    <mergeCell ref="BH107:BJ108"/>
    <mergeCell ref="BK107:BK109"/>
    <mergeCell ref="BL107:BS107"/>
    <mergeCell ref="P108:R109"/>
    <mergeCell ref="AM108:AO108"/>
    <mergeCell ref="AP108:AR108"/>
    <mergeCell ref="AS108:AU108"/>
    <mergeCell ref="AV108:AX108"/>
    <mergeCell ref="AY108:BA108"/>
    <mergeCell ref="BL108:BS108"/>
    <mergeCell ref="V109:X109"/>
    <mergeCell ref="AF109:AG109"/>
    <mergeCell ref="AJ109:AK109"/>
    <mergeCell ref="AM109:AO109"/>
    <mergeCell ref="AP109:AR109"/>
    <mergeCell ref="AS109:AU109"/>
    <mergeCell ref="AV109:AX109"/>
    <mergeCell ref="AY109:BA109"/>
    <mergeCell ref="BH109:BJ109"/>
    <mergeCell ref="BL109:BS109"/>
    <mergeCell ref="A110:A112"/>
    <mergeCell ref="B110:D112"/>
    <mergeCell ref="E110:H111"/>
    <mergeCell ref="I110:M112"/>
    <mergeCell ref="N110:N112"/>
    <mergeCell ref="O110:O112"/>
    <mergeCell ref="P110:R110"/>
    <mergeCell ref="S110:U112"/>
    <mergeCell ref="V110:X111"/>
    <mergeCell ref="Y110:Y111"/>
    <mergeCell ref="Z110:Z111"/>
    <mergeCell ref="AA110:AA111"/>
    <mergeCell ref="AB110:AB111"/>
    <mergeCell ref="AC110:AC111"/>
    <mergeCell ref="AD110:AD111"/>
    <mergeCell ref="AE110:AH111"/>
    <mergeCell ref="AI110:AL111"/>
    <mergeCell ref="E112:F112"/>
    <mergeCell ref="G112:H112"/>
    <mergeCell ref="AM110:AO110"/>
    <mergeCell ref="AP110:AR110"/>
    <mergeCell ref="AS110:AU110"/>
    <mergeCell ref="AV110:AX110"/>
    <mergeCell ref="AY110:BA110"/>
    <mergeCell ref="BB110:BD112"/>
    <mergeCell ref="BE110:BG112"/>
    <mergeCell ref="BH110:BJ111"/>
    <mergeCell ref="BK110:BK112"/>
    <mergeCell ref="BL110:BS110"/>
    <mergeCell ref="P111:R112"/>
    <mergeCell ref="AM111:AO111"/>
    <mergeCell ref="AP111:AR111"/>
    <mergeCell ref="AS111:AU111"/>
    <mergeCell ref="AV111:AX111"/>
    <mergeCell ref="AY111:BA111"/>
    <mergeCell ref="BL111:BS111"/>
    <mergeCell ref="V112:X112"/>
    <mergeCell ref="AF112:AG112"/>
    <mergeCell ref="AJ112:AK112"/>
    <mergeCell ref="AM112:AO112"/>
    <mergeCell ref="AP112:AR112"/>
    <mergeCell ref="AS112:AU112"/>
    <mergeCell ref="AV112:AX112"/>
    <mergeCell ref="AY112:BA112"/>
    <mergeCell ref="BH112:BJ112"/>
    <mergeCell ref="BL112:BS112"/>
    <mergeCell ref="A113:A115"/>
    <mergeCell ref="B113:D115"/>
    <mergeCell ref="E113:H114"/>
    <mergeCell ref="I113:M115"/>
    <mergeCell ref="N113:N115"/>
    <mergeCell ref="O113:O115"/>
    <mergeCell ref="P113:R113"/>
    <mergeCell ref="S113:U115"/>
    <mergeCell ref="V113:X114"/>
    <mergeCell ref="Y113:Y114"/>
    <mergeCell ref="Z113:Z114"/>
    <mergeCell ref="AA113:AA114"/>
    <mergeCell ref="AB113:AB114"/>
    <mergeCell ref="AC113:AC114"/>
    <mergeCell ref="AD113:AD114"/>
    <mergeCell ref="AE113:AH114"/>
    <mergeCell ref="AI113:AL114"/>
    <mergeCell ref="E115:F115"/>
    <mergeCell ref="G115:H115"/>
    <mergeCell ref="AM113:AO113"/>
    <mergeCell ref="AP113:AR113"/>
    <mergeCell ref="AS113:AU113"/>
    <mergeCell ref="AV113:AX113"/>
    <mergeCell ref="AY113:BA113"/>
    <mergeCell ref="BB113:BD115"/>
    <mergeCell ref="BE113:BG115"/>
    <mergeCell ref="BH113:BJ114"/>
    <mergeCell ref="BK113:BK115"/>
    <mergeCell ref="BL113:BS113"/>
    <mergeCell ref="P114:R115"/>
    <mergeCell ref="AM114:AO114"/>
    <mergeCell ref="AP114:AR114"/>
    <mergeCell ref="AS114:AU114"/>
    <mergeCell ref="AV114:AX114"/>
    <mergeCell ref="AY114:BA114"/>
    <mergeCell ref="BL114:BS114"/>
    <mergeCell ref="V115:X115"/>
    <mergeCell ref="AF115:AG115"/>
    <mergeCell ref="AJ115:AK115"/>
    <mergeCell ref="AM115:AO115"/>
    <mergeCell ref="AP115:AR115"/>
    <mergeCell ref="AS115:AU115"/>
    <mergeCell ref="AV115:AX115"/>
    <mergeCell ref="AY115:BA115"/>
    <mergeCell ref="BH115:BJ115"/>
    <mergeCell ref="BL115:BS115"/>
    <mergeCell ref="A116:A118"/>
    <mergeCell ref="B116:D118"/>
    <mergeCell ref="E116:H117"/>
    <mergeCell ref="I116:M118"/>
    <mergeCell ref="N116:N118"/>
    <mergeCell ref="O116:O118"/>
    <mergeCell ref="P116:R116"/>
    <mergeCell ref="S116:U118"/>
    <mergeCell ref="V116:X117"/>
    <mergeCell ref="Y116:Y117"/>
    <mergeCell ref="Z116:Z117"/>
    <mergeCell ref="AA116:AA117"/>
    <mergeCell ref="AB116:AB117"/>
    <mergeCell ref="AC116:AC117"/>
    <mergeCell ref="AD116:AD117"/>
    <mergeCell ref="AE116:AH117"/>
    <mergeCell ref="AI116:AL117"/>
    <mergeCell ref="E118:F118"/>
    <mergeCell ref="G118:H118"/>
    <mergeCell ref="AM116:AO116"/>
    <mergeCell ref="AP116:AR116"/>
    <mergeCell ref="AS116:AU116"/>
    <mergeCell ref="AV116:AX116"/>
    <mergeCell ref="AY116:BA116"/>
    <mergeCell ref="BB116:BD118"/>
    <mergeCell ref="BE116:BG118"/>
    <mergeCell ref="BH116:BJ117"/>
    <mergeCell ref="BK116:BK118"/>
    <mergeCell ref="BL116:BS116"/>
    <mergeCell ref="P117:R118"/>
    <mergeCell ref="AM117:AO117"/>
    <mergeCell ref="AP117:AR117"/>
    <mergeCell ref="AS117:AU117"/>
    <mergeCell ref="AV117:AX117"/>
    <mergeCell ref="AY117:BA117"/>
    <mergeCell ref="BL117:BS117"/>
    <mergeCell ref="V118:X118"/>
    <mergeCell ref="AF118:AG118"/>
    <mergeCell ref="AJ118:AK118"/>
    <mergeCell ref="AM118:AO118"/>
    <mergeCell ref="AP118:AR118"/>
    <mergeCell ref="AS118:AU118"/>
    <mergeCell ref="AV118:AX118"/>
    <mergeCell ref="AY118:BA118"/>
    <mergeCell ref="BH118:BJ118"/>
    <mergeCell ref="BL118:BS118"/>
    <mergeCell ref="A119:A121"/>
    <mergeCell ref="B119:D121"/>
    <mergeCell ref="E119:H120"/>
    <mergeCell ref="I119:M121"/>
    <mergeCell ref="N119:N121"/>
    <mergeCell ref="O119:O121"/>
    <mergeCell ref="P119:R119"/>
    <mergeCell ref="S119:U121"/>
    <mergeCell ref="V119:X120"/>
    <mergeCell ref="Y119:Y120"/>
    <mergeCell ref="Z119:Z120"/>
    <mergeCell ref="AA119:AA120"/>
    <mergeCell ref="AB119:AB120"/>
    <mergeCell ref="AC119:AC120"/>
    <mergeCell ref="AD119:AD120"/>
    <mergeCell ref="AE119:AH120"/>
    <mergeCell ref="AI119:AL120"/>
    <mergeCell ref="E121:F121"/>
    <mergeCell ref="G121:H121"/>
    <mergeCell ref="AM119:AO119"/>
    <mergeCell ref="AP119:AR119"/>
    <mergeCell ref="AS119:AU119"/>
    <mergeCell ref="AV119:AX119"/>
    <mergeCell ref="AY119:BA119"/>
    <mergeCell ref="BB119:BD121"/>
    <mergeCell ref="BE119:BG121"/>
    <mergeCell ref="BH119:BJ120"/>
    <mergeCell ref="BK119:BK121"/>
    <mergeCell ref="BL119:BS119"/>
    <mergeCell ref="P120:R121"/>
    <mergeCell ref="AM120:AO120"/>
    <mergeCell ref="AP120:AR120"/>
    <mergeCell ref="AS120:AU120"/>
    <mergeCell ref="AV120:AX120"/>
    <mergeCell ref="AY120:BA120"/>
    <mergeCell ref="BL120:BS120"/>
    <mergeCell ref="V121:X121"/>
    <mergeCell ref="AF121:AG121"/>
    <mergeCell ref="AJ121:AK121"/>
    <mergeCell ref="AM121:AO121"/>
    <mergeCell ref="AP121:AR121"/>
    <mergeCell ref="AS121:AU121"/>
    <mergeCell ref="AV121:AX121"/>
    <mergeCell ref="AY121:BA121"/>
    <mergeCell ref="BH121:BJ121"/>
    <mergeCell ref="BL121:BS121"/>
    <mergeCell ref="A122:A124"/>
    <mergeCell ref="B122:D124"/>
    <mergeCell ref="E122:H123"/>
    <mergeCell ref="I122:M124"/>
    <mergeCell ref="N122:N124"/>
    <mergeCell ref="O122:O124"/>
    <mergeCell ref="P122:R122"/>
    <mergeCell ref="S122:U124"/>
    <mergeCell ref="V122:X123"/>
    <mergeCell ref="Y122:Y123"/>
    <mergeCell ref="Z122:Z123"/>
    <mergeCell ref="AA122:AA123"/>
    <mergeCell ref="AB122:AB123"/>
    <mergeCell ref="AC122:AC123"/>
    <mergeCell ref="AD122:AD123"/>
    <mergeCell ref="AE122:AH123"/>
    <mergeCell ref="AI122:AL123"/>
    <mergeCell ref="E124:F124"/>
    <mergeCell ref="G124:H124"/>
    <mergeCell ref="AM122:AO122"/>
    <mergeCell ref="AP122:AR122"/>
    <mergeCell ref="AS122:AU122"/>
    <mergeCell ref="AV122:AX122"/>
    <mergeCell ref="AY122:BA122"/>
    <mergeCell ref="BB122:BD124"/>
    <mergeCell ref="BE122:BG124"/>
    <mergeCell ref="BH122:BJ123"/>
    <mergeCell ref="BK122:BK124"/>
    <mergeCell ref="BL122:BS122"/>
    <mergeCell ref="P123:R124"/>
    <mergeCell ref="AM123:AO123"/>
    <mergeCell ref="AP123:AR123"/>
    <mergeCell ref="AS123:AU123"/>
    <mergeCell ref="AV123:AX123"/>
    <mergeCell ref="AY123:BA123"/>
    <mergeCell ref="BL123:BS123"/>
    <mergeCell ref="V124:X124"/>
    <mergeCell ref="AF124:AG124"/>
    <mergeCell ref="AJ124:AK124"/>
    <mergeCell ref="AM124:AO124"/>
    <mergeCell ref="AP124:AR124"/>
    <mergeCell ref="AS124:AU124"/>
    <mergeCell ref="AV124:AX124"/>
    <mergeCell ref="AY124:BA124"/>
    <mergeCell ref="BH124:BJ124"/>
    <mergeCell ref="BL124:BS124"/>
    <mergeCell ref="A125:A127"/>
    <mergeCell ref="B125:D127"/>
    <mergeCell ref="E125:H126"/>
    <mergeCell ref="I125:M127"/>
    <mergeCell ref="N125:N127"/>
    <mergeCell ref="O125:O127"/>
    <mergeCell ref="P125:R125"/>
    <mergeCell ref="S125:U127"/>
    <mergeCell ref="V125:X126"/>
    <mergeCell ref="Y125:Y126"/>
    <mergeCell ref="Z125:Z126"/>
    <mergeCell ref="AA125:AA126"/>
    <mergeCell ref="AB125:AB126"/>
    <mergeCell ref="AC125:AC126"/>
    <mergeCell ref="AD125:AD126"/>
    <mergeCell ref="AE125:AH126"/>
    <mergeCell ref="AI125:AL126"/>
    <mergeCell ref="E127:F127"/>
    <mergeCell ref="G127:H127"/>
    <mergeCell ref="AM125:AO125"/>
    <mergeCell ref="AP125:AR125"/>
    <mergeCell ref="AS125:AU125"/>
    <mergeCell ref="AV125:AX125"/>
    <mergeCell ref="AY125:BA125"/>
    <mergeCell ref="BB125:BD127"/>
    <mergeCell ref="BE125:BG127"/>
    <mergeCell ref="BH125:BJ126"/>
    <mergeCell ref="BK125:BK127"/>
    <mergeCell ref="BL125:BS125"/>
    <mergeCell ref="P126:R127"/>
    <mergeCell ref="AM126:AO126"/>
    <mergeCell ref="AP126:AR126"/>
    <mergeCell ref="AS126:AU126"/>
    <mergeCell ref="AV126:AX126"/>
    <mergeCell ref="AY126:BA126"/>
    <mergeCell ref="BL126:BS126"/>
    <mergeCell ref="V127:X127"/>
    <mergeCell ref="AF127:AG127"/>
    <mergeCell ref="AJ127:AK127"/>
    <mergeCell ref="AM127:AO127"/>
    <mergeCell ref="AP127:AR127"/>
    <mergeCell ref="AS127:AU127"/>
    <mergeCell ref="AV127:AX127"/>
    <mergeCell ref="AY127:BA127"/>
    <mergeCell ref="BH127:BJ127"/>
    <mergeCell ref="BL127:BS127"/>
    <mergeCell ref="A128:A130"/>
    <mergeCell ref="B128:D130"/>
    <mergeCell ref="E128:H129"/>
    <mergeCell ref="I128:M130"/>
    <mergeCell ref="N128:N130"/>
    <mergeCell ref="O128:O130"/>
    <mergeCell ref="P128:R128"/>
    <mergeCell ref="S128:U130"/>
    <mergeCell ref="V128:X129"/>
    <mergeCell ref="Y128:Y129"/>
    <mergeCell ref="Z128:Z129"/>
    <mergeCell ref="AA128:AA129"/>
    <mergeCell ref="AB128:AB129"/>
    <mergeCell ref="AC128:AC129"/>
    <mergeCell ref="AD128:AD129"/>
    <mergeCell ref="AE128:AH129"/>
    <mergeCell ref="AI128:AL129"/>
    <mergeCell ref="E130:F130"/>
    <mergeCell ref="G130:H130"/>
    <mergeCell ref="AM128:AO128"/>
    <mergeCell ref="AP128:AR128"/>
    <mergeCell ref="AS128:AU128"/>
    <mergeCell ref="AV128:AX128"/>
    <mergeCell ref="AY128:BA128"/>
    <mergeCell ref="BB128:BD130"/>
    <mergeCell ref="BE128:BG130"/>
    <mergeCell ref="BH128:BJ129"/>
    <mergeCell ref="BK128:BK130"/>
    <mergeCell ref="BL128:BS128"/>
    <mergeCell ref="P129:R130"/>
    <mergeCell ref="AM129:AO129"/>
    <mergeCell ref="AP129:AR129"/>
    <mergeCell ref="AS129:AU129"/>
    <mergeCell ref="AV129:AX129"/>
    <mergeCell ref="AY129:BA129"/>
    <mergeCell ref="BL129:BS129"/>
    <mergeCell ref="V130:X130"/>
    <mergeCell ref="AF130:AG130"/>
    <mergeCell ref="AJ130:AK130"/>
    <mergeCell ref="AM130:AO130"/>
    <mergeCell ref="AP130:AR130"/>
    <mergeCell ref="AS130:AU130"/>
    <mergeCell ref="AV130:AX130"/>
    <mergeCell ref="AY130:BA130"/>
    <mergeCell ref="BH130:BJ130"/>
    <mergeCell ref="BL130:BS130"/>
    <mergeCell ref="H133:BS133"/>
    <mergeCell ref="H134:BR134"/>
    <mergeCell ref="H135:BR135"/>
    <mergeCell ref="H136:BJ136"/>
    <mergeCell ref="A138:BS138"/>
    <mergeCell ref="BB140:BH140"/>
    <mergeCell ref="BI140:BJ140"/>
    <mergeCell ref="BK140:BP140"/>
    <mergeCell ref="A142:A147"/>
    <mergeCell ref="B142:D147"/>
    <mergeCell ref="E142:H145"/>
    <mergeCell ref="I142:M147"/>
    <mergeCell ref="N142:N147"/>
    <mergeCell ref="O142:O147"/>
    <mergeCell ref="P142:R144"/>
    <mergeCell ref="S142:U147"/>
    <mergeCell ref="V142:AD143"/>
    <mergeCell ref="AE142:BG143"/>
    <mergeCell ref="BH142:BJ143"/>
    <mergeCell ref="BK142:BK147"/>
    <mergeCell ref="BL142:BS143"/>
    <mergeCell ref="V144:Z144"/>
    <mergeCell ref="AA144:AB147"/>
    <mergeCell ref="AC144:AD147"/>
    <mergeCell ref="AE144:AL144"/>
    <mergeCell ref="AM144:BD144"/>
    <mergeCell ref="BE144:BG146"/>
    <mergeCell ref="BH144:BJ145"/>
    <mergeCell ref="BL144:BS147"/>
    <mergeCell ref="P145:R147"/>
    <mergeCell ref="V145:X147"/>
    <mergeCell ref="Y145:Z147"/>
    <mergeCell ref="AE145:AH145"/>
    <mergeCell ref="AI145:AL145"/>
    <mergeCell ref="AM145:AO145"/>
    <mergeCell ref="AP145:AR145"/>
    <mergeCell ref="AS145:AU145"/>
    <mergeCell ref="AV145:AX145"/>
    <mergeCell ref="AY145:BA145"/>
    <mergeCell ref="BB145:BD147"/>
    <mergeCell ref="E146:F147"/>
    <mergeCell ref="G146:H147"/>
    <mergeCell ref="AE146:AH146"/>
    <mergeCell ref="AI146:AL146"/>
    <mergeCell ref="AM146:AO146"/>
    <mergeCell ref="AP146:AR146"/>
    <mergeCell ref="AS146:AU146"/>
    <mergeCell ref="AV146:AX146"/>
    <mergeCell ref="AY146:BA146"/>
    <mergeCell ref="BH146:BJ147"/>
    <mergeCell ref="AF147:AG147"/>
    <mergeCell ref="AJ147:AK147"/>
    <mergeCell ref="AM147:AO147"/>
    <mergeCell ref="AP147:AR147"/>
    <mergeCell ref="AS147:AU147"/>
    <mergeCell ref="AV147:AX147"/>
    <mergeCell ref="AY147:BA147"/>
    <mergeCell ref="BE147:BG147"/>
    <mergeCell ref="A148:A150"/>
    <mergeCell ref="B148:D150"/>
    <mergeCell ref="E148:H149"/>
    <mergeCell ref="I148:M150"/>
    <mergeCell ref="N148:N150"/>
    <mergeCell ref="O148:O150"/>
    <mergeCell ref="P148:R148"/>
    <mergeCell ref="S148:U150"/>
    <mergeCell ref="V148:X149"/>
    <mergeCell ref="Y148:Y149"/>
    <mergeCell ref="Z148:Z149"/>
    <mergeCell ref="AA148:AA149"/>
    <mergeCell ref="AB148:AB149"/>
    <mergeCell ref="AC148:AC149"/>
    <mergeCell ref="AD148:AD149"/>
    <mergeCell ref="AE148:AH149"/>
    <mergeCell ref="AI148:AL149"/>
    <mergeCell ref="AM148:AO148"/>
    <mergeCell ref="AP148:AR148"/>
    <mergeCell ref="AS148:AU148"/>
    <mergeCell ref="AV148:AX148"/>
    <mergeCell ref="AY148:BA148"/>
    <mergeCell ref="BB148:BD150"/>
    <mergeCell ref="BE148:BG150"/>
    <mergeCell ref="BH148:BJ149"/>
    <mergeCell ref="BK148:BK150"/>
    <mergeCell ref="BL148:BS148"/>
    <mergeCell ref="P149:R150"/>
    <mergeCell ref="AM149:AO149"/>
    <mergeCell ref="AP149:AR149"/>
    <mergeCell ref="AS149:AU149"/>
    <mergeCell ref="AV149:AX149"/>
    <mergeCell ref="AY149:BA149"/>
    <mergeCell ref="BL149:BS149"/>
    <mergeCell ref="E150:F150"/>
    <mergeCell ref="G150:H150"/>
    <mergeCell ref="V150:X150"/>
    <mergeCell ref="AF150:AG150"/>
    <mergeCell ref="AJ150:AK150"/>
    <mergeCell ref="AM150:AO150"/>
    <mergeCell ref="AP150:AR150"/>
    <mergeCell ref="AS150:AU150"/>
    <mergeCell ref="AV150:AX150"/>
    <mergeCell ref="AY150:BA150"/>
    <mergeCell ref="BH150:BJ150"/>
    <mergeCell ref="BL150:BS150"/>
    <mergeCell ref="A151:A153"/>
    <mergeCell ref="B151:D153"/>
    <mergeCell ref="E151:H152"/>
    <mergeCell ref="I151:M153"/>
    <mergeCell ref="N151:N153"/>
    <mergeCell ref="O151:O153"/>
    <mergeCell ref="P151:R151"/>
    <mergeCell ref="S151:U153"/>
    <mergeCell ref="V151:X152"/>
    <mergeCell ref="Y151:Y152"/>
    <mergeCell ref="Z151:Z152"/>
    <mergeCell ref="AA151:AA152"/>
    <mergeCell ref="AB151:AB152"/>
    <mergeCell ref="AC151:AC152"/>
    <mergeCell ref="AD151:AD152"/>
    <mergeCell ref="AE151:AH152"/>
    <mergeCell ref="AI151:AL152"/>
    <mergeCell ref="E153:F153"/>
    <mergeCell ref="G153:H153"/>
    <mergeCell ref="AM151:AO151"/>
    <mergeCell ref="AP151:AR151"/>
    <mergeCell ref="AS151:AU151"/>
    <mergeCell ref="AV151:AX151"/>
    <mergeCell ref="AY151:BA151"/>
    <mergeCell ref="BB151:BD153"/>
    <mergeCell ref="BE151:BG153"/>
    <mergeCell ref="BH151:BJ152"/>
    <mergeCell ref="BK151:BK153"/>
    <mergeCell ref="BL151:BS151"/>
    <mergeCell ref="P152:R153"/>
    <mergeCell ref="AM152:AO152"/>
    <mergeCell ref="AP152:AR152"/>
    <mergeCell ref="AS152:AU152"/>
    <mergeCell ref="AV152:AX152"/>
    <mergeCell ref="AY152:BA152"/>
    <mergeCell ref="BL152:BS152"/>
    <mergeCell ref="V153:X153"/>
    <mergeCell ref="AF153:AG153"/>
    <mergeCell ref="AJ153:AK153"/>
    <mergeCell ref="AM153:AO153"/>
    <mergeCell ref="AP153:AR153"/>
    <mergeCell ref="AS153:AU153"/>
    <mergeCell ref="AV153:AX153"/>
    <mergeCell ref="AY153:BA153"/>
    <mergeCell ref="BH153:BJ153"/>
    <mergeCell ref="BL153:BS153"/>
    <mergeCell ref="A154:A156"/>
    <mergeCell ref="B154:D156"/>
    <mergeCell ref="E154:H155"/>
    <mergeCell ref="I154:M156"/>
    <mergeCell ref="N154:N156"/>
    <mergeCell ref="O154:O156"/>
    <mergeCell ref="P154:R154"/>
    <mergeCell ref="S154:U156"/>
    <mergeCell ref="V154:X155"/>
    <mergeCell ref="Y154:Y155"/>
    <mergeCell ref="Z154:Z155"/>
    <mergeCell ref="AA154:AA155"/>
    <mergeCell ref="AB154:AB155"/>
    <mergeCell ref="AC154:AC155"/>
    <mergeCell ref="AD154:AD155"/>
    <mergeCell ref="AE154:AH155"/>
    <mergeCell ref="AI154:AL155"/>
    <mergeCell ref="E156:F156"/>
    <mergeCell ref="G156:H156"/>
    <mergeCell ref="AM154:AO154"/>
    <mergeCell ref="AP154:AR154"/>
    <mergeCell ref="AS154:AU154"/>
    <mergeCell ref="AV154:AX154"/>
    <mergeCell ref="AY154:BA154"/>
    <mergeCell ref="BB154:BD156"/>
    <mergeCell ref="BE154:BG156"/>
    <mergeCell ref="BH154:BJ155"/>
    <mergeCell ref="BK154:BK156"/>
    <mergeCell ref="BL154:BS154"/>
    <mergeCell ref="P155:R156"/>
    <mergeCell ref="AM155:AO155"/>
    <mergeCell ref="AP155:AR155"/>
    <mergeCell ref="AS155:AU155"/>
    <mergeCell ref="AV155:AX155"/>
    <mergeCell ref="AY155:BA155"/>
    <mergeCell ref="BL155:BS155"/>
    <mergeCell ref="V156:X156"/>
    <mergeCell ref="AF156:AG156"/>
    <mergeCell ref="AJ156:AK156"/>
    <mergeCell ref="AM156:AO156"/>
    <mergeCell ref="AP156:AR156"/>
    <mergeCell ref="AS156:AU156"/>
    <mergeCell ref="AV156:AX156"/>
    <mergeCell ref="AY156:BA156"/>
    <mergeCell ref="BH156:BJ156"/>
    <mergeCell ref="BL156:BS156"/>
    <mergeCell ref="A157:A159"/>
    <mergeCell ref="B157:D159"/>
    <mergeCell ref="E157:H158"/>
    <mergeCell ref="I157:M159"/>
    <mergeCell ref="N157:N159"/>
    <mergeCell ref="O157:O159"/>
    <mergeCell ref="P157:R157"/>
    <mergeCell ref="S157:U159"/>
    <mergeCell ref="V157:X158"/>
    <mergeCell ref="Y157:Y158"/>
    <mergeCell ref="Z157:Z158"/>
    <mergeCell ref="AA157:AA158"/>
    <mergeCell ref="AB157:AB158"/>
    <mergeCell ref="AC157:AC158"/>
    <mergeCell ref="AD157:AD158"/>
    <mergeCell ref="AE157:AH158"/>
    <mergeCell ref="AI157:AL158"/>
    <mergeCell ref="E159:F159"/>
    <mergeCell ref="G159:H159"/>
    <mergeCell ref="AM157:AO157"/>
    <mergeCell ref="AP157:AR157"/>
    <mergeCell ref="AS157:AU157"/>
    <mergeCell ref="AV157:AX157"/>
    <mergeCell ref="AY157:BA157"/>
    <mergeCell ref="BB157:BD159"/>
    <mergeCell ref="BE157:BG159"/>
    <mergeCell ref="BH157:BJ158"/>
    <mergeCell ref="BK157:BK159"/>
    <mergeCell ref="BL157:BS157"/>
    <mergeCell ref="P158:R159"/>
    <mergeCell ref="AM158:AO158"/>
    <mergeCell ref="AP158:AR158"/>
    <mergeCell ref="AS158:AU158"/>
    <mergeCell ref="AV158:AX158"/>
    <mergeCell ref="AY158:BA158"/>
    <mergeCell ref="BL158:BS158"/>
    <mergeCell ref="V159:X159"/>
    <mergeCell ref="AF159:AG159"/>
    <mergeCell ref="AJ159:AK159"/>
    <mergeCell ref="AM159:AO159"/>
    <mergeCell ref="AP159:AR159"/>
    <mergeCell ref="AS159:AU159"/>
    <mergeCell ref="AV159:AX159"/>
    <mergeCell ref="AY159:BA159"/>
    <mergeCell ref="BH159:BJ159"/>
    <mergeCell ref="BL159:BS159"/>
    <mergeCell ref="A160:A162"/>
    <mergeCell ref="B160:D162"/>
    <mergeCell ref="E160:H161"/>
    <mergeCell ref="I160:M162"/>
    <mergeCell ref="N160:N162"/>
    <mergeCell ref="O160:O162"/>
    <mergeCell ref="P160:R160"/>
    <mergeCell ref="S160:U162"/>
    <mergeCell ref="V160:X161"/>
    <mergeCell ref="Y160:Y161"/>
    <mergeCell ref="Z160:Z161"/>
    <mergeCell ref="AA160:AA161"/>
    <mergeCell ref="AB160:AB161"/>
    <mergeCell ref="AC160:AC161"/>
    <mergeCell ref="AD160:AD161"/>
    <mergeCell ref="AE160:AH161"/>
    <mergeCell ref="AI160:AL161"/>
    <mergeCell ref="E162:F162"/>
    <mergeCell ref="G162:H162"/>
    <mergeCell ref="AM160:AO160"/>
    <mergeCell ref="AP160:AR160"/>
    <mergeCell ref="AS160:AU160"/>
    <mergeCell ref="AV160:AX160"/>
    <mergeCell ref="AY160:BA160"/>
    <mergeCell ref="BB160:BD162"/>
    <mergeCell ref="BE160:BG162"/>
    <mergeCell ref="BH160:BJ161"/>
    <mergeCell ref="BK160:BK162"/>
    <mergeCell ref="BL160:BS160"/>
    <mergeCell ref="P161:R162"/>
    <mergeCell ref="AM161:AO161"/>
    <mergeCell ref="AP161:AR161"/>
    <mergeCell ref="AS161:AU161"/>
    <mergeCell ref="AV161:AX161"/>
    <mergeCell ref="AY161:BA161"/>
    <mergeCell ref="BL161:BS161"/>
    <mergeCell ref="V162:X162"/>
    <mergeCell ref="AF162:AG162"/>
    <mergeCell ref="AJ162:AK162"/>
    <mergeCell ref="AM162:AO162"/>
    <mergeCell ref="AP162:AR162"/>
    <mergeCell ref="AS162:AU162"/>
    <mergeCell ref="AV162:AX162"/>
    <mergeCell ref="AY162:BA162"/>
    <mergeCell ref="BH162:BJ162"/>
    <mergeCell ref="BL162:BS162"/>
    <mergeCell ref="A163:A165"/>
    <mergeCell ref="B163:D165"/>
    <mergeCell ref="E163:H164"/>
    <mergeCell ref="I163:M165"/>
    <mergeCell ref="N163:N165"/>
    <mergeCell ref="O163:O165"/>
    <mergeCell ref="P163:R163"/>
    <mergeCell ref="S163:U165"/>
    <mergeCell ref="V163:X164"/>
    <mergeCell ref="Y163:Y164"/>
    <mergeCell ref="Z163:Z164"/>
    <mergeCell ref="AA163:AA164"/>
    <mergeCell ref="AB163:AB164"/>
    <mergeCell ref="AC163:AC164"/>
    <mergeCell ref="AD163:AD164"/>
    <mergeCell ref="AE163:AH164"/>
    <mergeCell ref="AI163:AL164"/>
    <mergeCell ref="E165:F165"/>
    <mergeCell ref="G165:H165"/>
    <mergeCell ref="AM163:AO163"/>
    <mergeCell ref="AP163:AR163"/>
    <mergeCell ref="AS163:AU163"/>
    <mergeCell ref="AV163:AX163"/>
    <mergeCell ref="AY163:BA163"/>
    <mergeCell ref="BB163:BD165"/>
    <mergeCell ref="BE163:BG165"/>
    <mergeCell ref="BH163:BJ164"/>
    <mergeCell ref="BK163:BK165"/>
    <mergeCell ref="BL163:BS163"/>
    <mergeCell ref="P164:R165"/>
    <mergeCell ref="AM164:AO164"/>
    <mergeCell ref="AP164:AR164"/>
    <mergeCell ref="AS164:AU164"/>
    <mergeCell ref="AV164:AX164"/>
    <mergeCell ref="AY164:BA164"/>
    <mergeCell ref="BL164:BS164"/>
    <mergeCell ref="V165:X165"/>
    <mergeCell ref="AF165:AG165"/>
    <mergeCell ref="AJ165:AK165"/>
    <mergeCell ref="AM165:AO165"/>
    <mergeCell ref="AP165:AR165"/>
    <mergeCell ref="AS165:AU165"/>
    <mergeCell ref="AV165:AX165"/>
    <mergeCell ref="AY165:BA165"/>
    <mergeCell ref="BH165:BJ165"/>
    <mergeCell ref="BL165:BS165"/>
    <mergeCell ref="A166:A168"/>
    <mergeCell ref="B166:D168"/>
    <mergeCell ref="E166:H167"/>
    <mergeCell ref="I166:M168"/>
    <mergeCell ref="N166:N168"/>
    <mergeCell ref="O166:O168"/>
    <mergeCell ref="P166:R166"/>
    <mergeCell ref="S166:U168"/>
    <mergeCell ref="V166:X167"/>
    <mergeCell ref="Y166:Y167"/>
    <mergeCell ref="Z166:Z167"/>
    <mergeCell ref="AA166:AA167"/>
    <mergeCell ref="AB166:AB167"/>
    <mergeCell ref="AC166:AC167"/>
    <mergeCell ref="AD166:AD167"/>
    <mergeCell ref="AE166:AH167"/>
    <mergeCell ref="AI166:AL167"/>
    <mergeCell ref="E168:F168"/>
    <mergeCell ref="G168:H168"/>
    <mergeCell ref="AM166:AO166"/>
    <mergeCell ref="AP166:AR166"/>
    <mergeCell ref="AS166:AU166"/>
    <mergeCell ref="AV166:AX166"/>
    <mergeCell ref="AY166:BA166"/>
    <mergeCell ref="BB166:BD168"/>
    <mergeCell ref="BE166:BG168"/>
    <mergeCell ref="BH166:BJ167"/>
    <mergeCell ref="BK166:BK168"/>
    <mergeCell ref="BL166:BS166"/>
    <mergeCell ref="P167:R168"/>
    <mergeCell ref="AM167:AO167"/>
    <mergeCell ref="AP167:AR167"/>
    <mergeCell ref="AS167:AU167"/>
    <mergeCell ref="AV167:AX167"/>
    <mergeCell ref="AY167:BA167"/>
    <mergeCell ref="BL167:BS167"/>
    <mergeCell ref="V168:X168"/>
    <mergeCell ref="AF168:AG168"/>
    <mergeCell ref="AJ168:AK168"/>
    <mergeCell ref="AM168:AO168"/>
    <mergeCell ref="AP168:AR168"/>
    <mergeCell ref="AS168:AU168"/>
    <mergeCell ref="AV168:AX168"/>
    <mergeCell ref="AY168:BA168"/>
    <mergeCell ref="BH168:BJ168"/>
    <mergeCell ref="BL168:BS168"/>
    <mergeCell ref="A169:A171"/>
    <mergeCell ref="B169:D171"/>
    <mergeCell ref="E169:H170"/>
    <mergeCell ref="I169:M171"/>
    <mergeCell ref="N169:N171"/>
    <mergeCell ref="O169:O171"/>
    <mergeCell ref="P169:R169"/>
    <mergeCell ref="S169:U171"/>
    <mergeCell ref="V169:X170"/>
    <mergeCell ref="Y169:Y170"/>
    <mergeCell ref="Z169:Z170"/>
    <mergeCell ref="AA169:AA170"/>
    <mergeCell ref="AB169:AB170"/>
    <mergeCell ref="AC169:AC170"/>
    <mergeCell ref="AD169:AD170"/>
    <mergeCell ref="AE169:AH170"/>
    <mergeCell ref="AI169:AL170"/>
    <mergeCell ref="E171:F171"/>
    <mergeCell ref="G171:H171"/>
    <mergeCell ref="AM169:AO169"/>
    <mergeCell ref="AP169:AR169"/>
    <mergeCell ref="AS169:AU169"/>
    <mergeCell ref="AV169:AX169"/>
    <mergeCell ref="AY169:BA169"/>
    <mergeCell ref="BB169:BD171"/>
    <mergeCell ref="BE169:BG171"/>
    <mergeCell ref="BH169:BJ170"/>
    <mergeCell ref="BK169:BK171"/>
    <mergeCell ref="BL169:BS169"/>
    <mergeCell ref="P170:R171"/>
    <mergeCell ref="AM170:AO170"/>
    <mergeCell ref="AP170:AR170"/>
    <mergeCell ref="AS170:AU170"/>
    <mergeCell ref="AV170:AX170"/>
    <mergeCell ref="AY170:BA170"/>
    <mergeCell ref="BL170:BS170"/>
    <mergeCell ref="V171:X171"/>
    <mergeCell ref="AF171:AG171"/>
    <mergeCell ref="AJ171:AK171"/>
    <mergeCell ref="AM171:AO171"/>
    <mergeCell ref="AP171:AR171"/>
    <mergeCell ref="AS171:AU171"/>
    <mergeCell ref="AV171:AX171"/>
    <mergeCell ref="AY171:BA171"/>
    <mergeCell ref="BH171:BJ171"/>
    <mergeCell ref="BL171:BS171"/>
    <mergeCell ref="A172:A174"/>
    <mergeCell ref="B172:D174"/>
    <mergeCell ref="E172:H173"/>
    <mergeCell ref="I172:M174"/>
    <mergeCell ref="N172:N174"/>
    <mergeCell ref="O172:O174"/>
    <mergeCell ref="P172:R172"/>
    <mergeCell ref="S172:U174"/>
    <mergeCell ref="V172:X173"/>
    <mergeCell ref="Y172:Y173"/>
    <mergeCell ref="Z172:Z173"/>
    <mergeCell ref="AA172:AA173"/>
    <mergeCell ref="AB172:AB173"/>
    <mergeCell ref="AC172:AC173"/>
    <mergeCell ref="AD172:AD173"/>
    <mergeCell ref="AE172:AH173"/>
    <mergeCell ref="AI172:AL173"/>
    <mergeCell ref="E174:F174"/>
    <mergeCell ref="G174:H174"/>
    <mergeCell ref="AM172:AO172"/>
    <mergeCell ref="AP172:AR172"/>
    <mergeCell ref="AS172:AU172"/>
    <mergeCell ref="AV172:AX172"/>
    <mergeCell ref="AY172:BA172"/>
    <mergeCell ref="BB172:BD174"/>
    <mergeCell ref="BE172:BG174"/>
    <mergeCell ref="BH172:BJ173"/>
    <mergeCell ref="BK172:BK174"/>
    <mergeCell ref="BL172:BS172"/>
    <mergeCell ref="P173:R174"/>
    <mergeCell ref="AM173:AO173"/>
    <mergeCell ref="AP173:AR173"/>
    <mergeCell ref="AS173:AU173"/>
    <mergeCell ref="AV173:AX173"/>
    <mergeCell ref="AY173:BA173"/>
    <mergeCell ref="BL173:BS173"/>
    <mergeCell ref="V174:X174"/>
    <mergeCell ref="AF174:AG174"/>
    <mergeCell ref="AJ174:AK174"/>
    <mergeCell ref="AM174:AO174"/>
    <mergeCell ref="AP174:AR174"/>
    <mergeCell ref="AS174:AU174"/>
    <mergeCell ref="AV174:AX174"/>
    <mergeCell ref="AY174:BA174"/>
    <mergeCell ref="BH174:BJ174"/>
    <mergeCell ref="BL174:BS174"/>
    <mergeCell ref="A175:A177"/>
    <mergeCell ref="B175:D177"/>
    <mergeCell ref="E175:H176"/>
    <mergeCell ref="I175:M177"/>
    <mergeCell ref="N175:N177"/>
    <mergeCell ref="O175:O177"/>
    <mergeCell ref="P175:R175"/>
    <mergeCell ref="S175:U177"/>
    <mergeCell ref="V175:X176"/>
    <mergeCell ref="Y175:Y176"/>
    <mergeCell ref="Z175:Z176"/>
    <mergeCell ref="AA175:AA176"/>
    <mergeCell ref="AB175:AB176"/>
    <mergeCell ref="AC175:AC176"/>
    <mergeCell ref="AD175:AD176"/>
    <mergeCell ref="AE175:AH176"/>
    <mergeCell ref="AI175:AL176"/>
    <mergeCell ref="E177:F177"/>
    <mergeCell ref="G177:H177"/>
    <mergeCell ref="H180:BS180"/>
    <mergeCell ref="H181:BR181"/>
    <mergeCell ref="H182:BR182"/>
    <mergeCell ref="H183:BJ183"/>
    <mergeCell ref="AM175:AO175"/>
    <mergeCell ref="AP175:AR175"/>
    <mergeCell ref="AS175:AU175"/>
    <mergeCell ref="AV175:AX175"/>
    <mergeCell ref="AY175:BA175"/>
    <mergeCell ref="BB175:BD177"/>
    <mergeCell ref="BE175:BG177"/>
    <mergeCell ref="BH175:BJ176"/>
    <mergeCell ref="BK175:BK177"/>
    <mergeCell ref="BL175:BS175"/>
    <mergeCell ref="P176:R177"/>
    <mergeCell ref="AM176:AO176"/>
    <mergeCell ref="AP176:AR176"/>
    <mergeCell ref="AS176:AU176"/>
    <mergeCell ref="AV176:AX176"/>
    <mergeCell ref="AY176:BA176"/>
    <mergeCell ref="BL176:BS176"/>
    <mergeCell ref="V177:X177"/>
    <mergeCell ref="AF177:AG177"/>
    <mergeCell ref="AJ177:AK177"/>
    <mergeCell ref="AM177:AO177"/>
    <mergeCell ref="AP177:AR177"/>
    <mergeCell ref="AS177:AU177"/>
    <mergeCell ref="AV177:AX177"/>
    <mergeCell ref="AY177:BA177"/>
    <mergeCell ref="BH177:BJ177"/>
    <mergeCell ref="BL177:BS177"/>
  </mergeCells>
  <phoneticPr fontId="109"/>
  <dataValidations count="11">
    <dataValidation type="list" allowBlank="1" showInputMessage="1" showErrorMessage="1" sqref="E14 E17 E20 E23 E26 E29 E32 E54 E57 E60 E63 E66 E69 E72 E75 E78 E81 E101 E104 E107 E110 E113 E116 E119 E122 E125 E128 E148 E151 E154 E157 E160 E163 E166 E169 E172 E175" xr:uid="{00000000-0002-0000-1600-000000000000}">
      <formula1>"園長,副園長,事務長,事務員,幼稚園教諭,小学校教諭,養護教諭,看護師,准看護師,子育て支援員,保育補助,調理員,栄養士,用務員,支援センター支援員,放課後児童支援員"</formula1>
      <formula2>0</formula2>
    </dataValidation>
    <dataValidation type="list" allowBlank="1" showInputMessage="1" sqref="P15:R16 P18:R19 P21:R22 P24:R25 P27:R28 P30:R31 P33:R34 P55:R56 P58:R59 P61:R62 P64:R65 P67:R68 P70:R71 P73:R74 P76:R77 P79:R80 P82:R83 P102:R103 P105:R106 P108:R109 P111:R112 P114:R115 P117:R118 P120:R121 P123:R124 P126:R127 P129:R130 P149:R150 P152:R153 P155:R156 P158:R159 P161:R162 P164:R165 P167:R168 P170:R171 P173:R174 P176:R177" xr:uid="{00000000-0002-0000-1600-000001000000}">
      <formula1>"　,施設長,幼稚園教諭,小学校教諭,養護教諭,看護師,准看護師,管理栄養士,栄養士,子育て支援員,簿記1級,簿記2級,簿記3級"</formula1>
      <formula2>0</formula2>
    </dataValidation>
    <dataValidation type="list" allowBlank="1" showInputMessage="1" sqref="P12:R13" xr:uid="{00000000-0002-0000-1600-000002000000}">
      <formula1>"　,保育士,看護師,准看護師,管理栄養士,栄養士,簿記1級,簿記2級,簿記3級"</formula1>
      <formula2>0</formula2>
    </dataValidation>
    <dataValidation type="list" allowBlank="1" showInputMessage="1" showErrorMessage="1" sqref="B11 B14 B17 B20 B22:D22 B23 B26 B29 B32 B54 B57 B60 B63 B66 B69 B72 B75 B78 B81 B84:D84 B101 B104 B107 B110 B113 B116 B119 B122 B125 B128 B131:D131 B148 B151 B154 B157 B160 B163 B166 B169 B172 B175 B178:D178" xr:uid="{00000000-0002-0000-1600-000003000000}">
      <formula1>"　,本園,その他の事業"</formula1>
      <formula2>0</formula2>
    </dataValidation>
    <dataValidation type="list" allowBlank="1" showInputMessage="1" showErrorMessage="1" sqref="P11:R11 P14:R14 P17:R17 P20:R20 P23:R23 P26:R26 P29:R29 P32:R32 P54:R54 P57:R57 P60:R60 P63:R63 P66:R66 P69:R69 P72:R72 P75:R75 P78:R78 P81:R81 P101:R101 P104:R104 P107:R107 P110:R110 P113:R113 P116:R116 P119:R119 P122:R122 P125:R125 P128:R128 P148:R148 P151:R151 P154:R154 P157:R157 P160:R160 P163:R163 P166:R166 P169:R169 P172:R172 P175:R175" xr:uid="{00000000-0002-0000-1600-000004000000}">
      <formula1>"有,無"</formula1>
      <formula2>0</formula2>
    </dataValidation>
    <dataValidation type="list" allowBlank="1" showInputMessage="1" showErrorMessage="1" sqref="BI3:BJ3 BI46:BJ46 BI93:BJ93 BI140:BJ140" xr:uid="{00000000-0002-0000-1600-000005000000}">
      <formula1>"6,7,8,9,10,11,12,1,2,3"</formula1>
      <formula2>0</formula2>
    </dataValidation>
    <dataValidation type="list" allowBlank="1" showInputMessage="1" showErrorMessage="1" sqref="O11:O34 O54:O84 O101:O131 O148:O178" xr:uid="{00000000-0002-0000-1600-000006000000}">
      <formula1>"　,有,無"</formula1>
      <formula2>0</formula2>
    </dataValidation>
    <dataValidation type="list" allowBlank="1" showInputMessage="1" showErrorMessage="1" sqref="S11:U34 S54:U84 S101:U131 S148:U178" xr:uid="{00000000-0002-0000-1600-000007000000}">
      <formula1>"　,大学院,大学,短大,専門学校,高校,中学校,特別支援学校"</formula1>
      <formula2>0</formula2>
    </dataValidation>
    <dataValidation type="list" allowBlank="1" showInputMessage="1" showErrorMessage="1" sqref="BK11:BK34 BK54:BK84 BK101:BK131 BK148:BK178" xr:uid="{00000000-0002-0000-1600-000008000000}">
      <formula1>"　,◯,×"</formula1>
      <formula2>0</formula2>
    </dataValidation>
    <dataValidation type="list" allowBlank="1" showInputMessage="1" showErrorMessage="1" sqref="E16 E19 E22 E25 E28 E31 E34 E56 E59 E62 E65 E68 E71 E74 E77 E80 E83 E103 E106 E109 E112 E115 E118 E121 E124 E127 E130 E150 E153 E156 E159 E162 E165 E168 E171 E174 E177" xr:uid="{00000000-0002-0000-1600-000009000000}">
      <formula1>"　,常勤,短時間"</formula1>
      <formula2>0</formula2>
    </dataValidation>
    <dataValidation type="list" allowBlank="1" showInputMessage="1" showErrorMessage="1" sqref="E11:H13 E84:H84 E131:H131 E178:H178" xr:uid="{00000000-0002-0000-1600-00000A000000}">
      <formula1>"園長,副園長,事務長,事務員,,調理員,栄養士,看護師,准看護師,保育助手,用務員,放課後児童支援員,補助員,支援ｾﾝﾀｰ支援員,子育て支援員,保育助手,幼稚園教諭,小学校教諭,養護教諭"</formula1>
      <formula2>0</formula2>
    </dataValidation>
  </dataValidations>
  <hyperlinks>
    <hyperlink ref="BT1" location="'目次（保）'!A1" display="目次に戻る" xr:uid="{00000000-0004-0000-1600-000000000000}"/>
  </hyperlinks>
  <printOptions horizontalCentered="1"/>
  <pageMargins left="0.70833333333333304" right="0.23611111111111099" top="0.39374999999999999" bottom="0.23611111111111099" header="0.51180555555555496" footer="0.51180555555555496"/>
  <pageSetup paperSize="9" scale="88" firstPageNumber="0" orientation="landscape" horizontalDpi="300" verticalDpi="300" r:id="rId1"/>
  <rowBreaks count="3" manualBreakCount="3">
    <brk id="43" max="16383" man="1"/>
    <brk id="89" max="16383" man="1"/>
    <brk id="137" max="16383"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AMK202"/>
  <sheetViews>
    <sheetView showGridLines="0" view="pageBreakPreview" topLeftCell="A110" zoomScaleNormal="100" workbookViewId="0">
      <selection activeCell="BS145" sqref="BS145"/>
    </sheetView>
  </sheetViews>
  <sheetFormatPr defaultRowHeight="13.2"/>
  <cols>
    <col min="1" max="1" width="3" style="591" customWidth="1"/>
    <col min="2" max="2" width="4.6640625" style="591" customWidth="1"/>
    <col min="3" max="6" width="2.33203125" style="591" customWidth="1"/>
    <col min="7" max="9" width="2" style="591" customWidth="1"/>
    <col min="10" max="11" width="3.109375" style="591" customWidth="1"/>
    <col min="12" max="16" width="2" style="591" customWidth="1"/>
    <col min="17" max="18" width="2.6640625" style="591" customWidth="1"/>
    <col min="19" max="21" width="2.109375" style="591" customWidth="1"/>
    <col min="22" max="24" width="2.6640625" style="591" customWidth="1"/>
    <col min="25" max="25" width="2.33203125" style="591" customWidth="1"/>
    <col min="26" max="26" width="1.77734375" style="591" customWidth="1"/>
    <col min="27" max="27" width="2.44140625" style="591" customWidth="1"/>
    <col min="28" max="30" width="2.6640625" style="591" customWidth="1"/>
    <col min="31" max="34" width="4.6640625" style="591" customWidth="1"/>
    <col min="35" max="49" width="2.109375" style="591" customWidth="1"/>
    <col min="50" max="55" width="2" style="591" customWidth="1"/>
    <col min="56" max="58" width="2.109375" style="591" customWidth="1"/>
    <col min="59" max="61" width="2.6640625" style="591" customWidth="1"/>
    <col min="62" max="67" width="1.88671875" style="591" customWidth="1"/>
    <col min="68" max="68" width="2.109375" style="591" customWidth="1"/>
    <col min="69" max="69" width="11" style="591" customWidth="1"/>
    <col min="70" max="70" width="2.109375" style="591" customWidth="1"/>
    <col min="71" max="1025" width="8" style="591" customWidth="1"/>
  </cols>
  <sheetData>
    <row r="1" spans="2:71" ht="14.1" customHeight="1">
      <c r="C1" s="1794" t="s">
        <v>1221</v>
      </c>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4"/>
      <c r="AP1" s="1794"/>
      <c r="AQ1" s="1794"/>
      <c r="AR1" s="1794"/>
      <c r="AS1" s="1794"/>
      <c r="AT1" s="1794"/>
      <c r="AU1" s="1794"/>
      <c r="AV1" s="1794"/>
      <c r="AW1" s="1794"/>
      <c r="AX1" s="1794"/>
      <c r="AY1" s="1794"/>
      <c r="AZ1" s="1794"/>
      <c r="BA1" s="1794"/>
      <c r="BB1" s="1794"/>
      <c r="BC1" s="1794"/>
      <c r="BD1" s="1794"/>
      <c r="BE1" s="1794"/>
      <c r="BF1" s="1794"/>
      <c r="BG1" s="1794"/>
      <c r="BH1" s="1794"/>
      <c r="BI1" s="1794"/>
      <c r="BJ1" s="1794"/>
      <c r="BK1" s="1794"/>
      <c r="BL1" s="1794"/>
      <c r="BM1" s="1794"/>
      <c r="BN1" s="1794"/>
      <c r="BO1" s="1794"/>
      <c r="BP1" s="1795" t="s">
        <v>241</v>
      </c>
      <c r="BQ1" s="1795"/>
      <c r="BR1" s="1795"/>
      <c r="BS1" s="1795"/>
    </row>
    <row r="2" spans="2:71" ht="5.0999999999999996" customHeight="1">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row>
    <row r="3" spans="2:71" ht="14.1" customHeight="1">
      <c r="C3" s="335" t="s">
        <v>1222</v>
      </c>
      <c r="D3" s="335"/>
      <c r="E3" s="335"/>
      <c r="F3" s="335"/>
      <c r="G3" s="335"/>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276"/>
      <c r="AM3" s="276"/>
      <c r="AN3" s="276"/>
      <c r="AO3" s="276"/>
      <c r="AP3" s="276"/>
      <c r="AQ3" s="276"/>
      <c r="AR3" s="276"/>
      <c r="AS3" s="276"/>
      <c r="AT3" s="276"/>
      <c r="AU3" s="276"/>
      <c r="AV3" s="276"/>
      <c r="AW3" s="276"/>
      <c r="AX3" s="2611" t="s">
        <v>482</v>
      </c>
      <c r="AY3" s="2611"/>
      <c r="AZ3" s="2611"/>
      <c r="BA3" s="2611"/>
      <c r="BB3" s="2611"/>
      <c r="BC3" s="2611"/>
      <c r="BD3" s="2611"/>
      <c r="BE3" s="2785"/>
      <c r="BF3" s="2785"/>
      <c r="BG3" s="2613" t="s">
        <v>483</v>
      </c>
      <c r="BH3" s="2613"/>
      <c r="BI3" s="2613"/>
      <c r="BJ3" s="2613"/>
      <c r="BK3" s="2613"/>
      <c r="BL3" s="2613"/>
      <c r="BM3" s="276"/>
      <c r="BN3" s="276"/>
      <c r="BO3" s="276"/>
      <c r="BP3" s="276"/>
    </row>
    <row r="4" spans="2:71" ht="7.05" customHeight="1">
      <c r="C4" s="335"/>
      <c r="D4" s="335"/>
      <c r="E4" s="335"/>
      <c r="F4" s="335"/>
      <c r="G4" s="335"/>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row>
    <row r="5" spans="2:71" s="812" customFormat="1" ht="12" customHeight="1">
      <c r="B5" s="2683" t="s">
        <v>1120</v>
      </c>
      <c r="C5" s="2614" t="s">
        <v>1121</v>
      </c>
      <c r="D5" s="2615" t="s">
        <v>1122</v>
      </c>
      <c r="E5" s="2615"/>
      <c r="F5" s="2615"/>
      <c r="G5" s="2617" t="s">
        <v>1123</v>
      </c>
      <c r="H5" s="2617"/>
      <c r="I5" s="2617"/>
      <c r="J5" s="2617"/>
      <c r="K5" s="2617"/>
      <c r="L5" s="2617" t="s">
        <v>1088</v>
      </c>
      <c r="M5" s="2617"/>
      <c r="N5" s="2617"/>
      <c r="O5" s="2617"/>
      <c r="P5" s="2617"/>
      <c r="Q5" s="2708" t="s">
        <v>1124</v>
      </c>
      <c r="R5" s="2619" t="s">
        <v>1125</v>
      </c>
      <c r="S5" s="2620" t="s">
        <v>1126</v>
      </c>
      <c r="T5" s="2620"/>
      <c r="U5" s="2620"/>
      <c r="V5" s="2710" t="s">
        <v>1127</v>
      </c>
      <c r="W5" s="2710"/>
      <c r="X5" s="2710"/>
      <c r="Y5" s="2710"/>
      <c r="Z5" s="2710"/>
      <c r="AA5" s="2710"/>
      <c r="AB5" s="2710"/>
      <c r="AC5" s="2710"/>
      <c r="AD5" s="2710"/>
      <c r="AE5" s="2622" t="s">
        <v>1128</v>
      </c>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2"/>
      <c r="BC5" s="2622"/>
      <c r="BD5" s="2711" t="s">
        <v>1129</v>
      </c>
      <c r="BE5" s="2711"/>
      <c r="BF5" s="2624" t="s">
        <v>1130</v>
      </c>
      <c r="BG5" s="2625" t="s">
        <v>1085</v>
      </c>
      <c r="BH5" s="2625"/>
      <c r="BI5" s="2625"/>
      <c r="BJ5" s="2625"/>
      <c r="BK5" s="2625"/>
      <c r="BL5" s="2625"/>
      <c r="BM5" s="286"/>
      <c r="BN5" s="286"/>
      <c r="BO5" s="286"/>
      <c r="BP5" s="286"/>
      <c r="BQ5" s="286"/>
      <c r="BR5" s="286"/>
      <c r="BS5" s="286"/>
    </row>
    <row r="6" spans="2:71" s="812" customFormat="1" ht="12" customHeight="1">
      <c r="B6" s="2683"/>
      <c r="C6" s="2614"/>
      <c r="D6" s="2615"/>
      <c r="E6" s="2615"/>
      <c r="F6" s="2615"/>
      <c r="G6" s="2617"/>
      <c r="H6" s="2617"/>
      <c r="I6" s="2617"/>
      <c r="J6" s="2617"/>
      <c r="K6" s="2617"/>
      <c r="L6" s="2617"/>
      <c r="M6" s="2617"/>
      <c r="N6" s="2617"/>
      <c r="O6" s="2617"/>
      <c r="P6" s="2617"/>
      <c r="Q6" s="2708"/>
      <c r="R6" s="2619"/>
      <c r="S6" s="2620"/>
      <c r="T6" s="2620"/>
      <c r="U6" s="2620"/>
      <c r="V6" s="2710"/>
      <c r="W6" s="2710"/>
      <c r="X6" s="2710"/>
      <c r="Y6" s="2710"/>
      <c r="Z6" s="2710"/>
      <c r="AA6" s="2710"/>
      <c r="AB6" s="2710"/>
      <c r="AC6" s="2710"/>
      <c r="AD6" s="2710"/>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2"/>
      <c r="BC6" s="2622"/>
      <c r="BD6" s="2711"/>
      <c r="BE6" s="2711"/>
      <c r="BF6" s="2624"/>
      <c r="BG6" s="2625"/>
      <c r="BH6" s="2625"/>
      <c r="BI6" s="2625"/>
      <c r="BJ6" s="2625"/>
      <c r="BK6" s="2625"/>
      <c r="BL6" s="2625"/>
      <c r="BM6" s="286"/>
      <c r="BN6" s="286"/>
      <c r="BO6" s="286"/>
      <c r="BP6" s="286"/>
      <c r="BQ6" s="286"/>
      <c r="BR6" s="286"/>
      <c r="BS6" s="286"/>
    </row>
    <row r="7" spans="2:71" s="812" customFormat="1" ht="15" customHeight="1">
      <c r="B7" s="2683"/>
      <c r="C7" s="2614"/>
      <c r="D7" s="2615"/>
      <c r="E7" s="2615"/>
      <c r="F7" s="2615"/>
      <c r="G7" s="2617"/>
      <c r="H7" s="2617"/>
      <c r="I7" s="2617"/>
      <c r="J7" s="2617"/>
      <c r="K7" s="2617"/>
      <c r="L7" s="2617"/>
      <c r="M7" s="2617"/>
      <c r="N7" s="2617"/>
      <c r="O7" s="2617"/>
      <c r="P7" s="2617"/>
      <c r="Q7" s="2708"/>
      <c r="R7" s="2619"/>
      <c r="S7" s="2620"/>
      <c r="T7" s="2620"/>
      <c r="U7" s="2620"/>
      <c r="V7" s="2712" t="s">
        <v>1131</v>
      </c>
      <c r="W7" s="2712"/>
      <c r="X7" s="2712"/>
      <c r="Y7" s="2712"/>
      <c r="Z7" s="2712"/>
      <c r="AA7" s="2713" t="s">
        <v>1132</v>
      </c>
      <c r="AB7" s="2713"/>
      <c r="AC7" s="2714" t="s">
        <v>1133</v>
      </c>
      <c r="AD7" s="2714"/>
      <c r="AE7" s="2779" t="s">
        <v>1134</v>
      </c>
      <c r="AF7" s="2779"/>
      <c r="AG7" s="2779"/>
      <c r="AH7" s="2779"/>
      <c r="AI7" s="2470" t="s">
        <v>1135</v>
      </c>
      <c r="AJ7" s="2470"/>
      <c r="AK7" s="2470"/>
      <c r="AL7" s="2470"/>
      <c r="AM7" s="2470"/>
      <c r="AN7" s="2470"/>
      <c r="AO7" s="2470"/>
      <c r="AP7" s="2470"/>
      <c r="AQ7" s="2470"/>
      <c r="AR7" s="2470"/>
      <c r="AS7" s="2470"/>
      <c r="AT7" s="2470"/>
      <c r="AU7" s="2470"/>
      <c r="AV7" s="2470"/>
      <c r="AW7" s="2470"/>
      <c r="AX7" s="2470"/>
      <c r="AY7" s="2470"/>
      <c r="AZ7" s="2470"/>
      <c r="BA7" s="2629" t="s">
        <v>255</v>
      </c>
      <c r="BB7" s="2629"/>
      <c r="BC7" s="2629"/>
      <c r="BD7" s="2630" t="s">
        <v>1136</v>
      </c>
      <c r="BE7" s="2630"/>
      <c r="BF7" s="2624"/>
      <c r="BG7" s="2780" t="s">
        <v>1223</v>
      </c>
      <c r="BH7" s="2780"/>
      <c r="BI7" s="2780"/>
      <c r="BJ7" s="2780"/>
      <c r="BK7" s="2780"/>
      <c r="BL7" s="2780"/>
      <c r="BM7" s="286"/>
      <c r="BN7" s="286"/>
      <c r="BO7" s="286"/>
      <c r="BP7" s="286"/>
      <c r="BQ7" s="286"/>
      <c r="BR7" s="286"/>
      <c r="BS7" s="286"/>
    </row>
    <row r="8" spans="2:71" s="812" customFormat="1" ht="15" customHeight="1">
      <c r="B8" s="2683"/>
      <c r="C8" s="2614"/>
      <c r="D8" s="2615"/>
      <c r="E8" s="2615"/>
      <c r="F8" s="2615"/>
      <c r="G8" s="2617"/>
      <c r="H8" s="2617"/>
      <c r="I8" s="2617"/>
      <c r="J8" s="2617"/>
      <c r="K8" s="2617"/>
      <c r="L8" s="2617"/>
      <c r="M8" s="2617"/>
      <c r="N8" s="2617"/>
      <c r="O8" s="2617"/>
      <c r="P8" s="2617"/>
      <c r="Q8" s="2708"/>
      <c r="R8" s="2619"/>
      <c r="S8" s="2620"/>
      <c r="T8" s="2620"/>
      <c r="U8" s="2620"/>
      <c r="V8" s="2714" t="s">
        <v>1138</v>
      </c>
      <c r="W8" s="2714"/>
      <c r="X8" s="2714"/>
      <c r="Y8" s="2595" t="s">
        <v>1139</v>
      </c>
      <c r="Z8" s="2595"/>
      <c r="AA8" s="2713"/>
      <c r="AB8" s="2713"/>
      <c r="AC8" s="2714"/>
      <c r="AD8" s="2714"/>
      <c r="AE8" s="2781" t="s">
        <v>751</v>
      </c>
      <c r="AF8" s="2781"/>
      <c r="AG8" s="2782" t="s">
        <v>1224</v>
      </c>
      <c r="AH8" s="2782"/>
      <c r="AI8" s="2567" t="s">
        <v>1141</v>
      </c>
      <c r="AJ8" s="2567"/>
      <c r="AK8" s="2567"/>
      <c r="AL8" s="2567" t="s">
        <v>1142</v>
      </c>
      <c r="AM8" s="2567"/>
      <c r="AN8" s="2567"/>
      <c r="AO8" s="2593" t="s">
        <v>1143</v>
      </c>
      <c r="AP8" s="2593"/>
      <c r="AQ8" s="2593"/>
      <c r="AR8" s="2594" t="s">
        <v>1144</v>
      </c>
      <c r="AS8" s="2594"/>
      <c r="AT8" s="2594"/>
      <c r="AU8" s="2594" t="s">
        <v>1145</v>
      </c>
      <c r="AV8" s="2594"/>
      <c r="AW8" s="2594"/>
      <c r="AX8" s="2595" t="s">
        <v>310</v>
      </c>
      <c r="AY8" s="2595"/>
      <c r="AZ8" s="2595"/>
      <c r="BA8" s="2629"/>
      <c r="BB8" s="2629"/>
      <c r="BC8" s="2629"/>
      <c r="BD8" s="2630"/>
      <c r="BE8" s="2630"/>
      <c r="BF8" s="2624"/>
      <c r="BG8" s="2780"/>
      <c r="BH8" s="2780"/>
      <c r="BI8" s="2780"/>
      <c r="BJ8" s="2780"/>
      <c r="BK8" s="2780"/>
      <c r="BL8" s="2780"/>
      <c r="BM8" s="286"/>
      <c r="BN8" s="286"/>
      <c r="BO8" s="286"/>
      <c r="BP8" s="286"/>
      <c r="BQ8" s="286"/>
      <c r="BR8" s="286"/>
      <c r="BS8" s="286"/>
    </row>
    <row r="9" spans="2:71" s="812" customFormat="1" ht="15" customHeight="1">
      <c r="B9" s="2683"/>
      <c r="C9" s="2614"/>
      <c r="D9" s="2615"/>
      <c r="E9" s="2615"/>
      <c r="F9" s="2615"/>
      <c r="G9" s="2775" t="s">
        <v>1146</v>
      </c>
      <c r="H9" s="2775"/>
      <c r="I9" s="2775"/>
      <c r="J9" s="2776" t="s">
        <v>1147</v>
      </c>
      <c r="K9" s="2776"/>
      <c r="L9" s="2598" t="s">
        <v>1148</v>
      </c>
      <c r="M9" s="2598"/>
      <c r="N9" s="2598"/>
      <c r="O9" s="2598"/>
      <c r="P9" s="2598"/>
      <c r="Q9" s="2708"/>
      <c r="R9" s="2619"/>
      <c r="S9" s="2620"/>
      <c r="T9" s="2620"/>
      <c r="U9" s="2620"/>
      <c r="V9" s="2714"/>
      <c r="W9" s="2714"/>
      <c r="X9" s="2714"/>
      <c r="Y9" s="2595"/>
      <c r="Z9" s="2595"/>
      <c r="AA9" s="2713"/>
      <c r="AB9" s="2713"/>
      <c r="AC9" s="2714"/>
      <c r="AD9" s="2714"/>
      <c r="AE9" s="2781"/>
      <c r="AF9" s="2781"/>
      <c r="AG9" s="2782"/>
      <c r="AH9" s="2782"/>
      <c r="AI9" s="2602" t="s">
        <v>1150</v>
      </c>
      <c r="AJ9" s="2602"/>
      <c r="AK9" s="2602"/>
      <c r="AL9" s="2602" t="s">
        <v>1151</v>
      </c>
      <c r="AM9" s="2602"/>
      <c r="AN9" s="2602"/>
      <c r="AO9" s="2603" t="s">
        <v>1152</v>
      </c>
      <c r="AP9" s="2603"/>
      <c r="AQ9" s="2603"/>
      <c r="AR9" s="2604" t="s">
        <v>1153</v>
      </c>
      <c r="AS9" s="2604"/>
      <c r="AT9" s="2604"/>
      <c r="AU9" s="2602" t="s">
        <v>1154</v>
      </c>
      <c r="AV9" s="2602"/>
      <c r="AW9" s="2602"/>
      <c r="AX9" s="2595"/>
      <c r="AY9" s="2595"/>
      <c r="AZ9" s="2595"/>
      <c r="BA9" s="2629"/>
      <c r="BB9" s="2629"/>
      <c r="BC9" s="2629"/>
      <c r="BD9" s="2605" t="s">
        <v>1155</v>
      </c>
      <c r="BE9" s="2605"/>
      <c r="BF9" s="2624"/>
      <c r="BG9" s="2780"/>
      <c r="BH9" s="2780"/>
      <c r="BI9" s="2780"/>
      <c r="BJ9" s="2780"/>
      <c r="BK9" s="2780"/>
      <c r="BL9" s="2780"/>
      <c r="BM9" s="286"/>
      <c r="BN9" s="286"/>
      <c r="BO9" s="286"/>
      <c r="BP9" s="286"/>
      <c r="BQ9" s="286"/>
      <c r="BR9" s="286"/>
      <c r="BS9" s="286"/>
    </row>
    <row r="10" spans="2:71" s="812" customFormat="1" ht="15" customHeight="1">
      <c r="B10" s="2683"/>
      <c r="C10" s="2614"/>
      <c r="D10" s="2615"/>
      <c r="E10" s="2615"/>
      <c r="F10" s="2615"/>
      <c r="G10" s="2775"/>
      <c r="H10" s="2775"/>
      <c r="I10" s="2775"/>
      <c r="J10" s="2776"/>
      <c r="K10" s="2776"/>
      <c r="L10" s="2598"/>
      <c r="M10" s="2598"/>
      <c r="N10" s="2598"/>
      <c r="O10" s="2598"/>
      <c r="P10" s="2598"/>
      <c r="Q10" s="2708"/>
      <c r="R10" s="2619"/>
      <c r="S10" s="2620"/>
      <c r="T10" s="2620"/>
      <c r="U10" s="2620"/>
      <c r="V10" s="2714"/>
      <c r="W10" s="2714"/>
      <c r="X10" s="2714"/>
      <c r="Y10" s="2595"/>
      <c r="Z10" s="2595"/>
      <c r="AA10" s="2713"/>
      <c r="AB10" s="2713"/>
      <c r="AC10" s="2714"/>
      <c r="AD10" s="2714"/>
      <c r="AE10" s="2777" t="s">
        <v>1225</v>
      </c>
      <c r="AF10" s="2777"/>
      <c r="AG10" s="2778" t="s">
        <v>1225</v>
      </c>
      <c r="AH10" s="2778"/>
      <c r="AI10" s="2608"/>
      <c r="AJ10" s="2608"/>
      <c r="AK10" s="2608"/>
      <c r="AL10" s="2608" t="s">
        <v>1157</v>
      </c>
      <c r="AM10" s="2608"/>
      <c r="AN10" s="2608"/>
      <c r="AO10" s="2609" t="s">
        <v>1158</v>
      </c>
      <c r="AP10" s="2609"/>
      <c r="AQ10" s="2609"/>
      <c r="AR10" s="2598" t="s">
        <v>1159</v>
      </c>
      <c r="AS10" s="2598"/>
      <c r="AT10" s="2598"/>
      <c r="AU10" s="2598" t="s">
        <v>1160</v>
      </c>
      <c r="AV10" s="2598"/>
      <c r="AW10" s="2598"/>
      <c r="AX10" s="2595"/>
      <c r="AY10" s="2595"/>
      <c r="AZ10" s="2595"/>
      <c r="BA10" s="2610" t="s">
        <v>1161</v>
      </c>
      <c r="BB10" s="2610"/>
      <c r="BC10" s="2610"/>
      <c r="BD10" s="2605"/>
      <c r="BE10" s="2605"/>
      <c r="BF10" s="2624"/>
      <c r="BG10" s="2780"/>
      <c r="BH10" s="2780"/>
      <c r="BI10" s="2780"/>
      <c r="BJ10" s="2780"/>
      <c r="BK10" s="2780"/>
      <c r="BL10" s="2780"/>
      <c r="BM10" s="286"/>
      <c r="BN10" s="286"/>
      <c r="BO10" s="286"/>
      <c r="BP10" s="286"/>
      <c r="BQ10" s="286"/>
      <c r="BR10" s="286"/>
      <c r="BS10" s="286"/>
    </row>
    <row r="11" spans="2:71" ht="12" customHeight="1">
      <c r="B11" s="2683"/>
      <c r="C11" s="2734">
        <v>0</v>
      </c>
      <c r="D11" s="2798" t="s">
        <v>1162</v>
      </c>
      <c r="E11" s="2798"/>
      <c r="F11" s="2798"/>
      <c r="G11" s="2799" t="s">
        <v>579</v>
      </c>
      <c r="H11" s="2799"/>
      <c r="I11" s="2799"/>
      <c r="J11" s="2799"/>
      <c r="K11" s="2799"/>
      <c r="L11" s="1127" t="s">
        <v>1164</v>
      </c>
      <c r="M11" s="1128"/>
      <c r="N11" s="1128"/>
      <c r="O11" s="1128"/>
      <c r="P11" s="1129"/>
      <c r="Q11" s="2800">
        <v>32</v>
      </c>
      <c r="R11" s="2675" t="s">
        <v>1165</v>
      </c>
      <c r="S11" s="2730" t="s">
        <v>1166</v>
      </c>
      <c r="T11" s="2730"/>
      <c r="U11" s="2730"/>
      <c r="V11" s="2801" t="s">
        <v>1226</v>
      </c>
      <c r="W11" s="2801"/>
      <c r="X11" s="2801"/>
      <c r="Y11" s="2738">
        <v>8</v>
      </c>
      <c r="Z11" s="2739" t="s">
        <v>20</v>
      </c>
      <c r="AA11" s="2738">
        <v>2</v>
      </c>
      <c r="AB11" s="2739" t="s">
        <v>20</v>
      </c>
      <c r="AC11" s="2738">
        <v>10</v>
      </c>
      <c r="AD11" s="2802" t="s">
        <v>20</v>
      </c>
      <c r="AE11" s="2803">
        <v>155250</v>
      </c>
      <c r="AF11" s="2803"/>
      <c r="AG11" s="2804">
        <v>162000</v>
      </c>
      <c r="AH11" s="2804"/>
      <c r="AI11" s="2805"/>
      <c r="AJ11" s="2805"/>
      <c r="AK11" s="2805"/>
      <c r="AL11" s="2681">
        <v>10000</v>
      </c>
      <c r="AM11" s="2681"/>
      <c r="AN11" s="2681"/>
      <c r="AO11" s="2682"/>
      <c r="AP11" s="2682"/>
      <c r="AQ11" s="2682"/>
      <c r="AR11" s="2649">
        <v>6000</v>
      </c>
      <c r="AS11" s="2649"/>
      <c r="AT11" s="2649"/>
      <c r="AU11" s="2649"/>
      <c r="AV11" s="2649"/>
      <c r="AW11" s="2649"/>
      <c r="AX11" s="2650">
        <f>SUM(AI11:AW13)</f>
        <v>94700</v>
      </c>
      <c r="AY11" s="2650"/>
      <c r="AZ11" s="2650"/>
      <c r="BA11" s="2698">
        <f>AG11+AX11</f>
        <v>256700</v>
      </c>
      <c r="BB11" s="2698"/>
      <c r="BC11" s="2698"/>
      <c r="BD11" s="2790" t="s">
        <v>1227</v>
      </c>
      <c r="BE11" s="2790"/>
      <c r="BF11" s="2791" t="s">
        <v>1169</v>
      </c>
      <c r="BG11" s="2728"/>
      <c r="BH11" s="2728"/>
      <c r="BI11" s="2728"/>
      <c r="BJ11" s="2728"/>
      <c r="BK11" s="2728"/>
      <c r="BL11" s="2728"/>
      <c r="BM11" s="276"/>
      <c r="BN11" s="276"/>
      <c r="BO11" s="276"/>
      <c r="BP11" s="276"/>
      <c r="BQ11" s="276"/>
      <c r="BR11" s="276"/>
      <c r="BS11" s="276"/>
    </row>
    <row r="12" spans="2:71" s="812" customFormat="1" ht="12" customHeight="1">
      <c r="B12" s="2683"/>
      <c r="C12" s="2734"/>
      <c r="D12" s="2798"/>
      <c r="E12" s="2798"/>
      <c r="F12" s="2798"/>
      <c r="G12" s="2799"/>
      <c r="H12" s="2799"/>
      <c r="I12" s="2799"/>
      <c r="J12" s="2799"/>
      <c r="K12" s="2799"/>
      <c r="L12" s="1232" t="s">
        <v>1228</v>
      </c>
      <c r="M12" s="1233"/>
      <c r="N12" s="1233"/>
      <c r="O12" s="1233"/>
      <c r="P12" s="1234"/>
      <c r="Q12" s="2800"/>
      <c r="R12" s="2675"/>
      <c r="S12" s="2730"/>
      <c r="T12" s="2730"/>
      <c r="U12" s="2730"/>
      <c r="V12" s="2801"/>
      <c r="W12" s="2801"/>
      <c r="X12" s="2801"/>
      <c r="Y12" s="2738"/>
      <c r="Z12" s="2739"/>
      <c r="AA12" s="2738"/>
      <c r="AB12" s="2739"/>
      <c r="AC12" s="2738"/>
      <c r="AD12" s="2802"/>
      <c r="AE12" s="2803"/>
      <c r="AF12" s="2803"/>
      <c r="AG12" s="2804"/>
      <c r="AH12" s="2804"/>
      <c r="AI12" s="2792">
        <v>7200</v>
      </c>
      <c r="AJ12" s="2792"/>
      <c r="AK12" s="2792"/>
      <c r="AL12" s="2659">
        <v>39000</v>
      </c>
      <c r="AM12" s="2659"/>
      <c r="AN12" s="2659"/>
      <c r="AO12" s="2660">
        <v>15000</v>
      </c>
      <c r="AP12" s="2660"/>
      <c r="AQ12" s="2660"/>
      <c r="AR12" s="2661">
        <v>10000</v>
      </c>
      <c r="AS12" s="2661"/>
      <c r="AT12" s="2661"/>
      <c r="AU12" s="2661">
        <v>3000</v>
      </c>
      <c r="AV12" s="2661"/>
      <c r="AW12" s="2661"/>
      <c r="AX12" s="2650"/>
      <c r="AY12" s="2650"/>
      <c r="AZ12" s="2650"/>
      <c r="BA12" s="2698"/>
      <c r="BB12" s="2698"/>
      <c r="BC12" s="2698"/>
      <c r="BD12" s="2790"/>
      <c r="BE12" s="2790"/>
      <c r="BF12" s="2791"/>
      <c r="BG12" s="2662"/>
      <c r="BH12" s="2662"/>
      <c r="BI12" s="2662"/>
      <c r="BJ12" s="2662"/>
      <c r="BK12" s="2662"/>
      <c r="BL12" s="2662"/>
      <c r="BM12" s="286"/>
      <c r="BN12" s="286"/>
      <c r="BO12" s="286"/>
      <c r="BP12" s="286"/>
      <c r="BQ12" s="286"/>
      <c r="BR12" s="286"/>
      <c r="BS12" s="286"/>
    </row>
    <row r="13" spans="2:71" s="812" customFormat="1" ht="12" customHeight="1">
      <c r="B13" s="2683"/>
      <c r="C13" s="2734"/>
      <c r="D13" s="2793"/>
      <c r="E13" s="2793"/>
      <c r="F13" s="2793"/>
      <c r="G13" s="2794" t="s">
        <v>651</v>
      </c>
      <c r="H13" s="2794"/>
      <c r="I13" s="2794"/>
      <c r="J13" s="2795">
        <v>37.5</v>
      </c>
      <c r="K13" s="2795"/>
      <c r="L13" s="2663" t="s">
        <v>1174</v>
      </c>
      <c r="M13" s="2663"/>
      <c r="N13" s="2663"/>
      <c r="O13" s="2663"/>
      <c r="P13" s="2663"/>
      <c r="Q13" s="2800"/>
      <c r="R13" s="2675"/>
      <c r="S13" s="2730"/>
      <c r="T13" s="2730"/>
      <c r="U13" s="2730"/>
      <c r="V13" s="2796">
        <v>42095</v>
      </c>
      <c r="W13" s="2796"/>
      <c r="X13" s="2796"/>
      <c r="Y13" s="1136">
        <v>0</v>
      </c>
      <c r="Z13" s="1137" t="s">
        <v>21</v>
      </c>
      <c r="AA13" s="1138">
        <v>8</v>
      </c>
      <c r="AB13" s="1137" t="s">
        <v>21</v>
      </c>
      <c r="AC13" s="1136">
        <v>8</v>
      </c>
      <c r="AD13" s="1235" t="s">
        <v>21</v>
      </c>
      <c r="AE13" s="1236" t="s">
        <v>1229</v>
      </c>
      <c r="AF13" s="1237" t="s">
        <v>1230</v>
      </c>
      <c r="AG13" s="1238" t="s">
        <v>1231</v>
      </c>
      <c r="AH13" s="1239" t="s">
        <v>1232</v>
      </c>
      <c r="AI13" s="2797"/>
      <c r="AJ13" s="2797"/>
      <c r="AK13" s="2797"/>
      <c r="AL13" s="1208"/>
      <c r="AM13" s="1209"/>
      <c r="AN13" s="1210"/>
      <c r="AO13" s="2667"/>
      <c r="AP13" s="2667"/>
      <c r="AQ13" s="2667"/>
      <c r="AR13" s="2668">
        <v>4500</v>
      </c>
      <c r="AS13" s="2668"/>
      <c r="AT13" s="2668"/>
      <c r="AU13" s="2668"/>
      <c r="AV13" s="2668"/>
      <c r="AW13" s="2668"/>
      <c r="AX13" s="2650"/>
      <c r="AY13" s="2650"/>
      <c r="AZ13" s="2650"/>
      <c r="BA13" s="2698"/>
      <c r="BB13" s="2698"/>
      <c r="BC13" s="2698"/>
      <c r="BD13" s="2669" t="s">
        <v>1213</v>
      </c>
      <c r="BE13" s="2669"/>
      <c r="BF13" s="2791"/>
      <c r="BG13" s="2670"/>
      <c r="BH13" s="2670"/>
      <c r="BI13" s="2670"/>
      <c r="BJ13" s="2670"/>
      <c r="BK13" s="2670"/>
      <c r="BL13" s="2670"/>
      <c r="BM13" s="286"/>
      <c r="BN13" s="286"/>
      <c r="BO13" s="286"/>
      <c r="BP13" s="286"/>
      <c r="BQ13" s="286"/>
      <c r="BR13" s="286"/>
      <c r="BS13" s="286"/>
    </row>
    <row r="14" spans="2:71" s="812" customFormat="1" ht="12" customHeight="1">
      <c r="B14" s="2531" t="str">
        <f>IF(G14="","","○")</f>
        <v/>
      </c>
      <c r="C14" s="2566">
        <v>1</v>
      </c>
      <c r="D14" s="2468"/>
      <c r="E14" s="2468"/>
      <c r="F14" s="2468"/>
      <c r="G14" s="2760"/>
      <c r="H14" s="2760"/>
      <c r="I14" s="2760"/>
      <c r="J14" s="2760"/>
      <c r="K14" s="2760"/>
      <c r="L14" s="2567"/>
      <c r="M14" s="2567"/>
      <c r="N14" s="2567"/>
      <c r="O14" s="2567"/>
      <c r="P14" s="2567"/>
      <c r="Q14" s="2470"/>
      <c r="R14" s="2463"/>
      <c r="S14" s="2568"/>
      <c r="T14" s="2568"/>
      <c r="U14" s="2568"/>
      <c r="V14" s="2691"/>
      <c r="W14" s="2691"/>
      <c r="X14" s="2691"/>
      <c r="Y14" s="2570"/>
      <c r="Z14" s="2647" t="s">
        <v>20</v>
      </c>
      <c r="AA14" s="2572"/>
      <c r="AB14" s="2647" t="s">
        <v>20</v>
      </c>
      <c r="AC14" s="2573"/>
      <c r="AD14" s="2647" t="s">
        <v>20</v>
      </c>
      <c r="AE14" s="2761"/>
      <c r="AF14" s="2761"/>
      <c r="AG14" s="2762"/>
      <c r="AH14" s="2762"/>
      <c r="AI14" s="2751"/>
      <c r="AJ14" s="2751"/>
      <c r="AK14" s="2751"/>
      <c r="AL14" s="2751"/>
      <c r="AM14" s="2751"/>
      <c r="AN14" s="2751"/>
      <c r="AO14" s="2549"/>
      <c r="AP14" s="2549"/>
      <c r="AQ14" s="2549"/>
      <c r="AR14" s="2549"/>
      <c r="AS14" s="2549"/>
      <c r="AT14" s="2549"/>
      <c r="AU14" s="2549"/>
      <c r="AV14" s="2549"/>
      <c r="AW14" s="2549"/>
      <c r="AX14" s="2763">
        <f>SUM(AI14:AW16)</f>
        <v>0</v>
      </c>
      <c r="AY14" s="2763"/>
      <c r="AZ14" s="2763"/>
      <c r="BA14" s="2551">
        <f>AG14+AX14</f>
        <v>0</v>
      </c>
      <c r="BB14" s="2551"/>
      <c r="BC14" s="2551"/>
      <c r="BD14" s="2753"/>
      <c r="BE14" s="2753"/>
      <c r="BF14" s="2771"/>
      <c r="BG14" s="2772"/>
      <c r="BH14" s="2772"/>
      <c r="BI14" s="2772"/>
      <c r="BJ14" s="2772"/>
      <c r="BK14" s="2772"/>
      <c r="BL14" s="2772"/>
      <c r="BM14" s="286"/>
      <c r="BN14" s="286"/>
      <c r="BO14" s="286"/>
      <c r="BP14" s="286"/>
      <c r="BQ14" s="286"/>
      <c r="BR14" s="286"/>
      <c r="BS14" s="286"/>
    </row>
    <row r="15" spans="2:71" s="812" customFormat="1" ht="12" customHeight="1">
      <c r="B15" s="2531"/>
      <c r="C15" s="2566"/>
      <c r="D15" s="2468"/>
      <c r="E15" s="2468"/>
      <c r="F15" s="2468"/>
      <c r="G15" s="2760"/>
      <c r="H15" s="2760"/>
      <c r="I15" s="2760"/>
      <c r="J15" s="2760"/>
      <c r="K15" s="2760"/>
      <c r="L15" s="2567"/>
      <c r="M15" s="2567"/>
      <c r="N15" s="2567"/>
      <c r="O15" s="2567"/>
      <c r="P15" s="2567"/>
      <c r="Q15" s="2470"/>
      <c r="R15" s="2463"/>
      <c r="S15" s="2568"/>
      <c r="T15" s="2568"/>
      <c r="U15" s="2568"/>
      <c r="V15" s="2691"/>
      <c r="W15" s="2691"/>
      <c r="X15" s="2691"/>
      <c r="Y15" s="2570"/>
      <c r="Z15" s="2647"/>
      <c r="AA15" s="2572"/>
      <c r="AB15" s="2647"/>
      <c r="AC15" s="2573"/>
      <c r="AD15" s="2647"/>
      <c r="AE15" s="2761"/>
      <c r="AF15" s="2761"/>
      <c r="AG15" s="2762"/>
      <c r="AH15" s="2762"/>
      <c r="AI15" s="2756"/>
      <c r="AJ15" s="2756"/>
      <c r="AK15" s="2756"/>
      <c r="AL15" s="2756"/>
      <c r="AM15" s="2756"/>
      <c r="AN15" s="2756"/>
      <c r="AO15" s="2518"/>
      <c r="AP15" s="2518"/>
      <c r="AQ15" s="2518"/>
      <c r="AR15" s="2518"/>
      <c r="AS15" s="2518"/>
      <c r="AT15" s="2518"/>
      <c r="AU15" s="2518"/>
      <c r="AV15" s="2518"/>
      <c r="AW15" s="2518"/>
      <c r="AX15" s="2763"/>
      <c r="AY15" s="2763"/>
      <c r="AZ15" s="2763"/>
      <c r="BA15" s="2551"/>
      <c r="BB15" s="2551"/>
      <c r="BC15" s="2551"/>
      <c r="BD15" s="2753"/>
      <c r="BE15" s="2753"/>
      <c r="BF15" s="2771"/>
      <c r="BG15" s="2757"/>
      <c r="BH15" s="2757"/>
      <c r="BI15" s="2757"/>
      <c r="BJ15" s="2757"/>
      <c r="BK15" s="2757"/>
      <c r="BL15" s="2757"/>
      <c r="BM15" s="286"/>
      <c r="BN15" s="286"/>
      <c r="BO15" s="286"/>
      <c r="BP15" s="286"/>
      <c r="BQ15" s="286"/>
      <c r="BR15" s="286"/>
      <c r="BS15" s="286"/>
    </row>
    <row r="16" spans="2:71" s="812" customFormat="1" ht="12" customHeight="1">
      <c r="B16" s="2531"/>
      <c r="C16" s="2566"/>
      <c r="D16" s="2468"/>
      <c r="E16" s="2468"/>
      <c r="F16" s="2468"/>
      <c r="G16" s="2555"/>
      <c r="H16" s="2555"/>
      <c r="I16" s="2555"/>
      <c r="J16" s="2556"/>
      <c r="K16" s="2556"/>
      <c r="L16" s="2589"/>
      <c r="M16" s="2589"/>
      <c r="N16" s="2589"/>
      <c r="O16" s="2589"/>
      <c r="P16" s="2589"/>
      <c r="Q16" s="2470"/>
      <c r="R16" s="2463"/>
      <c r="S16" s="2568"/>
      <c r="T16" s="2568"/>
      <c r="U16" s="2568"/>
      <c r="V16" s="2695"/>
      <c r="W16" s="2695"/>
      <c r="X16" s="2695"/>
      <c r="Y16" s="1156"/>
      <c r="Z16" s="1157" t="s">
        <v>21</v>
      </c>
      <c r="AA16" s="1150"/>
      <c r="AB16" s="1157" t="s">
        <v>21</v>
      </c>
      <c r="AC16" s="1012"/>
      <c r="AD16" s="1157" t="s">
        <v>21</v>
      </c>
      <c r="AE16" s="1240"/>
      <c r="AF16" s="1241"/>
      <c r="AG16" s="1242"/>
      <c r="AH16" s="1243"/>
      <c r="AI16" s="2773"/>
      <c r="AJ16" s="2773"/>
      <c r="AK16" s="2773"/>
      <c r="AL16" s="2773"/>
      <c r="AM16" s="2773"/>
      <c r="AN16" s="2773"/>
      <c r="AO16" s="2563"/>
      <c r="AP16" s="2563"/>
      <c r="AQ16" s="2563"/>
      <c r="AR16" s="2563"/>
      <c r="AS16" s="2563"/>
      <c r="AT16" s="2563"/>
      <c r="AU16" s="2563"/>
      <c r="AV16" s="2563"/>
      <c r="AW16" s="2563"/>
      <c r="AX16" s="2763"/>
      <c r="AY16" s="2763"/>
      <c r="AZ16" s="2763"/>
      <c r="BA16" s="2551"/>
      <c r="BB16" s="2551"/>
      <c r="BC16" s="2551"/>
      <c r="BD16" s="2705"/>
      <c r="BE16" s="2705"/>
      <c r="BF16" s="2771"/>
      <c r="BG16" s="2774"/>
      <c r="BH16" s="2774"/>
      <c r="BI16" s="2774"/>
      <c r="BJ16" s="2774"/>
      <c r="BK16" s="2774"/>
      <c r="BL16" s="2774"/>
      <c r="BM16" s="286"/>
      <c r="BN16" s="286"/>
      <c r="BO16" s="286"/>
      <c r="BP16" s="286"/>
      <c r="BQ16" s="286"/>
      <c r="BR16" s="286"/>
      <c r="BS16" s="286"/>
    </row>
    <row r="17" spans="2:71" s="812" customFormat="1" ht="12" customHeight="1">
      <c r="B17" s="2531" t="str">
        <f>IF(G17="","","○")</f>
        <v/>
      </c>
      <c r="C17" s="2566">
        <v>2</v>
      </c>
      <c r="D17" s="2468"/>
      <c r="E17" s="2468"/>
      <c r="F17" s="2468"/>
      <c r="G17" s="2760"/>
      <c r="H17" s="2760"/>
      <c r="I17" s="2760"/>
      <c r="J17" s="2760"/>
      <c r="K17" s="2760"/>
      <c r="L17" s="2567"/>
      <c r="M17" s="2567"/>
      <c r="N17" s="2567"/>
      <c r="O17" s="2567"/>
      <c r="P17" s="2567"/>
      <c r="Q17" s="2470"/>
      <c r="R17" s="2463"/>
      <c r="S17" s="2568"/>
      <c r="T17" s="2568"/>
      <c r="U17" s="2568"/>
      <c r="V17" s="2691"/>
      <c r="W17" s="2691"/>
      <c r="X17" s="2691"/>
      <c r="Y17" s="2570"/>
      <c r="Z17" s="2647" t="s">
        <v>20</v>
      </c>
      <c r="AA17" s="2572"/>
      <c r="AB17" s="2647" t="s">
        <v>20</v>
      </c>
      <c r="AC17" s="2573"/>
      <c r="AD17" s="2647" t="s">
        <v>20</v>
      </c>
      <c r="AE17" s="2761"/>
      <c r="AF17" s="2761"/>
      <c r="AG17" s="2762"/>
      <c r="AH17" s="2762"/>
      <c r="AI17" s="2751"/>
      <c r="AJ17" s="2751"/>
      <c r="AK17" s="2751"/>
      <c r="AL17" s="2751"/>
      <c r="AM17" s="2751"/>
      <c r="AN17" s="2751"/>
      <c r="AO17" s="2549"/>
      <c r="AP17" s="2549"/>
      <c r="AQ17" s="2549"/>
      <c r="AR17" s="2549"/>
      <c r="AS17" s="2549"/>
      <c r="AT17" s="2549"/>
      <c r="AU17" s="2549"/>
      <c r="AV17" s="2549"/>
      <c r="AW17" s="2549"/>
      <c r="AX17" s="2763">
        <f>SUM(AI17:AW19)</f>
        <v>0</v>
      </c>
      <c r="AY17" s="2763"/>
      <c r="AZ17" s="2763"/>
      <c r="BA17" s="2551">
        <f>AG17+AX17</f>
        <v>0</v>
      </c>
      <c r="BB17" s="2551"/>
      <c r="BC17" s="2551"/>
      <c r="BD17" s="2753"/>
      <c r="BE17" s="2753"/>
      <c r="BF17" s="2771"/>
      <c r="BG17" s="2772"/>
      <c r="BH17" s="2772"/>
      <c r="BI17" s="2772"/>
      <c r="BJ17" s="2772"/>
      <c r="BK17" s="2772"/>
      <c r="BL17" s="2772"/>
      <c r="BM17" s="286"/>
      <c r="BN17" s="286"/>
      <c r="BO17" s="286"/>
      <c r="BP17" s="286"/>
      <c r="BQ17" s="286"/>
      <c r="BR17" s="286"/>
      <c r="BS17" s="286"/>
    </row>
    <row r="18" spans="2:71" s="812" customFormat="1" ht="12" customHeight="1">
      <c r="B18" s="2531"/>
      <c r="C18" s="2566"/>
      <c r="D18" s="2468"/>
      <c r="E18" s="2468"/>
      <c r="F18" s="2468"/>
      <c r="G18" s="2760"/>
      <c r="H18" s="2760"/>
      <c r="I18" s="2760"/>
      <c r="J18" s="2760"/>
      <c r="K18" s="2760"/>
      <c r="L18" s="2567"/>
      <c r="M18" s="2567"/>
      <c r="N18" s="2567"/>
      <c r="O18" s="2567"/>
      <c r="P18" s="2567"/>
      <c r="Q18" s="2470"/>
      <c r="R18" s="2463"/>
      <c r="S18" s="2568"/>
      <c r="T18" s="2568"/>
      <c r="U18" s="2568"/>
      <c r="V18" s="2691"/>
      <c r="W18" s="2691"/>
      <c r="X18" s="2691"/>
      <c r="Y18" s="2570"/>
      <c r="Z18" s="2647"/>
      <c r="AA18" s="2572"/>
      <c r="AB18" s="2647"/>
      <c r="AC18" s="2573"/>
      <c r="AD18" s="2647"/>
      <c r="AE18" s="2761"/>
      <c r="AF18" s="2761"/>
      <c r="AG18" s="2762"/>
      <c r="AH18" s="2762"/>
      <c r="AI18" s="2756"/>
      <c r="AJ18" s="2756"/>
      <c r="AK18" s="2756"/>
      <c r="AL18" s="2756"/>
      <c r="AM18" s="2756"/>
      <c r="AN18" s="2756"/>
      <c r="AO18" s="2518"/>
      <c r="AP18" s="2518"/>
      <c r="AQ18" s="2518"/>
      <c r="AR18" s="2518"/>
      <c r="AS18" s="2518"/>
      <c r="AT18" s="2518"/>
      <c r="AU18" s="2518"/>
      <c r="AV18" s="2518"/>
      <c r="AW18" s="2518"/>
      <c r="AX18" s="2763"/>
      <c r="AY18" s="2763"/>
      <c r="AZ18" s="2763"/>
      <c r="BA18" s="2551"/>
      <c r="BB18" s="2551"/>
      <c r="BC18" s="2551"/>
      <c r="BD18" s="2753"/>
      <c r="BE18" s="2753"/>
      <c r="BF18" s="2771"/>
      <c r="BG18" s="2757"/>
      <c r="BH18" s="2757"/>
      <c r="BI18" s="2757"/>
      <c r="BJ18" s="2757"/>
      <c r="BK18" s="2757"/>
      <c r="BL18" s="2757"/>
      <c r="BM18" s="286"/>
      <c r="BN18" s="286"/>
      <c r="BO18" s="286"/>
      <c r="BP18" s="286"/>
      <c r="BQ18" s="286"/>
      <c r="BR18" s="286"/>
      <c r="BS18" s="286"/>
    </row>
    <row r="19" spans="2:71" s="812" customFormat="1" ht="12" customHeight="1">
      <c r="B19" s="2531"/>
      <c r="C19" s="2566"/>
      <c r="D19" s="2468"/>
      <c r="E19" s="2468"/>
      <c r="F19" s="2468"/>
      <c r="G19" s="2555"/>
      <c r="H19" s="2555"/>
      <c r="I19" s="2555"/>
      <c r="J19" s="2556"/>
      <c r="K19" s="2556"/>
      <c r="L19" s="2589"/>
      <c r="M19" s="2589"/>
      <c r="N19" s="2589"/>
      <c r="O19" s="2589"/>
      <c r="P19" s="2589"/>
      <c r="Q19" s="2470"/>
      <c r="R19" s="2463"/>
      <c r="S19" s="2568"/>
      <c r="T19" s="2568"/>
      <c r="U19" s="2568"/>
      <c r="V19" s="2695"/>
      <c r="W19" s="2695"/>
      <c r="X19" s="2695"/>
      <c r="Y19" s="1156"/>
      <c r="Z19" s="1157" t="s">
        <v>21</v>
      </c>
      <c r="AA19" s="1150"/>
      <c r="AB19" s="1157" t="s">
        <v>21</v>
      </c>
      <c r="AC19" s="1012"/>
      <c r="AD19" s="1157" t="s">
        <v>21</v>
      </c>
      <c r="AE19" s="1240"/>
      <c r="AF19" s="1241"/>
      <c r="AG19" s="1242"/>
      <c r="AH19" s="1243"/>
      <c r="AI19" s="2773"/>
      <c r="AJ19" s="2773"/>
      <c r="AK19" s="2773"/>
      <c r="AL19" s="2773"/>
      <c r="AM19" s="2773"/>
      <c r="AN19" s="2773"/>
      <c r="AO19" s="2563"/>
      <c r="AP19" s="2563"/>
      <c r="AQ19" s="2563"/>
      <c r="AR19" s="2563"/>
      <c r="AS19" s="2563"/>
      <c r="AT19" s="2563"/>
      <c r="AU19" s="2563"/>
      <c r="AV19" s="2563"/>
      <c r="AW19" s="2563"/>
      <c r="AX19" s="2763"/>
      <c r="AY19" s="2763"/>
      <c r="AZ19" s="2763"/>
      <c r="BA19" s="2551"/>
      <c r="BB19" s="2551"/>
      <c r="BC19" s="2551"/>
      <c r="BD19" s="2705"/>
      <c r="BE19" s="2705"/>
      <c r="BF19" s="2771"/>
      <c r="BG19" s="2774"/>
      <c r="BH19" s="2774"/>
      <c r="BI19" s="2774"/>
      <c r="BJ19" s="2774"/>
      <c r="BK19" s="2774"/>
      <c r="BL19" s="2774"/>
      <c r="BM19" s="286"/>
      <c r="BN19" s="286"/>
      <c r="BO19" s="286"/>
      <c r="BP19" s="286"/>
      <c r="BQ19" s="286"/>
      <c r="BR19" s="286"/>
      <c r="BS19" s="286"/>
    </row>
    <row r="20" spans="2:71" s="812" customFormat="1" ht="12" customHeight="1">
      <c r="B20" s="2531" t="str">
        <f>IF(G20="","","○")</f>
        <v/>
      </c>
      <c r="C20" s="2566">
        <v>3</v>
      </c>
      <c r="D20" s="2468"/>
      <c r="E20" s="2468"/>
      <c r="F20" s="2468"/>
      <c r="G20" s="2760"/>
      <c r="H20" s="2760"/>
      <c r="I20" s="2760"/>
      <c r="J20" s="2760"/>
      <c r="K20" s="2760"/>
      <c r="L20" s="2567"/>
      <c r="M20" s="2567"/>
      <c r="N20" s="2567"/>
      <c r="O20" s="2567"/>
      <c r="P20" s="2567"/>
      <c r="Q20" s="2470"/>
      <c r="R20" s="2463"/>
      <c r="S20" s="2568"/>
      <c r="T20" s="2568"/>
      <c r="U20" s="2568"/>
      <c r="V20" s="2691"/>
      <c r="W20" s="2691"/>
      <c r="X20" s="2691"/>
      <c r="Y20" s="2570"/>
      <c r="Z20" s="2647" t="s">
        <v>20</v>
      </c>
      <c r="AA20" s="2572"/>
      <c r="AB20" s="2647" t="s">
        <v>20</v>
      </c>
      <c r="AC20" s="2573"/>
      <c r="AD20" s="2647" t="s">
        <v>20</v>
      </c>
      <c r="AE20" s="2761"/>
      <c r="AF20" s="2761"/>
      <c r="AG20" s="2762"/>
      <c r="AH20" s="2762"/>
      <c r="AI20" s="2751"/>
      <c r="AJ20" s="2751"/>
      <c r="AK20" s="2751"/>
      <c r="AL20" s="2751"/>
      <c r="AM20" s="2751"/>
      <c r="AN20" s="2751"/>
      <c r="AO20" s="2549"/>
      <c r="AP20" s="2549"/>
      <c r="AQ20" s="2549"/>
      <c r="AR20" s="2549"/>
      <c r="AS20" s="2549"/>
      <c r="AT20" s="2549"/>
      <c r="AU20" s="2549"/>
      <c r="AV20" s="2549"/>
      <c r="AW20" s="2549"/>
      <c r="AX20" s="2763">
        <f>SUM(AI20:AW22)</f>
        <v>0</v>
      </c>
      <c r="AY20" s="2763"/>
      <c r="AZ20" s="2763"/>
      <c r="BA20" s="2551">
        <f>AG20+AX20</f>
        <v>0</v>
      </c>
      <c r="BB20" s="2551"/>
      <c r="BC20" s="2551"/>
      <c r="BD20" s="2753"/>
      <c r="BE20" s="2753"/>
      <c r="BF20" s="2771"/>
      <c r="BG20" s="2772"/>
      <c r="BH20" s="2772"/>
      <c r="BI20" s="2772"/>
      <c r="BJ20" s="2772"/>
      <c r="BK20" s="2772"/>
      <c r="BL20" s="2772"/>
      <c r="BM20" s="286"/>
      <c r="BN20" s="286"/>
      <c r="BO20" s="286"/>
      <c r="BP20" s="286"/>
      <c r="BQ20" s="286"/>
      <c r="BR20" s="286"/>
      <c r="BS20" s="286"/>
    </row>
    <row r="21" spans="2:71" s="812" customFormat="1" ht="12" customHeight="1">
      <c r="B21" s="2531"/>
      <c r="C21" s="2566"/>
      <c r="D21" s="2468"/>
      <c r="E21" s="2468"/>
      <c r="F21" s="2468"/>
      <c r="G21" s="2760"/>
      <c r="H21" s="2760"/>
      <c r="I21" s="2760"/>
      <c r="J21" s="2760"/>
      <c r="K21" s="2760"/>
      <c r="L21" s="2567"/>
      <c r="M21" s="2567"/>
      <c r="N21" s="2567"/>
      <c r="O21" s="2567"/>
      <c r="P21" s="2567"/>
      <c r="Q21" s="2470"/>
      <c r="R21" s="2463"/>
      <c r="S21" s="2568"/>
      <c r="T21" s="2568"/>
      <c r="U21" s="2568"/>
      <c r="V21" s="2691"/>
      <c r="W21" s="2691"/>
      <c r="X21" s="2691"/>
      <c r="Y21" s="2570"/>
      <c r="Z21" s="2647"/>
      <c r="AA21" s="2572"/>
      <c r="AB21" s="2647"/>
      <c r="AC21" s="2573"/>
      <c r="AD21" s="2647"/>
      <c r="AE21" s="2761"/>
      <c r="AF21" s="2761"/>
      <c r="AG21" s="2762"/>
      <c r="AH21" s="2762"/>
      <c r="AI21" s="2756"/>
      <c r="AJ21" s="2756"/>
      <c r="AK21" s="2756"/>
      <c r="AL21" s="2756"/>
      <c r="AM21" s="2756"/>
      <c r="AN21" s="2756"/>
      <c r="AO21" s="2518"/>
      <c r="AP21" s="2518"/>
      <c r="AQ21" s="2518"/>
      <c r="AR21" s="2518"/>
      <c r="AS21" s="2518"/>
      <c r="AT21" s="2518"/>
      <c r="AU21" s="2518"/>
      <c r="AV21" s="2518"/>
      <c r="AW21" s="2518"/>
      <c r="AX21" s="2763"/>
      <c r="AY21" s="2763"/>
      <c r="AZ21" s="2763"/>
      <c r="BA21" s="2551"/>
      <c r="BB21" s="2551"/>
      <c r="BC21" s="2551"/>
      <c r="BD21" s="2753"/>
      <c r="BE21" s="2753"/>
      <c r="BF21" s="2771"/>
      <c r="BG21" s="2757"/>
      <c r="BH21" s="2757"/>
      <c r="BI21" s="2757"/>
      <c r="BJ21" s="2757"/>
      <c r="BK21" s="2757"/>
      <c r="BL21" s="2757"/>
      <c r="BM21" s="286"/>
      <c r="BN21" s="286"/>
      <c r="BO21" s="286"/>
      <c r="BP21" s="286"/>
      <c r="BQ21" s="286"/>
      <c r="BR21" s="286"/>
      <c r="BS21" s="286"/>
    </row>
    <row r="22" spans="2:71" s="812" customFormat="1" ht="12" customHeight="1">
      <c r="B22" s="2531"/>
      <c r="C22" s="2566"/>
      <c r="D22" s="2468"/>
      <c r="E22" s="2468"/>
      <c r="F22" s="2468"/>
      <c r="G22" s="2555"/>
      <c r="H22" s="2555"/>
      <c r="I22" s="2555"/>
      <c r="J22" s="2556"/>
      <c r="K22" s="2556"/>
      <c r="L22" s="2589"/>
      <c r="M22" s="2589"/>
      <c r="N22" s="2589"/>
      <c r="O22" s="2589"/>
      <c r="P22" s="2589"/>
      <c r="Q22" s="2470"/>
      <c r="R22" s="2463"/>
      <c r="S22" s="2568"/>
      <c r="T22" s="2568"/>
      <c r="U22" s="2568"/>
      <c r="V22" s="2695"/>
      <c r="W22" s="2695"/>
      <c r="X22" s="2695"/>
      <c r="Y22" s="1156"/>
      <c r="Z22" s="1157" t="s">
        <v>21</v>
      </c>
      <c r="AA22" s="1150"/>
      <c r="AB22" s="1157" t="s">
        <v>21</v>
      </c>
      <c r="AC22" s="1012"/>
      <c r="AD22" s="1157" t="s">
        <v>21</v>
      </c>
      <c r="AE22" s="1240"/>
      <c r="AF22" s="1241"/>
      <c r="AG22" s="1242"/>
      <c r="AH22" s="1243"/>
      <c r="AI22" s="2773"/>
      <c r="AJ22" s="2773"/>
      <c r="AK22" s="2773"/>
      <c r="AL22" s="2773"/>
      <c r="AM22" s="2773"/>
      <c r="AN22" s="2773"/>
      <c r="AO22" s="2563"/>
      <c r="AP22" s="2563"/>
      <c r="AQ22" s="2563"/>
      <c r="AR22" s="2563"/>
      <c r="AS22" s="2563"/>
      <c r="AT22" s="2563"/>
      <c r="AU22" s="2563"/>
      <c r="AV22" s="2563"/>
      <c r="AW22" s="2563"/>
      <c r="AX22" s="2763"/>
      <c r="AY22" s="2763"/>
      <c r="AZ22" s="2763"/>
      <c r="BA22" s="2551"/>
      <c r="BB22" s="2551"/>
      <c r="BC22" s="2551"/>
      <c r="BD22" s="2705"/>
      <c r="BE22" s="2705"/>
      <c r="BF22" s="2771"/>
      <c r="BG22" s="2774"/>
      <c r="BH22" s="2774"/>
      <c r="BI22" s="2774"/>
      <c r="BJ22" s="2774"/>
      <c r="BK22" s="2774"/>
      <c r="BL22" s="2774"/>
      <c r="BM22" s="286"/>
      <c r="BN22" s="286"/>
      <c r="BO22" s="286"/>
      <c r="BP22" s="286"/>
      <c r="BQ22" s="286"/>
      <c r="BR22" s="286"/>
      <c r="BS22" s="286"/>
    </row>
    <row r="23" spans="2:71" s="812" customFormat="1" ht="12" customHeight="1">
      <c r="B23" s="2531" t="str">
        <f>IF(G23="","","○")</f>
        <v/>
      </c>
      <c r="C23" s="2566">
        <v>4</v>
      </c>
      <c r="D23" s="2468"/>
      <c r="E23" s="2468"/>
      <c r="F23" s="2468"/>
      <c r="G23" s="2760"/>
      <c r="H23" s="2760"/>
      <c r="I23" s="2760"/>
      <c r="J23" s="2760"/>
      <c r="K23" s="2760"/>
      <c r="L23" s="2567"/>
      <c r="M23" s="2567"/>
      <c r="N23" s="2567"/>
      <c r="O23" s="2567"/>
      <c r="P23" s="2567"/>
      <c r="Q23" s="2470"/>
      <c r="R23" s="2463"/>
      <c r="S23" s="2568"/>
      <c r="T23" s="2568"/>
      <c r="U23" s="2568"/>
      <c r="V23" s="2691"/>
      <c r="W23" s="2691"/>
      <c r="X23" s="2691"/>
      <c r="Y23" s="2570"/>
      <c r="Z23" s="2647" t="s">
        <v>20</v>
      </c>
      <c r="AA23" s="2572"/>
      <c r="AB23" s="2647" t="s">
        <v>20</v>
      </c>
      <c r="AC23" s="2573"/>
      <c r="AD23" s="2647" t="s">
        <v>20</v>
      </c>
      <c r="AE23" s="2761"/>
      <c r="AF23" s="2761"/>
      <c r="AG23" s="2762"/>
      <c r="AH23" s="2762"/>
      <c r="AI23" s="2751"/>
      <c r="AJ23" s="2751"/>
      <c r="AK23" s="2751"/>
      <c r="AL23" s="2751"/>
      <c r="AM23" s="2751"/>
      <c r="AN23" s="2751"/>
      <c r="AO23" s="2549"/>
      <c r="AP23" s="2549"/>
      <c r="AQ23" s="2549"/>
      <c r="AR23" s="2549"/>
      <c r="AS23" s="2549"/>
      <c r="AT23" s="2549"/>
      <c r="AU23" s="2549"/>
      <c r="AV23" s="2549"/>
      <c r="AW23" s="2549"/>
      <c r="AX23" s="2763">
        <f>SUM(AI23:AW25)</f>
        <v>0</v>
      </c>
      <c r="AY23" s="2763"/>
      <c r="AZ23" s="2763"/>
      <c r="BA23" s="2551">
        <f>AG23+AX23</f>
        <v>0</v>
      </c>
      <c r="BB23" s="2551"/>
      <c r="BC23" s="2551"/>
      <c r="BD23" s="2753"/>
      <c r="BE23" s="2753"/>
      <c r="BF23" s="2771"/>
      <c r="BG23" s="2772"/>
      <c r="BH23" s="2772"/>
      <c r="BI23" s="2772"/>
      <c r="BJ23" s="2772"/>
      <c r="BK23" s="2772"/>
      <c r="BL23" s="2772"/>
      <c r="BM23" s="286"/>
      <c r="BN23" s="286"/>
      <c r="BO23" s="286"/>
      <c r="BP23" s="286"/>
      <c r="BQ23" s="286"/>
      <c r="BR23" s="286"/>
      <c r="BS23" s="286"/>
    </row>
    <row r="24" spans="2:71" s="812" customFormat="1" ht="12" customHeight="1">
      <c r="B24" s="2531"/>
      <c r="C24" s="2566"/>
      <c r="D24" s="2468"/>
      <c r="E24" s="2468"/>
      <c r="F24" s="2468"/>
      <c r="G24" s="2760"/>
      <c r="H24" s="2760"/>
      <c r="I24" s="2760"/>
      <c r="J24" s="2760"/>
      <c r="K24" s="2760"/>
      <c r="L24" s="2567"/>
      <c r="M24" s="2567"/>
      <c r="N24" s="2567"/>
      <c r="O24" s="2567"/>
      <c r="P24" s="2567"/>
      <c r="Q24" s="2470"/>
      <c r="R24" s="2463"/>
      <c r="S24" s="2568"/>
      <c r="T24" s="2568"/>
      <c r="U24" s="2568"/>
      <c r="V24" s="2691"/>
      <c r="W24" s="2691"/>
      <c r="X24" s="2691"/>
      <c r="Y24" s="2570"/>
      <c r="Z24" s="2647"/>
      <c r="AA24" s="2572"/>
      <c r="AB24" s="2647"/>
      <c r="AC24" s="2573"/>
      <c r="AD24" s="2647"/>
      <c r="AE24" s="2761"/>
      <c r="AF24" s="2761"/>
      <c r="AG24" s="2762"/>
      <c r="AH24" s="2762"/>
      <c r="AI24" s="2756"/>
      <c r="AJ24" s="2756"/>
      <c r="AK24" s="2756"/>
      <c r="AL24" s="2756"/>
      <c r="AM24" s="2756"/>
      <c r="AN24" s="2756"/>
      <c r="AO24" s="2518"/>
      <c r="AP24" s="2518"/>
      <c r="AQ24" s="2518"/>
      <c r="AR24" s="2518"/>
      <c r="AS24" s="2518"/>
      <c r="AT24" s="2518"/>
      <c r="AU24" s="2518"/>
      <c r="AV24" s="2518"/>
      <c r="AW24" s="2518"/>
      <c r="AX24" s="2763"/>
      <c r="AY24" s="2763"/>
      <c r="AZ24" s="2763"/>
      <c r="BA24" s="2551"/>
      <c r="BB24" s="2551"/>
      <c r="BC24" s="2551"/>
      <c r="BD24" s="2753"/>
      <c r="BE24" s="2753"/>
      <c r="BF24" s="2771"/>
      <c r="BG24" s="2757"/>
      <c r="BH24" s="2757"/>
      <c r="BI24" s="2757"/>
      <c r="BJ24" s="2757"/>
      <c r="BK24" s="2757"/>
      <c r="BL24" s="2757"/>
      <c r="BM24" s="286"/>
      <c r="BN24" s="286"/>
      <c r="BO24" s="286"/>
      <c r="BP24" s="286"/>
      <c r="BQ24" s="286"/>
      <c r="BR24" s="286"/>
      <c r="BS24" s="286"/>
    </row>
    <row r="25" spans="2:71" s="812" customFormat="1" ht="12" customHeight="1">
      <c r="B25" s="2531"/>
      <c r="C25" s="2566"/>
      <c r="D25" s="2468"/>
      <c r="E25" s="2468"/>
      <c r="F25" s="2468"/>
      <c r="G25" s="2555"/>
      <c r="H25" s="2555"/>
      <c r="I25" s="2555"/>
      <c r="J25" s="2556"/>
      <c r="K25" s="2556"/>
      <c r="L25" s="2589"/>
      <c r="M25" s="2589"/>
      <c r="N25" s="2589"/>
      <c r="O25" s="2589"/>
      <c r="P25" s="2589"/>
      <c r="Q25" s="2470"/>
      <c r="R25" s="2463"/>
      <c r="S25" s="2568"/>
      <c r="T25" s="2568"/>
      <c r="U25" s="2568"/>
      <c r="V25" s="2695"/>
      <c r="W25" s="2695"/>
      <c r="X25" s="2695"/>
      <c r="Y25" s="1156"/>
      <c r="Z25" s="1157" t="s">
        <v>21</v>
      </c>
      <c r="AA25" s="1150"/>
      <c r="AB25" s="1157" t="s">
        <v>21</v>
      </c>
      <c r="AC25" s="1012"/>
      <c r="AD25" s="1157" t="s">
        <v>21</v>
      </c>
      <c r="AE25" s="1240"/>
      <c r="AF25" s="1241"/>
      <c r="AG25" s="1242"/>
      <c r="AH25" s="1243"/>
      <c r="AI25" s="2773"/>
      <c r="AJ25" s="2773"/>
      <c r="AK25" s="2773"/>
      <c r="AL25" s="2773"/>
      <c r="AM25" s="2773"/>
      <c r="AN25" s="2773"/>
      <c r="AO25" s="2563"/>
      <c r="AP25" s="2563"/>
      <c r="AQ25" s="2563"/>
      <c r="AR25" s="2563"/>
      <c r="AS25" s="2563"/>
      <c r="AT25" s="2563"/>
      <c r="AU25" s="2563"/>
      <c r="AV25" s="2563"/>
      <c r="AW25" s="2563"/>
      <c r="AX25" s="2763"/>
      <c r="AY25" s="2763"/>
      <c r="AZ25" s="2763"/>
      <c r="BA25" s="2551"/>
      <c r="BB25" s="2551"/>
      <c r="BC25" s="2551"/>
      <c r="BD25" s="2705"/>
      <c r="BE25" s="2705"/>
      <c r="BF25" s="2771"/>
      <c r="BG25" s="2774"/>
      <c r="BH25" s="2774"/>
      <c r="BI25" s="2774"/>
      <c r="BJ25" s="2774"/>
      <c r="BK25" s="2774"/>
      <c r="BL25" s="2774"/>
      <c r="BM25" s="286"/>
      <c r="BN25" s="286"/>
      <c r="BO25" s="286"/>
      <c r="BP25" s="286"/>
      <c r="BQ25" s="286"/>
      <c r="BR25" s="286"/>
      <c r="BS25" s="286"/>
    </row>
    <row r="26" spans="2:71" s="812" customFormat="1" ht="12" customHeight="1">
      <c r="B26" s="2531" t="str">
        <f>IF(G26="","","○")</f>
        <v/>
      </c>
      <c r="C26" s="2566">
        <v>5</v>
      </c>
      <c r="D26" s="2468"/>
      <c r="E26" s="2468"/>
      <c r="F26" s="2468"/>
      <c r="G26" s="2760"/>
      <c r="H26" s="2760"/>
      <c r="I26" s="2760"/>
      <c r="J26" s="2760"/>
      <c r="K26" s="2760"/>
      <c r="L26" s="2567"/>
      <c r="M26" s="2567"/>
      <c r="N26" s="2567"/>
      <c r="O26" s="2567"/>
      <c r="P26" s="2567"/>
      <c r="Q26" s="2470"/>
      <c r="R26" s="2463"/>
      <c r="S26" s="2568"/>
      <c r="T26" s="2568"/>
      <c r="U26" s="2568"/>
      <c r="V26" s="2691"/>
      <c r="W26" s="2691"/>
      <c r="X26" s="2691"/>
      <c r="Y26" s="2570"/>
      <c r="Z26" s="2647" t="s">
        <v>20</v>
      </c>
      <c r="AA26" s="2572"/>
      <c r="AB26" s="2647" t="s">
        <v>20</v>
      </c>
      <c r="AC26" s="2573"/>
      <c r="AD26" s="2647" t="s">
        <v>20</v>
      </c>
      <c r="AE26" s="2761"/>
      <c r="AF26" s="2761"/>
      <c r="AG26" s="2762"/>
      <c r="AH26" s="2762"/>
      <c r="AI26" s="2751"/>
      <c r="AJ26" s="2751"/>
      <c r="AK26" s="2751"/>
      <c r="AL26" s="2751"/>
      <c r="AM26" s="2751"/>
      <c r="AN26" s="2751"/>
      <c r="AO26" s="2549"/>
      <c r="AP26" s="2549"/>
      <c r="AQ26" s="2549"/>
      <c r="AR26" s="2549"/>
      <c r="AS26" s="2549"/>
      <c r="AT26" s="2549"/>
      <c r="AU26" s="2549"/>
      <c r="AV26" s="2549"/>
      <c r="AW26" s="2549"/>
      <c r="AX26" s="2763">
        <f>SUM(AI26:AW28)</f>
        <v>0</v>
      </c>
      <c r="AY26" s="2763"/>
      <c r="AZ26" s="2763"/>
      <c r="BA26" s="2551">
        <f>AG26+AX26</f>
        <v>0</v>
      </c>
      <c r="BB26" s="2551"/>
      <c r="BC26" s="2551"/>
      <c r="BD26" s="2753"/>
      <c r="BE26" s="2753"/>
      <c r="BF26" s="2771"/>
      <c r="BG26" s="2772"/>
      <c r="BH26" s="2772"/>
      <c r="BI26" s="2772"/>
      <c r="BJ26" s="2772"/>
      <c r="BK26" s="2772"/>
      <c r="BL26" s="2772"/>
      <c r="BM26" s="286"/>
      <c r="BN26" s="286"/>
      <c r="BO26" s="286"/>
      <c r="BP26" s="286"/>
      <c r="BQ26" s="286"/>
      <c r="BR26" s="286"/>
      <c r="BS26" s="286"/>
    </row>
    <row r="27" spans="2:71" s="812" customFormat="1" ht="12" customHeight="1">
      <c r="B27" s="2531"/>
      <c r="C27" s="2566"/>
      <c r="D27" s="2468"/>
      <c r="E27" s="2468"/>
      <c r="F27" s="2468"/>
      <c r="G27" s="2760"/>
      <c r="H27" s="2760"/>
      <c r="I27" s="2760"/>
      <c r="J27" s="2760"/>
      <c r="K27" s="2760"/>
      <c r="L27" s="2567"/>
      <c r="M27" s="2567"/>
      <c r="N27" s="2567"/>
      <c r="O27" s="2567"/>
      <c r="P27" s="2567"/>
      <c r="Q27" s="2470"/>
      <c r="R27" s="2463"/>
      <c r="S27" s="2568"/>
      <c r="T27" s="2568"/>
      <c r="U27" s="2568"/>
      <c r="V27" s="2691"/>
      <c r="W27" s="2691"/>
      <c r="X27" s="2691"/>
      <c r="Y27" s="2570"/>
      <c r="Z27" s="2647"/>
      <c r="AA27" s="2572"/>
      <c r="AB27" s="2647"/>
      <c r="AC27" s="2573"/>
      <c r="AD27" s="2647"/>
      <c r="AE27" s="2761"/>
      <c r="AF27" s="2761"/>
      <c r="AG27" s="2762"/>
      <c r="AH27" s="2762"/>
      <c r="AI27" s="2756"/>
      <c r="AJ27" s="2756"/>
      <c r="AK27" s="2756"/>
      <c r="AL27" s="2756"/>
      <c r="AM27" s="2756"/>
      <c r="AN27" s="2756"/>
      <c r="AO27" s="2518"/>
      <c r="AP27" s="2518"/>
      <c r="AQ27" s="2518"/>
      <c r="AR27" s="2518"/>
      <c r="AS27" s="2518"/>
      <c r="AT27" s="2518"/>
      <c r="AU27" s="2518"/>
      <c r="AV27" s="2518"/>
      <c r="AW27" s="2518"/>
      <c r="AX27" s="2763"/>
      <c r="AY27" s="2763"/>
      <c r="AZ27" s="2763"/>
      <c r="BA27" s="2551"/>
      <c r="BB27" s="2551"/>
      <c r="BC27" s="2551"/>
      <c r="BD27" s="2753"/>
      <c r="BE27" s="2753"/>
      <c r="BF27" s="2771"/>
      <c r="BG27" s="2757"/>
      <c r="BH27" s="2757"/>
      <c r="BI27" s="2757"/>
      <c r="BJ27" s="2757"/>
      <c r="BK27" s="2757"/>
      <c r="BL27" s="2757"/>
      <c r="BM27" s="286"/>
      <c r="BN27" s="286"/>
      <c r="BO27" s="286"/>
      <c r="BP27" s="286"/>
      <c r="BQ27" s="286"/>
      <c r="BR27" s="286"/>
      <c r="BS27" s="286"/>
    </row>
    <row r="28" spans="2:71" s="812" customFormat="1" ht="12" customHeight="1">
      <c r="B28" s="2531"/>
      <c r="C28" s="2566"/>
      <c r="D28" s="2468"/>
      <c r="E28" s="2468"/>
      <c r="F28" s="2468"/>
      <c r="G28" s="2555"/>
      <c r="H28" s="2555"/>
      <c r="I28" s="2555"/>
      <c r="J28" s="2556"/>
      <c r="K28" s="2556"/>
      <c r="L28" s="2589"/>
      <c r="M28" s="2589"/>
      <c r="N28" s="2589"/>
      <c r="O28" s="2589"/>
      <c r="P28" s="2589"/>
      <c r="Q28" s="2470"/>
      <c r="R28" s="2463"/>
      <c r="S28" s="2568"/>
      <c r="T28" s="2568"/>
      <c r="U28" s="2568"/>
      <c r="V28" s="2695"/>
      <c r="W28" s="2695"/>
      <c r="X28" s="2695"/>
      <c r="Y28" s="1156"/>
      <c r="Z28" s="1157" t="s">
        <v>21</v>
      </c>
      <c r="AA28" s="1150"/>
      <c r="AB28" s="1157" t="s">
        <v>21</v>
      </c>
      <c r="AC28" s="1012"/>
      <c r="AD28" s="1157" t="s">
        <v>21</v>
      </c>
      <c r="AE28" s="1240"/>
      <c r="AF28" s="1241"/>
      <c r="AG28" s="1242"/>
      <c r="AH28" s="1243"/>
      <c r="AI28" s="2773"/>
      <c r="AJ28" s="2773"/>
      <c r="AK28" s="2773"/>
      <c r="AL28" s="2773"/>
      <c r="AM28" s="2773"/>
      <c r="AN28" s="2773"/>
      <c r="AO28" s="2563"/>
      <c r="AP28" s="2563"/>
      <c r="AQ28" s="2563"/>
      <c r="AR28" s="2563"/>
      <c r="AS28" s="2563"/>
      <c r="AT28" s="2563"/>
      <c r="AU28" s="2563"/>
      <c r="AV28" s="2563"/>
      <c r="AW28" s="2563"/>
      <c r="AX28" s="2763"/>
      <c r="AY28" s="2763"/>
      <c r="AZ28" s="2763"/>
      <c r="BA28" s="2551"/>
      <c r="BB28" s="2551"/>
      <c r="BC28" s="2551"/>
      <c r="BD28" s="2705"/>
      <c r="BE28" s="2705"/>
      <c r="BF28" s="2771"/>
      <c r="BG28" s="2774"/>
      <c r="BH28" s="2774"/>
      <c r="BI28" s="2774"/>
      <c r="BJ28" s="2774"/>
      <c r="BK28" s="2774"/>
      <c r="BL28" s="2774"/>
      <c r="BM28" s="286"/>
      <c r="BN28" s="286"/>
      <c r="BO28" s="286"/>
      <c r="BP28" s="286"/>
      <c r="BQ28" s="286"/>
      <c r="BR28" s="286"/>
      <c r="BS28" s="286"/>
    </row>
    <row r="29" spans="2:71" s="812" customFormat="1" ht="12" customHeight="1">
      <c r="B29" s="2531" t="str">
        <f>IF(G29="","","○")</f>
        <v/>
      </c>
      <c r="C29" s="2566">
        <v>6</v>
      </c>
      <c r="D29" s="2468"/>
      <c r="E29" s="2468"/>
      <c r="F29" s="2468"/>
      <c r="G29" s="2760"/>
      <c r="H29" s="2760"/>
      <c r="I29" s="2760"/>
      <c r="J29" s="2760"/>
      <c r="K29" s="2760"/>
      <c r="L29" s="2567"/>
      <c r="M29" s="2567"/>
      <c r="N29" s="2567"/>
      <c r="O29" s="2567"/>
      <c r="P29" s="2567"/>
      <c r="Q29" s="2470"/>
      <c r="R29" s="2463"/>
      <c r="S29" s="2568"/>
      <c r="T29" s="2568"/>
      <c r="U29" s="2568"/>
      <c r="V29" s="2691"/>
      <c r="W29" s="2691"/>
      <c r="X29" s="2691"/>
      <c r="Y29" s="2570"/>
      <c r="Z29" s="2647" t="s">
        <v>20</v>
      </c>
      <c r="AA29" s="2572"/>
      <c r="AB29" s="2647" t="s">
        <v>20</v>
      </c>
      <c r="AC29" s="2573"/>
      <c r="AD29" s="2647" t="s">
        <v>20</v>
      </c>
      <c r="AE29" s="2761"/>
      <c r="AF29" s="2761"/>
      <c r="AG29" s="2762"/>
      <c r="AH29" s="2762"/>
      <c r="AI29" s="2751"/>
      <c r="AJ29" s="2751"/>
      <c r="AK29" s="2751"/>
      <c r="AL29" s="2751"/>
      <c r="AM29" s="2751"/>
      <c r="AN29" s="2751"/>
      <c r="AO29" s="2549"/>
      <c r="AP29" s="2549"/>
      <c r="AQ29" s="2549"/>
      <c r="AR29" s="2549"/>
      <c r="AS29" s="2549"/>
      <c r="AT29" s="2549"/>
      <c r="AU29" s="2549"/>
      <c r="AV29" s="2549"/>
      <c r="AW29" s="2549"/>
      <c r="AX29" s="2763">
        <f>SUM(AI29:AW31)</f>
        <v>0</v>
      </c>
      <c r="AY29" s="2763"/>
      <c r="AZ29" s="2763"/>
      <c r="BA29" s="2551">
        <f>AG29+AX29</f>
        <v>0</v>
      </c>
      <c r="BB29" s="2551"/>
      <c r="BC29" s="2551"/>
      <c r="BD29" s="2753"/>
      <c r="BE29" s="2753"/>
      <c r="BF29" s="2771"/>
      <c r="BG29" s="2772"/>
      <c r="BH29" s="2772"/>
      <c r="BI29" s="2772"/>
      <c r="BJ29" s="2772"/>
      <c r="BK29" s="2772"/>
      <c r="BL29" s="2772"/>
      <c r="BM29" s="286"/>
      <c r="BN29" s="286"/>
      <c r="BO29" s="286"/>
      <c r="BP29" s="286"/>
      <c r="BQ29" s="286"/>
      <c r="BR29" s="286"/>
      <c r="BS29" s="286"/>
    </row>
    <row r="30" spans="2:71" s="812" customFormat="1" ht="12" customHeight="1">
      <c r="B30" s="2531"/>
      <c r="C30" s="2566"/>
      <c r="D30" s="2468"/>
      <c r="E30" s="2468"/>
      <c r="F30" s="2468"/>
      <c r="G30" s="2760"/>
      <c r="H30" s="2760"/>
      <c r="I30" s="2760"/>
      <c r="J30" s="2760"/>
      <c r="K30" s="2760"/>
      <c r="L30" s="2567"/>
      <c r="M30" s="2567"/>
      <c r="N30" s="2567"/>
      <c r="O30" s="2567"/>
      <c r="P30" s="2567"/>
      <c r="Q30" s="2470"/>
      <c r="R30" s="2463"/>
      <c r="S30" s="2568"/>
      <c r="T30" s="2568"/>
      <c r="U30" s="2568"/>
      <c r="V30" s="2691"/>
      <c r="W30" s="2691"/>
      <c r="X30" s="2691"/>
      <c r="Y30" s="2570"/>
      <c r="Z30" s="2647"/>
      <c r="AA30" s="2572"/>
      <c r="AB30" s="2647"/>
      <c r="AC30" s="2573"/>
      <c r="AD30" s="2647"/>
      <c r="AE30" s="2761"/>
      <c r="AF30" s="2761"/>
      <c r="AG30" s="2762"/>
      <c r="AH30" s="2762"/>
      <c r="AI30" s="2756"/>
      <c r="AJ30" s="2756"/>
      <c r="AK30" s="2756"/>
      <c r="AL30" s="2756"/>
      <c r="AM30" s="2756"/>
      <c r="AN30" s="2756"/>
      <c r="AO30" s="2518"/>
      <c r="AP30" s="2518"/>
      <c r="AQ30" s="2518"/>
      <c r="AR30" s="2518"/>
      <c r="AS30" s="2518"/>
      <c r="AT30" s="2518"/>
      <c r="AU30" s="2518"/>
      <c r="AV30" s="2518"/>
      <c r="AW30" s="2518"/>
      <c r="AX30" s="2763"/>
      <c r="AY30" s="2763"/>
      <c r="AZ30" s="2763"/>
      <c r="BA30" s="2551"/>
      <c r="BB30" s="2551"/>
      <c r="BC30" s="2551"/>
      <c r="BD30" s="2753"/>
      <c r="BE30" s="2753"/>
      <c r="BF30" s="2771"/>
      <c r="BG30" s="2757"/>
      <c r="BH30" s="2757"/>
      <c r="BI30" s="2757"/>
      <c r="BJ30" s="2757"/>
      <c r="BK30" s="2757"/>
      <c r="BL30" s="2757"/>
      <c r="BM30" s="286"/>
      <c r="BN30" s="286"/>
      <c r="BO30" s="286"/>
      <c r="BP30" s="286"/>
      <c r="BQ30" s="286"/>
      <c r="BR30" s="286"/>
      <c r="BS30" s="286"/>
    </row>
    <row r="31" spans="2:71" s="812" customFormat="1" ht="12" customHeight="1">
      <c r="B31" s="2531"/>
      <c r="C31" s="2566"/>
      <c r="D31" s="2468"/>
      <c r="E31" s="2468"/>
      <c r="F31" s="2468"/>
      <c r="G31" s="2555"/>
      <c r="H31" s="2555"/>
      <c r="I31" s="2555"/>
      <c r="J31" s="2556"/>
      <c r="K31" s="2556"/>
      <c r="L31" s="2589"/>
      <c r="M31" s="2589"/>
      <c r="N31" s="2589"/>
      <c r="O31" s="2589"/>
      <c r="P31" s="2589"/>
      <c r="Q31" s="2470"/>
      <c r="R31" s="2463"/>
      <c r="S31" s="2568"/>
      <c r="T31" s="2568"/>
      <c r="U31" s="2568"/>
      <c r="V31" s="2695"/>
      <c r="W31" s="2695"/>
      <c r="X31" s="2695"/>
      <c r="Y31" s="1156"/>
      <c r="Z31" s="1157" t="s">
        <v>21</v>
      </c>
      <c r="AA31" s="1150"/>
      <c r="AB31" s="1157" t="s">
        <v>21</v>
      </c>
      <c r="AC31" s="1012"/>
      <c r="AD31" s="1157" t="s">
        <v>21</v>
      </c>
      <c r="AE31" s="1240"/>
      <c r="AF31" s="1241"/>
      <c r="AG31" s="1242"/>
      <c r="AH31" s="1243"/>
      <c r="AI31" s="2773"/>
      <c r="AJ31" s="2773"/>
      <c r="AK31" s="2773"/>
      <c r="AL31" s="2773"/>
      <c r="AM31" s="2773"/>
      <c r="AN31" s="2773"/>
      <c r="AO31" s="2563"/>
      <c r="AP31" s="2563"/>
      <c r="AQ31" s="2563"/>
      <c r="AR31" s="2563"/>
      <c r="AS31" s="2563"/>
      <c r="AT31" s="2563"/>
      <c r="AU31" s="2563"/>
      <c r="AV31" s="2563"/>
      <c r="AW31" s="2563"/>
      <c r="AX31" s="2763"/>
      <c r="AY31" s="2763"/>
      <c r="AZ31" s="2763"/>
      <c r="BA31" s="2551"/>
      <c r="BB31" s="2551"/>
      <c r="BC31" s="2551"/>
      <c r="BD31" s="2705"/>
      <c r="BE31" s="2705"/>
      <c r="BF31" s="2771"/>
      <c r="BG31" s="2774"/>
      <c r="BH31" s="2774"/>
      <c r="BI31" s="2774"/>
      <c r="BJ31" s="2774"/>
      <c r="BK31" s="2774"/>
      <c r="BL31" s="2774"/>
      <c r="BM31" s="286"/>
      <c r="BN31" s="286"/>
      <c r="BO31" s="286"/>
      <c r="BP31" s="286"/>
      <c r="BQ31" s="286"/>
      <c r="BR31" s="286"/>
      <c r="BS31" s="286"/>
    </row>
    <row r="32" spans="2:71" s="812" customFormat="1" ht="12" customHeight="1">
      <c r="B32" s="2531" t="str">
        <f>IF(G32="","","○")</f>
        <v/>
      </c>
      <c r="C32" s="2566">
        <v>7</v>
      </c>
      <c r="D32" s="2468"/>
      <c r="E32" s="2468"/>
      <c r="F32" s="2468"/>
      <c r="G32" s="2760"/>
      <c r="H32" s="2760"/>
      <c r="I32" s="2760"/>
      <c r="J32" s="2760"/>
      <c r="K32" s="2760"/>
      <c r="L32" s="2567"/>
      <c r="M32" s="2567"/>
      <c r="N32" s="2567"/>
      <c r="O32" s="2567"/>
      <c r="P32" s="2567"/>
      <c r="Q32" s="2470"/>
      <c r="R32" s="2463"/>
      <c r="S32" s="2568"/>
      <c r="T32" s="2568"/>
      <c r="U32" s="2568"/>
      <c r="V32" s="2691"/>
      <c r="W32" s="2691"/>
      <c r="X32" s="2691"/>
      <c r="Y32" s="2570"/>
      <c r="Z32" s="2647" t="s">
        <v>20</v>
      </c>
      <c r="AA32" s="2572"/>
      <c r="AB32" s="2647" t="s">
        <v>20</v>
      </c>
      <c r="AC32" s="2573"/>
      <c r="AD32" s="2647" t="s">
        <v>20</v>
      </c>
      <c r="AE32" s="2761"/>
      <c r="AF32" s="2761"/>
      <c r="AG32" s="2762"/>
      <c r="AH32" s="2762"/>
      <c r="AI32" s="2751"/>
      <c r="AJ32" s="2751"/>
      <c r="AK32" s="2751"/>
      <c r="AL32" s="2751"/>
      <c r="AM32" s="2751"/>
      <c r="AN32" s="2751"/>
      <c r="AO32" s="2549"/>
      <c r="AP32" s="2549"/>
      <c r="AQ32" s="2549"/>
      <c r="AR32" s="2549"/>
      <c r="AS32" s="2549"/>
      <c r="AT32" s="2549"/>
      <c r="AU32" s="2549"/>
      <c r="AV32" s="2549"/>
      <c r="AW32" s="2549"/>
      <c r="AX32" s="2763">
        <f>SUM(AI32:AW34)</f>
        <v>0</v>
      </c>
      <c r="AY32" s="2763"/>
      <c r="AZ32" s="2763"/>
      <c r="BA32" s="2551">
        <f>AG32+AX32</f>
        <v>0</v>
      </c>
      <c r="BB32" s="2551"/>
      <c r="BC32" s="2551"/>
      <c r="BD32" s="2753"/>
      <c r="BE32" s="2753"/>
      <c r="BF32" s="2771"/>
      <c r="BG32" s="2772"/>
      <c r="BH32" s="2772"/>
      <c r="BI32" s="2772"/>
      <c r="BJ32" s="2772"/>
      <c r="BK32" s="2772"/>
      <c r="BL32" s="2772"/>
      <c r="BM32" s="286"/>
      <c r="BN32" s="286"/>
      <c r="BO32" s="286"/>
      <c r="BP32" s="286"/>
      <c r="BQ32" s="286"/>
      <c r="BR32" s="286"/>
      <c r="BS32" s="286"/>
    </row>
    <row r="33" spans="1:71" s="812" customFormat="1" ht="12" customHeight="1">
      <c r="B33" s="2531"/>
      <c r="C33" s="2566"/>
      <c r="D33" s="2468"/>
      <c r="E33" s="2468"/>
      <c r="F33" s="2468"/>
      <c r="G33" s="2760"/>
      <c r="H33" s="2760"/>
      <c r="I33" s="2760"/>
      <c r="J33" s="2760"/>
      <c r="K33" s="2760"/>
      <c r="L33" s="2567"/>
      <c r="M33" s="2567"/>
      <c r="N33" s="2567"/>
      <c r="O33" s="2567"/>
      <c r="P33" s="2567"/>
      <c r="Q33" s="2470"/>
      <c r="R33" s="2463"/>
      <c r="S33" s="2568"/>
      <c r="T33" s="2568"/>
      <c r="U33" s="2568"/>
      <c r="V33" s="2691"/>
      <c r="W33" s="2691"/>
      <c r="X33" s="2691"/>
      <c r="Y33" s="2570"/>
      <c r="Z33" s="2647"/>
      <c r="AA33" s="2572"/>
      <c r="AB33" s="2647"/>
      <c r="AC33" s="2573"/>
      <c r="AD33" s="2647"/>
      <c r="AE33" s="2761"/>
      <c r="AF33" s="2761"/>
      <c r="AG33" s="2762"/>
      <c r="AH33" s="2762"/>
      <c r="AI33" s="2756"/>
      <c r="AJ33" s="2756"/>
      <c r="AK33" s="2756"/>
      <c r="AL33" s="2756"/>
      <c r="AM33" s="2756"/>
      <c r="AN33" s="2756"/>
      <c r="AO33" s="2518"/>
      <c r="AP33" s="2518"/>
      <c r="AQ33" s="2518"/>
      <c r="AR33" s="2518"/>
      <c r="AS33" s="2518"/>
      <c r="AT33" s="2518"/>
      <c r="AU33" s="2518"/>
      <c r="AV33" s="2518"/>
      <c r="AW33" s="2518"/>
      <c r="AX33" s="2763"/>
      <c r="AY33" s="2763"/>
      <c r="AZ33" s="2763"/>
      <c r="BA33" s="2551"/>
      <c r="BB33" s="2551"/>
      <c r="BC33" s="2551"/>
      <c r="BD33" s="2753"/>
      <c r="BE33" s="2753"/>
      <c r="BF33" s="2771"/>
      <c r="BG33" s="2757"/>
      <c r="BH33" s="2757"/>
      <c r="BI33" s="2757"/>
      <c r="BJ33" s="2757"/>
      <c r="BK33" s="2757"/>
      <c r="BL33" s="2757"/>
      <c r="BM33" s="286"/>
      <c r="BN33" s="286"/>
      <c r="BO33" s="286"/>
      <c r="BP33" s="286"/>
      <c r="BQ33" s="286"/>
      <c r="BR33" s="286"/>
      <c r="BS33" s="286"/>
    </row>
    <row r="34" spans="1:71" s="812" customFormat="1" ht="12" customHeight="1">
      <c r="B34" s="2531"/>
      <c r="C34" s="2566"/>
      <c r="D34" s="2468"/>
      <c r="E34" s="2468"/>
      <c r="F34" s="2468"/>
      <c r="G34" s="2555"/>
      <c r="H34" s="2555"/>
      <c r="I34" s="2555"/>
      <c r="J34" s="2556"/>
      <c r="K34" s="2556"/>
      <c r="L34" s="2589"/>
      <c r="M34" s="2589"/>
      <c r="N34" s="2589"/>
      <c r="O34" s="2589"/>
      <c r="P34" s="2589"/>
      <c r="Q34" s="2470"/>
      <c r="R34" s="2463"/>
      <c r="S34" s="2568"/>
      <c r="T34" s="2568"/>
      <c r="U34" s="2568"/>
      <c r="V34" s="2695"/>
      <c r="W34" s="2695"/>
      <c r="X34" s="2695"/>
      <c r="Y34" s="1156"/>
      <c r="Z34" s="1157" t="s">
        <v>21</v>
      </c>
      <c r="AA34" s="1150"/>
      <c r="AB34" s="1157" t="s">
        <v>21</v>
      </c>
      <c r="AC34" s="1012"/>
      <c r="AD34" s="1157" t="s">
        <v>21</v>
      </c>
      <c r="AE34" s="1240"/>
      <c r="AF34" s="1241"/>
      <c r="AG34" s="1242"/>
      <c r="AH34" s="1243"/>
      <c r="AI34" s="2773"/>
      <c r="AJ34" s="2773"/>
      <c r="AK34" s="2773"/>
      <c r="AL34" s="2773"/>
      <c r="AM34" s="2773"/>
      <c r="AN34" s="2773"/>
      <c r="AO34" s="2563"/>
      <c r="AP34" s="2563"/>
      <c r="AQ34" s="2563"/>
      <c r="AR34" s="2563"/>
      <c r="AS34" s="2563"/>
      <c r="AT34" s="2563"/>
      <c r="AU34" s="2563"/>
      <c r="AV34" s="2563"/>
      <c r="AW34" s="2563"/>
      <c r="AX34" s="2763"/>
      <c r="AY34" s="2763"/>
      <c r="AZ34" s="2763"/>
      <c r="BA34" s="2551"/>
      <c r="BB34" s="2551"/>
      <c r="BC34" s="2551"/>
      <c r="BD34" s="2705"/>
      <c r="BE34" s="2705"/>
      <c r="BF34" s="2771"/>
      <c r="BG34" s="2774"/>
      <c r="BH34" s="2774"/>
      <c r="BI34" s="2774"/>
      <c r="BJ34" s="2774"/>
      <c r="BK34" s="2774"/>
      <c r="BL34" s="2774"/>
      <c r="BM34" s="286"/>
      <c r="BN34" s="286"/>
      <c r="BO34" s="286"/>
      <c r="BP34" s="286"/>
      <c r="BQ34" s="286"/>
      <c r="BR34" s="286"/>
      <c r="BS34" s="286"/>
    </row>
    <row r="35" spans="1:71" s="812" customFormat="1" ht="12" customHeight="1">
      <c r="B35" s="2531" t="str">
        <f>IF(G35="","","○")</f>
        <v/>
      </c>
      <c r="C35" s="2587">
        <v>8</v>
      </c>
      <c r="D35" s="2468"/>
      <c r="E35" s="2468"/>
      <c r="F35" s="2468"/>
      <c r="G35" s="2760"/>
      <c r="H35" s="2760"/>
      <c r="I35" s="2760"/>
      <c r="J35" s="2760"/>
      <c r="K35" s="2760"/>
      <c r="L35" s="2567"/>
      <c r="M35" s="2567"/>
      <c r="N35" s="2567"/>
      <c r="O35" s="2567"/>
      <c r="P35" s="2567"/>
      <c r="Q35" s="2573"/>
      <c r="R35" s="2770"/>
      <c r="S35" s="2534"/>
      <c r="T35" s="2534"/>
      <c r="U35" s="2534"/>
      <c r="V35" s="2691"/>
      <c r="W35" s="2691"/>
      <c r="X35" s="2691"/>
      <c r="Y35" s="2570"/>
      <c r="Z35" s="2647" t="s">
        <v>20</v>
      </c>
      <c r="AA35" s="2572"/>
      <c r="AB35" s="2647" t="s">
        <v>20</v>
      </c>
      <c r="AC35" s="2573"/>
      <c r="AD35" s="2647" t="s">
        <v>20</v>
      </c>
      <c r="AE35" s="2761"/>
      <c r="AF35" s="2761"/>
      <c r="AG35" s="2762"/>
      <c r="AH35" s="2762"/>
      <c r="AI35" s="2751"/>
      <c r="AJ35" s="2751"/>
      <c r="AK35" s="2751"/>
      <c r="AL35" s="2751"/>
      <c r="AM35" s="2751"/>
      <c r="AN35" s="2751"/>
      <c r="AO35" s="2549"/>
      <c r="AP35" s="2549"/>
      <c r="AQ35" s="2549"/>
      <c r="AR35" s="2549"/>
      <c r="AS35" s="2549"/>
      <c r="AT35" s="2549"/>
      <c r="AU35" s="2549"/>
      <c r="AV35" s="2549"/>
      <c r="AW35" s="2549"/>
      <c r="AX35" s="2763">
        <f>SUM(AI35:AW37)</f>
        <v>0</v>
      </c>
      <c r="AY35" s="2763"/>
      <c r="AZ35" s="2763"/>
      <c r="BA35" s="2551">
        <f>AG35+AX35</f>
        <v>0</v>
      </c>
      <c r="BB35" s="2551"/>
      <c r="BC35" s="2551"/>
      <c r="BD35" s="2753"/>
      <c r="BE35" s="2753"/>
      <c r="BF35" s="2764"/>
      <c r="BG35" s="2755"/>
      <c r="BH35" s="2755"/>
      <c r="BI35" s="2755"/>
      <c r="BJ35" s="2755"/>
      <c r="BK35" s="2755"/>
      <c r="BL35" s="2755"/>
      <c r="BM35" s="286"/>
      <c r="BN35" s="286"/>
      <c r="BO35" s="286"/>
      <c r="BP35" s="286"/>
      <c r="BQ35" s="286"/>
      <c r="BR35" s="286"/>
      <c r="BS35" s="286"/>
    </row>
    <row r="36" spans="1:71" s="812" customFormat="1" ht="12" customHeight="1">
      <c r="B36" s="2531"/>
      <c r="C36" s="2587"/>
      <c r="D36" s="2468"/>
      <c r="E36" s="2468"/>
      <c r="F36" s="2468"/>
      <c r="G36" s="2760"/>
      <c r="H36" s="2760"/>
      <c r="I36" s="2760"/>
      <c r="J36" s="2760"/>
      <c r="K36" s="2760"/>
      <c r="L36" s="2567"/>
      <c r="M36" s="2567"/>
      <c r="N36" s="2567"/>
      <c r="O36" s="2567"/>
      <c r="P36" s="2567"/>
      <c r="Q36" s="2573"/>
      <c r="R36" s="2770"/>
      <c r="S36" s="2534"/>
      <c r="T36" s="2534"/>
      <c r="U36" s="2534"/>
      <c r="V36" s="2691"/>
      <c r="W36" s="2691"/>
      <c r="X36" s="2691"/>
      <c r="Y36" s="2570"/>
      <c r="Z36" s="2647"/>
      <c r="AA36" s="2572"/>
      <c r="AB36" s="2647"/>
      <c r="AC36" s="2573"/>
      <c r="AD36" s="2647"/>
      <c r="AE36" s="2761"/>
      <c r="AF36" s="2761"/>
      <c r="AG36" s="2762"/>
      <c r="AH36" s="2762"/>
      <c r="AI36" s="2756"/>
      <c r="AJ36" s="2756"/>
      <c r="AK36" s="2756"/>
      <c r="AL36" s="2756"/>
      <c r="AM36" s="2756"/>
      <c r="AN36" s="2756"/>
      <c r="AO36" s="2518"/>
      <c r="AP36" s="2518"/>
      <c r="AQ36" s="2518"/>
      <c r="AR36" s="2518"/>
      <c r="AS36" s="2518"/>
      <c r="AT36" s="2518"/>
      <c r="AU36" s="2518"/>
      <c r="AV36" s="2518"/>
      <c r="AW36" s="2518"/>
      <c r="AX36" s="2763"/>
      <c r="AY36" s="2763"/>
      <c r="AZ36" s="2763"/>
      <c r="BA36" s="2551"/>
      <c r="BB36" s="2551"/>
      <c r="BC36" s="2551"/>
      <c r="BD36" s="2753"/>
      <c r="BE36" s="2753"/>
      <c r="BF36" s="2764"/>
      <c r="BG36" s="2757"/>
      <c r="BH36" s="2757"/>
      <c r="BI36" s="2757"/>
      <c r="BJ36" s="2757"/>
      <c r="BK36" s="2757"/>
      <c r="BL36" s="2757"/>
      <c r="BM36" s="286"/>
      <c r="BN36" s="286"/>
      <c r="BO36" s="286"/>
      <c r="BP36" s="286"/>
      <c r="BQ36" s="286"/>
      <c r="BR36" s="286"/>
      <c r="BS36" s="286"/>
    </row>
    <row r="37" spans="1:71" s="812" customFormat="1" ht="12" customHeight="1">
      <c r="B37" s="2531"/>
      <c r="C37" s="2587"/>
      <c r="D37" s="2468"/>
      <c r="E37" s="2468"/>
      <c r="F37" s="2468"/>
      <c r="G37" s="2765"/>
      <c r="H37" s="2765"/>
      <c r="I37" s="2765"/>
      <c r="J37" s="2766"/>
      <c r="K37" s="2766"/>
      <c r="L37" s="2579"/>
      <c r="M37" s="2579"/>
      <c r="N37" s="2579"/>
      <c r="O37" s="2579"/>
      <c r="P37" s="2579"/>
      <c r="Q37" s="2573"/>
      <c r="R37" s="2770"/>
      <c r="S37" s="2534"/>
      <c r="T37" s="2534"/>
      <c r="U37" s="2534"/>
      <c r="V37" s="2767"/>
      <c r="W37" s="2767"/>
      <c r="X37" s="2767"/>
      <c r="Y37" s="1156"/>
      <c r="Z37" s="1157" t="s">
        <v>21</v>
      </c>
      <c r="AA37" s="1150"/>
      <c r="AB37" s="1157" t="s">
        <v>21</v>
      </c>
      <c r="AC37" s="1012"/>
      <c r="AD37" s="1157" t="s">
        <v>21</v>
      </c>
      <c r="AE37" s="1244"/>
      <c r="AF37" s="1245"/>
      <c r="AG37" s="1246"/>
      <c r="AH37" s="1247"/>
      <c r="AI37" s="2768"/>
      <c r="AJ37" s="2768"/>
      <c r="AK37" s="2768"/>
      <c r="AL37" s="2768"/>
      <c r="AM37" s="2768"/>
      <c r="AN37" s="2768"/>
      <c r="AO37" s="2584"/>
      <c r="AP37" s="2584"/>
      <c r="AQ37" s="2584"/>
      <c r="AR37" s="2584"/>
      <c r="AS37" s="2584"/>
      <c r="AT37" s="2584"/>
      <c r="AU37" s="2584"/>
      <c r="AV37" s="2584"/>
      <c r="AW37" s="2584"/>
      <c r="AX37" s="2763"/>
      <c r="AY37" s="2763"/>
      <c r="AZ37" s="2763"/>
      <c r="BA37" s="2551"/>
      <c r="BB37" s="2551"/>
      <c r="BC37" s="2551"/>
      <c r="BD37" s="2585"/>
      <c r="BE37" s="2585"/>
      <c r="BF37" s="2764"/>
      <c r="BG37" s="2769"/>
      <c r="BH37" s="2769"/>
      <c r="BI37" s="2769"/>
      <c r="BJ37" s="2769"/>
      <c r="BK37" s="2769"/>
      <c r="BL37" s="2769"/>
      <c r="BM37" s="286"/>
      <c r="BN37" s="286"/>
      <c r="BO37" s="286"/>
      <c r="BP37" s="286"/>
      <c r="BQ37" s="286"/>
      <c r="BR37" s="286"/>
      <c r="BS37" s="286"/>
    </row>
    <row r="38" spans="1:71" s="812" customFormat="1" ht="12" customHeight="1">
      <c r="B38" s="2531" t="str">
        <f>IF(G38="","","○")</f>
        <v/>
      </c>
      <c r="C38" s="2644">
        <v>9</v>
      </c>
      <c r="D38" s="2533"/>
      <c r="E38" s="2533"/>
      <c r="F38" s="2533"/>
      <c r="G38" s="2760"/>
      <c r="H38" s="2760"/>
      <c r="I38" s="2760"/>
      <c r="J38" s="2760"/>
      <c r="K38" s="2760"/>
      <c r="L38" s="2567"/>
      <c r="M38" s="2567"/>
      <c r="N38" s="2567"/>
      <c r="O38" s="2567"/>
      <c r="P38" s="2567"/>
      <c r="Q38" s="2690"/>
      <c r="R38" s="2537"/>
      <c r="S38" s="2646"/>
      <c r="T38" s="2646"/>
      <c r="U38" s="2646"/>
      <c r="V38" s="2691"/>
      <c r="W38" s="2691"/>
      <c r="X38" s="2691"/>
      <c r="Y38" s="2570"/>
      <c r="Z38" s="2647" t="s">
        <v>20</v>
      </c>
      <c r="AA38" s="2572"/>
      <c r="AB38" s="2647" t="s">
        <v>20</v>
      </c>
      <c r="AC38" s="2573"/>
      <c r="AD38" s="2647" t="s">
        <v>20</v>
      </c>
      <c r="AE38" s="2761"/>
      <c r="AF38" s="2761"/>
      <c r="AG38" s="2762"/>
      <c r="AH38" s="2762"/>
      <c r="AI38" s="2751"/>
      <c r="AJ38" s="2751"/>
      <c r="AK38" s="2751"/>
      <c r="AL38" s="2751"/>
      <c r="AM38" s="2751"/>
      <c r="AN38" s="2751"/>
      <c r="AO38" s="2549"/>
      <c r="AP38" s="2549"/>
      <c r="AQ38" s="2549"/>
      <c r="AR38" s="2549"/>
      <c r="AS38" s="2549"/>
      <c r="AT38" s="2549"/>
      <c r="AU38" s="2549"/>
      <c r="AV38" s="2549"/>
      <c r="AW38" s="2549"/>
      <c r="AX38" s="2752">
        <f>SUM(AI38:AW40)</f>
        <v>0</v>
      </c>
      <c r="AY38" s="2752"/>
      <c r="AZ38" s="2752"/>
      <c r="BA38" s="2511">
        <f>AG38+AX38</f>
        <v>0</v>
      </c>
      <c r="BB38" s="2511"/>
      <c r="BC38" s="2511"/>
      <c r="BD38" s="2753"/>
      <c r="BE38" s="2753"/>
      <c r="BF38" s="2754"/>
      <c r="BG38" s="2755"/>
      <c r="BH38" s="2755"/>
      <c r="BI38" s="2755"/>
      <c r="BJ38" s="2755"/>
      <c r="BK38" s="2755"/>
      <c r="BL38" s="2755"/>
      <c r="BM38" s="286"/>
      <c r="BN38" s="286"/>
      <c r="BO38" s="286"/>
      <c r="BP38" s="286"/>
      <c r="BQ38" s="286"/>
      <c r="BR38" s="286"/>
      <c r="BS38" s="286"/>
    </row>
    <row r="39" spans="1:71" s="812" customFormat="1" ht="12" customHeight="1">
      <c r="B39" s="2531"/>
      <c r="C39" s="2644"/>
      <c r="D39" s="2533"/>
      <c r="E39" s="2533"/>
      <c r="F39" s="2533"/>
      <c r="G39" s="2760"/>
      <c r="H39" s="2760"/>
      <c r="I39" s="2760"/>
      <c r="J39" s="2760"/>
      <c r="K39" s="2760"/>
      <c r="L39" s="2567"/>
      <c r="M39" s="2567"/>
      <c r="N39" s="2567"/>
      <c r="O39" s="2567"/>
      <c r="P39" s="2567"/>
      <c r="Q39" s="2690"/>
      <c r="R39" s="2537"/>
      <c r="S39" s="2646"/>
      <c r="T39" s="2646"/>
      <c r="U39" s="2646"/>
      <c r="V39" s="2691"/>
      <c r="W39" s="2691"/>
      <c r="X39" s="2691"/>
      <c r="Y39" s="2570"/>
      <c r="Z39" s="2647"/>
      <c r="AA39" s="2572"/>
      <c r="AB39" s="2647"/>
      <c r="AC39" s="2573"/>
      <c r="AD39" s="2647"/>
      <c r="AE39" s="2761"/>
      <c r="AF39" s="2761"/>
      <c r="AG39" s="2762"/>
      <c r="AH39" s="2762"/>
      <c r="AI39" s="2756"/>
      <c r="AJ39" s="2756"/>
      <c r="AK39" s="2756"/>
      <c r="AL39" s="2756"/>
      <c r="AM39" s="2756"/>
      <c r="AN39" s="2756"/>
      <c r="AO39" s="2518"/>
      <c r="AP39" s="2518"/>
      <c r="AQ39" s="2518"/>
      <c r="AR39" s="2518"/>
      <c r="AS39" s="2518"/>
      <c r="AT39" s="2518"/>
      <c r="AU39" s="2518"/>
      <c r="AV39" s="2518"/>
      <c r="AW39" s="2518"/>
      <c r="AX39" s="2752"/>
      <c r="AY39" s="2752"/>
      <c r="AZ39" s="2752"/>
      <c r="BA39" s="2511"/>
      <c r="BB39" s="2511"/>
      <c r="BC39" s="2511"/>
      <c r="BD39" s="2753"/>
      <c r="BE39" s="2753"/>
      <c r="BF39" s="2754"/>
      <c r="BG39" s="2757"/>
      <c r="BH39" s="2757"/>
      <c r="BI39" s="2757"/>
      <c r="BJ39" s="2757"/>
      <c r="BK39" s="2757"/>
      <c r="BL39" s="2757"/>
      <c r="BM39" s="286"/>
      <c r="BN39" s="286"/>
      <c r="BO39" s="286"/>
      <c r="BP39" s="286"/>
      <c r="BQ39" s="286"/>
      <c r="BR39" s="286"/>
      <c r="BS39" s="286"/>
    </row>
    <row r="40" spans="1:71" s="812" customFormat="1" ht="12" customHeight="1">
      <c r="B40" s="2531"/>
      <c r="C40" s="2644"/>
      <c r="D40" s="2533"/>
      <c r="E40" s="2533"/>
      <c r="F40" s="2533"/>
      <c r="G40" s="2520"/>
      <c r="H40" s="2520"/>
      <c r="I40" s="2520"/>
      <c r="J40" s="2521"/>
      <c r="K40" s="2521"/>
      <c r="L40" s="2522"/>
      <c r="M40" s="2522"/>
      <c r="N40" s="2522"/>
      <c r="O40" s="2522"/>
      <c r="P40" s="2522"/>
      <c r="Q40" s="2690"/>
      <c r="R40" s="2537"/>
      <c r="S40" s="2646"/>
      <c r="T40" s="2646"/>
      <c r="U40" s="2646"/>
      <c r="V40" s="2687"/>
      <c r="W40" s="2687"/>
      <c r="X40" s="2687"/>
      <c r="Y40" s="1163"/>
      <c r="Z40" s="1164" t="s">
        <v>21</v>
      </c>
      <c r="AA40" s="1044"/>
      <c r="AB40" s="1164" t="s">
        <v>21</v>
      </c>
      <c r="AC40" s="1044"/>
      <c r="AD40" s="1164" t="s">
        <v>21</v>
      </c>
      <c r="AE40" s="1248"/>
      <c r="AF40" s="1249"/>
      <c r="AG40" s="1250"/>
      <c r="AH40" s="1251"/>
      <c r="AI40" s="2758"/>
      <c r="AJ40" s="2758"/>
      <c r="AK40" s="2758"/>
      <c r="AL40" s="2758"/>
      <c r="AM40" s="2758"/>
      <c r="AN40" s="2758"/>
      <c r="AO40" s="2528"/>
      <c r="AP40" s="2528"/>
      <c r="AQ40" s="2528"/>
      <c r="AR40" s="2528"/>
      <c r="AS40" s="2528"/>
      <c r="AT40" s="2528"/>
      <c r="AU40" s="2528"/>
      <c r="AV40" s="2528"/>
      <c r="AW40" s="2528"/>
      <c r="AX40" s="2752"/>
      <c r="AY40" s="2752"/>
      <c r="AZ40" s="2752"/>
      <c r="BA40" s="2511"/>
      <c r="BB40" s="2511"/>
      <c r="BC40" s="2511"/>
      <c r="BD40" s="2529"/>
      <c r="BE40" s="2529"/>
      <c r="BF40" s="2754"/>
      <c r="BG40" s="2759"/>
      <c r="BH40" s="2759"/>
      <c r="BI40" s="2759"/>
      <c r="BJ40" s="2759"/>
      <c r="BK40" s="2759"/>
      <c r="BL40" s="2759"/>
      <c r="BM40" s="286"/>
      <c r="BN40" s="286"/>
      <c r="BO40" s="286"/>
      <c r="BP40" s="286"/>
      <c r="BQ40" s="286"/>
      <c r="BR40" s="286"/>
      <c r="BS40" s="286"/>
    </row>
    <row r="41" spans="1:71" s="812" customFormat="1" ht="7.05" customHeight="1">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361"/>
      <c r="AC41" s="285"/>
      <c r="AD41" s="285"/>
      <c r="AE41" s="285"/>
      <c r="AF41" s="285"/>
      <c r="AG41" s="285"/>
      <c r="AH41" s="361"/>
      <c r="AI41" s="361"/>
      <c r="AJ41" s="361"/>
      <c r="AK41" s="361"/>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787"/>
      <c r="BH41" s="2787"/>
      <c r="BI41" s="361"/>
      <c r="BJ41" s="361"/>
      <c r="BK41" s="361"/>
      <c r="BL41" s="361"/>
      <c r="BM41" s="361"/>
      <c r="BN41" s="361"/>
      <c r="BO41" s="361"/>
      <c r="BP41" s="286"/>
      <c r="BQ41" s="286"/>
      <c r="BR41" s="286"/>
      <c r="BS41" s="286"/>
    </row>
    <row r="42" spans="1:71" s="812" customFormat="1" ht="18.75" customHeight="1">
      <c r="C42" s="285" t="s">
        <v>1233</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361"/>
      <c r="AC42" s="285"/>
      <c r="AD42" s="285"/>
      <c r="AE42" s="285"/>
      <c r="AF42" s="285"/>
      <c r="AG42" s="285"/>
      <c r="AH42" s="361"/>
      <c r="AI42" s="361"/>
      <c r="AJ42" s="361"/>
      <c r="AK42" s="361"/>
      <c r="AL42" s="285"/>
      <c r="AM42" s="285"/>
      <c r="AN42" s="285"/>
      <c r="AO42" s="285"/>
      <c r="AP42" s="285"/>
      <c r="AQ42" s="285"/>
      <c r="AR42" s="285"/>
      <c r="AS42" s="285"/>
      <c r="AT42" s="285"/>
      <c r="AU42" s="285"/>
      <c r="AV42" s="285"/>
      <c r="AW42" s="285"/>
      <c r="AX42" s="285"/>
      <c r="AY42" s="285"/>
      <c r="AZ42" s="285"/>
      <c r="BA42" s="285"/>
      <c r="BB42" s="285"/>
      <c r="BC42" s="285"/>
      <c r="BD42" s="285"/>
      <c r="BE42" s="285"/>
      <c r="BF42" s="2743" t="s">
        <v>1179</v>
      </c>
      <c r="BG42" s="2743"/>
      <c r="BH42" s="2743"/>
      <c r="BI42" s="2788" t="s">
        <v>1180</v>
      </c>
      <c r="BJ42" s="2788"/>
      <c r="BK42" s="2788"/>
      <c r="BL42" s="2788"/>
      <c r="BM42" s="1252"/>
      <c r="BO42" s="286"/>
      <c r="BP42" s="286"/>
      <c r="BQ42" s="1253" t="s">
        <v>1181</v>
      </c>
    </row>
    <row r="43" spans="1:71" s="812" customFormat="1" ht="13.5" customHeight="1">
      <c r="A43" s="812" t="s">
        <v>409</v>
      </c>
      <c r="C43" s="2470"/>
      <c r="D43" s="2636" t="s">
        <v>310</v>
      </c>
      <c r="E43" s="2636"/>
      <c r="F43" s="2636"/>
      <c r="G43" s="2637">
        <f>SUM(J16,J19,J22,J25,J28,J31,J34,J37,J40)</f>
        <v>0</v>
      </c>
      <c r="H43" s="2637"/>
      <c r="I43" s="2637"/>
      <c r="J43" s="2637"/>
      <c r="K43" s="2637"/>
      <c r="L43" s="280"/>
      <c r="M43" s="280"/>
      <c r="N43" s="280"/>
      <c r="O43" s="280"/>
      <c r="P43" s="280"/>
      <c r="Q43" s="280"/>
      <c r="R43" s="280"/>
      <c r="S43" s="280"/>
      <c r="T43" s="280"/>
      <c r="U43" s="280"/>
      <c r="V43" s="280"/>
      <c r="W43" s="280"/>
      <c r="X43" s="280"/>
      <c r="Y43" s="1224"/>
      <c r="Z43" s="280"/>
      <c r="AA43" s="280"/>
      <c r="AB43" s="280"/>
      <c r="AC43" s="280"/>
      <c r="AD43" s="280"/>
      <c r="AE43" s="2745" t="e">
        <f>ROUND(SUMIF($B14:$B40,$A43,AE$14:AF$40)/BF43,0)</f>
        <v>#DIV/0!</v>
      </c>
      <c r="AF43" s="2745"/>
      <c r="AG43" s="2745" t="e">
        <f>ROUND(SUMIF($B14:$B40,$A43,AG$14:AH$40)/BF43,0)</f>
        <v>#DIV/0!</v>
      </c>
      <c r="AH43" s="2745"/>
      <c r="AI43" s="280"/>
      <c r="AJ43" s="280"/>
      <c r="AK43" s="280"/>
      <c r="AL43" s="2492" t="e">
        <f>ROUND(SUMIF($B14:$B40,$A43,AL$14:AN$40)/BF43,0)</f>
        <v>#DIV/0!</v>
      </c>
      <c r="AM43" s="2492"/>
      <c r="AN43" s="2492"/>
      <c r="AO43" s="280"/>
      <c r="AP43" s="280"/>
      <c r="AQ43" s="280"/>
      <c r="AR43" s="280"/>
      <c r="AS43" s="280"/>
      <c r="AT43" s="280"/>
      <c r="AU43" s="280"/>
      <c r="AV43" s="280"/>
      <c r="AW43" s="280"/>
      <c r="AX43" s="2492" t="e">
        <f>ROUND(SUMIF($B14:$B40,$A43,AX$14:AZ$40)/BF43,0)</f>
        <v>#DIV/0!</v>
      </c>
      <c r="AY43" s="2492"/>
      <c r="AZ43" s="2492"/>
      <c r="BA43" s="2789" t="e">
        <f>ROUND(SUMIF($B14:$B40,$A43,BA$14:BC$40)/BF43,0)</f>
        <v>#DIV/0!</v>
      </c>
      <c r="BB43" s="2789"/>
      <c r="BC43" s="2789"/>
      <c r="BD43" s="2746" t="e">
        <f>ROUND(AVERAGE(BD14,BD17,BD20,BD23,BD26,BD29,BD32,BD35,BD38),0)</f>
        <v>#DIV/0!</v>
      </c>
      <c r="BE43" s="2746"/>
      <c r="BF43" s="2747">
        <f>COUNTIF(G14:K40,BQ43)+COUNTIF(G14:K40,BQ44)+COUNTIF(G14:K40,BQ45)+COUNTIF(G14:K40,BQ46)</f>
        <v>0</v>
      </c>
      <c r="BG43" s="2747"/>
      <c r="BH43" s="2747"/>
      <c r="BI43" s="2748" t="e">
        <f>ROUND(BD43/BD44*100,1)</f>
        <v>#DIV/0!</v>
      </c>
      <c r="BJ43" s="2748"/>
      <c r="BK43" s="2748"/>
      <c r="BL43" s="2748"/>
      <c r="BM43" s="286"/>
      <c r="BO43" s="286"/>
      <c r="BP43" s="286"/>
      <c r="BQ43" s="286" t="s">
        <v>1163</v>
      </c>
    </row>
    <row r="44" spans="1:71" s="812" customFormat="1" ht="13.5" customHeight="1">
      <c r="C44" s="2470"/>
      <c r="D44" s="2636"/>
      <c r="E44" s="2636"/>
      <c r="F44" s="2636"/>
      <c r="G44" s="2637"/>
      <c r="H44" s="2637"/>
      <c r="I44" s="2637"/>
      <c r="J44" s="2637"/>
      <c r="K44" s="2637"/>
      <c r="L44" s="1182"/>
      <c r="M44" s="1182"/>
      <c r="N44" s="1182"/>
      <c r="O44" s="1182"/>
      <c r="P44" s="1182"/>
      <c r="Q44" s="1182"/>
      <c r="R44" s="1182"/>
      <c r="S44" s="1182"/>
      <c r="T44" s="1182"/>
      <c r="U44" s="1182"/>
      <c r="V44" s="1182"/>
      <c r="W44" s="1182"/>
      <c r="X44" s="1182"/>
      <c r="Y44" s="1150"/>
      <c r="Z44" s="1182"/>
      <c r="AA44" s="1182"/>
      <c r="AB44" s="1182"/>
      <c r="AC44" s="1182"/>
      <c r="AD44" s="1182"/>
      <c r="AE44" s="2745"/>
      <c r="AF44" s="2745"/>
      <c r="AG44" s="2745"/>
      <c r="AH44" s="2745"/>
      <c r="AI44" s="1182"/>
      <c r="AJ44" s="1182"/>
      <c r="AK44" s="1182"/>
      <c r="AL44" s="2492"/>
      <c r="AM44" s="2492"/>
      <c r="AN44" s="2492"/>
      <c r="AO44" s="1182"/>
      <c r="AP44" s="1182"/>
      <c r="AQ44" s="1182"/>
      <c r="AR44" s="1182"/>
      <c r="AS44" s="1182"/>
      <c r="AT44" s="1182"/>
      <c r="AU44" s="1182"/>
      <c r="AV44" s="1182"/>
      <c r="AW44" s="1182"/>
      <c r="AX44" s="2492"/>
      <c r="AY44" s="2492"/>
      <c r="AZ44" s="2492"/>
      <c r="BA44" s="2789"/>
      <c r="BB44" s="2789"/>
      <c r="BC44" s="2789"/>
      <c r="BD44" s="2749" t="e">
        <f>ROUND(AVERAGE(BD16,BD19,BD22,BD25,BD28,BD31,BD34,BD37,BD40),0)</f>
        <v>#DIV/0!</v>
      </c>
      <c r="BE44" s="2749"/>
      <c r="BF44" s="2747"/>
      <c r="BG44" s="2747"/>
      <c r="BH44" s="2747"/>
      <c r="BI44" s="2748"/>
      <c r="BJ44" s="2748"/>
      <c r="BK44" s="2748"/>
      <c r="BL44" s="2748"/>
      <c r="BM44" s="286"/>
      <c r="BO44" s="286"/>
      <c r="BP44" s="286"/>
      <c r="BQ44" s="286" t="s">
        <v>1182</v>
      </c>
    </row>
    <row r="45" spans="1:71" s="812" customFormat="1" ht="12" customHeight="1">
      <c r="C45" s="286"/>
      <c r="D45" s="286"/>
      <c r="E45" s="286"/>
      <c r="F45" s="286" t="s">
        <v>1183</v>
      </c>
      <c r="G45" s="1025"/>
      <c r="H45" s="346" t="s">
        <v>1184</v>
      </c>
      <c r="I45" s="346" t="s">
        <v>1185</v>
      </c>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2742"/>
      <c r="BE45" s="2742"/>
      <c r="BF45" s="2742"/>
      <c r="BG45" s="367"/>
      <c r="BH45" s="367"/>
      <c r="BI45" s="367"/>
      <c r="BJ45" s="367"/>
      <c r="BK45" s="367"/>
      <c r="BL45" s="367"/>
      <c r="BM45" s="367"/>
      <c r="BN45" s="367"/>
      <c r="BO45" s="367"/>
      <c r="BP45" s="286"/>
      <c r="BQ45" s="286" t="s">
        <v>579</v>
      </c>
      <c r="BR45" s="286"/>
      <c r="BS45" s="286"/>
    </row>
    <row r="46" spans="1:71" s="812" customFormat="1" ht="12" customHeight="1">
      <c r="C46" s="286"/>
      <c r="D46" s="286"/>
      <c r="E46" s="286"/>
      <c r="F46" s="286"/>
      <c r="G46" s="1025"/>
      <c r="H46" s="346" t="s">
        <v>1186</v>
      </c>
      <c r="I46" s="346" t="s">
        <v>1234</v>
      </c>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67"/>
      <c r="BG46" s="367"/>
      <c r="BH46" s="367"/>
      <c r="BI46" s="367"/>
      <c r="BJ46" s="367"/>
      <c r="BK46" s="367"/>
      <c r="BL46" s="367"/>
      <c r="BM46" s="367"/>
      <c r="BN46" s="367"/>
      <c r="BO46" s="367"/>
      <c r="BP46" s="286"/>
      <c r="BQ46" s="286" t="s">
        <v>1188</v>
      </c>
      <c r="BR46" s="286"/>
      <c r="BS46" s="286"/>
    </row>
    <row r="47" spans="1:71" s="812" customFormat="1" ht="12" customHeight="1">
      <c r="C47" s="286"/>
      <c r="D47" s="286"/>
      <c r="E47" s="286"/>
      <c r="F47" s="286"/>
      <c r="G47" s="286"/>
      <c r="H47" s="346" t="s">
        <v>1189</v>
      </c>
      <c r="I47" s="2240" t="s">
        <v>1187</v>
      </c>
      <c r="J47" s="2240"/>
      <c r="K47" s="2240"/>
      <c r="L47" s="2240"/>
      <c r="M47" s="2240"/>
      <c r="N47" s="2240"/>
      <c r="O47" s="2240"/>
      <c r="P47" s="2240"/>
      <c r="Q47" s="2240"/>
      <c r="R47" s="2240"/>
      <c r="S47" s="2240"/>
      <c r="T47" s="2240"/>
      <c r="U47" s="2240"/>
      <c r="V47" s="2240"/>
      <c r="W47" s="2240"/>
      <c r="X47" s="2240"/>
      <c r="Y47" s="2240"/>
      <c r="Z47" s="2240"/>
      <c r="AA47" s="2240"/>
      <c r="AB47" s="2240"/>
      <c r="AC47" s="2240"/>
      <c r="AD47" s="2240"/>
      <c r="AE47" s="2240"/>
      <c r="AF47" s="2240"/>
      <c r="AG47" s="2240"/>
      <c r="AH47" s="2240"/>
      <c r="AI47" s="2240"/>
      <c r="AJ47" s="2240"/>
      <c r="AK47" s="2240"/>
      <c r="AL47" s="2240"/>
      <c r="AM47" s="2240"/>
      <c r="AN47" s="2240"/>
      <c r="AO47" s="2240"/>
      <c r="AP47" s="2240"/>
      <c r="AQ47" s="2240"/>
      <c r="AR47" s="2240"/>
      <c r="AS47" s="2240"/>
      <c r="AT47" s="2240"/>
      <c r="AU47" s="2240"/>
      <c r="AV47" s="2240"/>
      <c r="AW47" s="2240"/>
      <c r="AX47" s="2240"/>
      <c r="AY47" s="2240"/>
      <c r="AZ47" s="2240"/>
      <c r="BA47" s="2240"/>
      <c r="BB47" s="2240"/>
      <c r="BC47" s="2240"/>
      <c r="BD47" s="2240"/>
      <c r="BE47" s="2240"/>
      <c r="BF47" s="2240"/>
      <c r="BG47" s="2240"/>
      <c r="BH47" s="2240"/>
      <c r="BI47" s="2240"/>
      <c r="BJ47" s="2240"/>
      <c r="BK47" s="2240"/>
      <c r="BL47" s="2240"/>
      <c r="BM47" s="2240"/>
      <c r="BN47" s="2240"/>
      <c r="BO47" s="2240"/>
      <c r="BP47" s="286"/>
      <c r="BQ47" s="286"/>
      <c r="BR47" s="286"/>
      <c r="BS47" s="286"/>
    </row>
    <row r="48" spans="1:71" s="812" customFormat="1" ht="12" customHeight="1">
      <c r="C48" s="286"/>
      <c r="D48" s="286"/>
      <c r="E48" s="286"/>
      <c r="F48" s="286"/>
      <c r="G48" s="286"/>
      <c r="H48" s="346"/>
      <c r="I48" s="2240"/>
      <c r="J48" s="2240"/>
      <c r="K48" s="2240"/>
      <c r="L48" s="2240"/>
      <c r="M48" s="2240"/>
      <c r="N48" s="2240"/>
      <c r="O48" s="2240"/>
      <c r="P48" s="2240"/>
      <c r="Q48" s="2240"/>
      <c r="R48" s="2240"/>
      <c r="S48" s="2240"/>
      <c r="T48" s="2240"/>
      <c r="U48" s="2240"/>
      <c r="V48" s="2240"/>
      <c r="W48" s="2240"/>
      <c r="X48" s="2240"/>
      <c r="Y48" s="2240"/>
      <c r="Z48" s="2240"/>
      <c r="AA48" s="2240"/>
      <c r="AB48" s="2240"/>
      <c r="AC48" s="2240"/>
      <c r="AD48" s="2240"/>
      <c r="AE48" s="2240"/>
      <c r="AF48" s="2240"/>
      <c r="AG48" s="2240"/>
      <c r="AH48" s="2240"/>
      <c r="AI48" s="2240"/>
      <c r="AJ48" s="2240"/>
      <c r="AK48" s="2240"/>
      <c r="AL48" s="2240"/>
      <c r="AM48" s="2240"/>
      <c r="AN48" s="2240"/>
      <c r="AO48" s="2240"/>
      <c r="AP48" s="2240"/>
      <c r="AQ48" s="2240"/>
      <c r="AR48" s="2240"/>
      <c r="AS48" s="2240"/>
      <c r="AT48" s="2240"/>
      <c r="AU48" s="2240"/>
      <c r="AV48" s="2240"/>
      <c r="AW48" s="2240"/>
      <c r="AX48" s="2240"/>
      <c r="AY48" s="2240"/>
      <c r="AZ48" s="2240"/>
      <c r="BA48" s="2240"/>
      <c r="BB48" s="2240"/>
      <c r="BC48" s="2240"/>
      <c r="BD48" s="2240"/>
      <c r="BE48" s="2240"/>
      <c r="BF48" s="2240"/>
      <c r="BG48" s="2240"/>
      <c r="BH48" s="2240"/>
      <c r="BI48" s="2240"/>
      <c r="BJ48" s="2240"/>
      <c r="BK48" s="2240"/>
      <c r="BL48" s="2240"/>
      <c r="BM48" s="2240"/>
      <c r="BN48" s="2240"/>
      <c r="BO48" s="2240"/>
      <c r="BP48" s="286"/>
      <c r="BQ48" s="286"/>
      <c r="BR48" s="286"/>
      <c r="BS48" s="286"/>
    </row>
    <row r="49" spans="2:71" s="812" customFormat="1" ht="12" customHeight="1">
      <c r="C49" s="286"/>
      <c r="D49" s="286"/>
      <c r="E49" s="286"/>
      <c r="F49" s="286"/>
      <c r="G49" s="286"/>
      <c r="H49" s="346" t="s">
        <v>1191</v>
      </c>
      <c r="I49" s="2486" t="s">
        <v>1190</v>
      </c>
      <c r="J49" s="2486"/>
      <c r="K49" s="2486"/>
      <c r="L49" s="2486"/>
      <c r="M49" s="2486"/>
      <c r="N49" s="2486"/>
      <c r="O49" s="2486"/>
      <c r="P49" s="2486"/>
      <c r="Q49" s="2486"/>
      <c r="R49" s="2486"/>
      <c r="S49" s="2486"/>
      <c r="T49" s="2486"/>
      <c r="U49" s="2486"/>
      <c r="V49" s="2486"/>
      <c r="W49" s="2486"/>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6"/>
      <c r="BC49" s="2486"/>
      <c r="BD49" s="2486"/>
      <c r="BE49" s="2486"/>
      <c r="BF49" s="2486"/>
      <c r="BG49" s="2486"/>
      <c r="BH49" s="2486"/>
      <c r="BI49" s="2486"/>
      <c r="BJ49" s="2486"/>
      <c r="BK49" s="2486"/>
      <c r="BL49" s="2486"/>
      <c r="BM49" s="2486"/>
      <c r="BN49" s="2486"/>
      <c r="BO49" s="2486"/>
      <c r="BP49" s="358"/>
      <c r="BQ49" s="358"/>
      <c r="BR49" s="358"/>
      <c r="BS49" s="358"/>
    </row>
    <row r="50" spans="2:71" s="812" customFormat="1" ht="12" customHeight="1">
      <c r="C50" s="286"/>
      <c r="D50" s="286"/>
      <c r="E50" s="286"/>
      <c r="F50" s="286"/>
      <c r="G50" s="286"/>
      <c r="H50" s="346" t="s">
        <v>1193</v>
      </c>
      <c r="I50" s="2486" t="s">
        <v>1192</v>
      </c>
      <c r="J50" s="2486"/>
      <c r="K50" s="2486"/>
      <c r="L50" s="2486"/>
      <c r="M50" s="2486"/>
      <c r="N50" s="2486"/>
      <c r="O50" s="2486"/>
      <c r="P50" s="2486"/>
      <c r="Q50" s="2486"/>
      <c r="R50" s="2486"/>
      <c r="S50" s="2486"/>
      <c r="T50" s="2486"/>
      <c r="U50" s="2486"/>
      <c r="V50" s="2486"/>
      <c r="W50" s="2486"/>
      <c r="X50" s="2486"/>
      <c r="Y50" s="2486"/>
      <c r="Z50" s="2486"/>
      <c r="AA50" s="2486"/>
      <c r="AB50" s="2486"/>
      <c r="AC50" s="2486"/>
      <c r="AD50" s="2486"/>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6"/>
      <c r="BC50" s="2486"/>
      <c r="BD50" s="2486"/>
      <c r="BE50" s="2486"/>
      <c r="BF50" s="2486"/>
      <c r="BG50" s="2486"/>
      <c r="BH50" s="2486"/>
      <c r="BI50" s="2486"/>
      <c r="BJ50" s="2486"/>
      <c r="BK50" s="2486"/>
      <c r="BL50" s="2486"/>
      <c r="BM50" s="2486"/>
      <c r="BN50" s="2486"/>
      <c r="BO50" s="2486"/>
      <c r="BP50" s="358"/>
      <c r="BQ50" s="358"/>
      <c r="BR50" s="358"/>
      <c r="BS50" s="358"/>
    </row>
    <row r="51" spans="2:71" s="812" customFormat="1" ht="3" customHeight="1">
      <c r="C51" s="286"/>
      <c r="D51" s="286"/>
      <c r="E51" s="286"/>
      <c r="F51" s="286"/>
      <c r="G51" s="286"/>
      <c r="H51" s="346"/>
      <c r="I51" s="1187"/>
      <c r="J51" s="1187"/>
      <c r="K51" s="1187"/>
      <c r="L51" s="1187"/>
      <c r="M51" s="1187"/>
      <c r="N51" s="1187"/>
      <c r="O51" s="1187"/>
      <c r="P51" s="1187"/>
      <c r="Q51" s="1187"/>
      <c r="R51" s="1187"/>
      <c r="S51" s="1187"/>
      <c r="T51" s="1187"/>
      <c r="U51" s="1187"/>
      <c r="V51" s="1187"/>
      <c r="W51" s="1187"/>
      <c r="X51" s="1187"/>
      <c r="Y51" s="1187"/>
      <c r="Z51" s="1187"/>
      <c r="AA51" s="1187"/>
      <c r="AB51" s="1187"/>
      <c r="AC51" s="1187"/>
      <c r="AD51" s="1187"/>
      <c r="AE51" s="1187"/>
      <c r="AF51" s="1187"/>
      <c r="AG51" s="1187"/>
      <c r="AH51" s="1187"/>
      <c r="AI51" s="1187"/>
      <c r="AJ51" s="1187"/>
      <c r="AK51" s="1187"/>
      <c r="AL51" s="1187"/>
      <c r="AM51" s="1187"/>
      <c r="AN51" s="1187"/>
      <c r="AO51" s="1187"/>
      <c r="AP51" s="1187"/>
      <c r="AQ51" s="1187"/>
      <c r="AR51" s="1187"/>
      <c r="AS51" s="1187"/>
      <c r="AT51" s="1187"/>
      <c r="AU51" s="1187"/>
      <c r="AV51" s="1187"/>
      <c r="AW51" s="1187"/>
      <c r="AX51" s="1187"/>
      <c r="AY51" s="1187"/>
      <c r="AZ51" s="1187"/>
      <c r="BA51" s="1187"/>
      <c r="BB51" s="1187"/>
      <c r="BC51" s="1187"/>
      <c r="BD51" s="1187"/>
      <c r="BE51" s="1187"/>
      <c r="BF51" s="1187"/>
      <c r="BG51" s="1187"/>
      <c r="BH51" s="1187"/>
      <c r="BI51" s="1187"/>
      <c r="BJ51" s="1187"/>
      <c r="BK51" s="1187"/>
      <c r="BL51" s="1187"/>
      <c r="BM51" s="1187"/>
      <c r="BN51" s="1187"/>
      <c r="BO51" s="1187"/>
      <c r="BP51" s="1187"/>
      <c r="BQ51" s="1187"/>
      <c r="BR51" s="1187"/>
      <c r="BS51" s="1187"/>
    </row>
    <row r="52" spans="2:71" ht="14.1" customHeight="1">
      <c r="C52" s="1794" t="s">
        <v>1235</v>
      </c>
      <c r="D52" s="1794"/>
      <c r="E52" s="1794"/>
      <c r="F52" s="1794"/>
      <c r="G52" s="1794"/>
      <c r="H52" s="1794"/>
      <c r="I52" s="1794"/>
      <c r="J52" s="1794"/>
      <c r="K52" s="1794"/>
      <c r="L52" s="1794"/>
      <c r="M52" s="1794"/>
      <c r="N52" s="1794"/>
      <c r="O52" s="1794"/>
      <c r="P52" s="1794"/>
      <c r="Q52" s="1794"/>
      <c r="R52" s="1794"/>
      <c r="S52" s="1794"/>
      <c r="T52" s="1794"/>
      <c r="U52" s="1794"/>
      <c r="V52" s="1794"/>
      <c r="W52" s="1794"/>
      <c r="X52" s="1794"/>
      <c r="Y52" s="1794"/>
      <c r="Z52" s="1794"/>
      <c r="AA52" s="1794"/>
      <c r="AB52" s="1794"/>
      <c r="AC52" s="1794"/>
      <c r="AD52" s="1794"/>
      <c r="AE52" s="1794"/>
      <c r="AF52" s="1794"/>
      <c r="AG52" s="1794"/>
      <c r="AH52" s="1794"/>
      <c r="AI52" s="1794"/>
      <c r="AJ52" s="1794"/>
      <c r="AK52" s="1794"/>
      <c r="AL52" s="1794"/>
      <c r="AM52" s="1794"/>
      <c r="AN52" s="1794"/>
      <c r="AO52" s="1794"/>
      <c r="AP52" s="1794"/>
      <c r="AQ52" s="1794"/>
      <c r="AR52" s="1794"/>
      <c r="AS52" s="1794"/>
      <c r="AT52" s="1794"/>
      <c r="AU52" s="1794"/>
      <c r="AV52" s="1794"/>
      <c r="AW52" s="1794"/>
      <c r="AX52" s="1794"/>
      <c r="AY52" s="1794"/>
      <c r="AZ52" s="1794"/>
      <c r="BA52" s="1794"/>
      <c r="BB52" s="1794"/>
      <c r="BC52" s="1794"/>
      <c r="BD52" s="1794"/>
      <c r="BE52" s="1794"/>
      <c r="BF52" s="1794"/>
      <c r="BG52" s="1794"/>
      <c r="BH52" s="1794"/>
      <c r="BI52" s="1794"/>
      <c r="BJ52" s="1794"/>
      <c r="BK52" s="1794"/>
      <c r="BL52" s="1794"/>
      <c r="BM52" s="1794"/>
      <c r="BN52" s="1794"/>
      <c r="BO52" s="1794"/>
      <c r="BP52" s="276"/>
      <c r="BQ52" s="276"/>
      <c r="BR52" s="276"/>
      <c r="BS52" s="276"/>
    </row>
    <row r="53" spans="2:71" ht="5.0999999999999996" customHeight="1">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row>
    <row r="54" spans="2:71" ht="14.1" customHeight="1">
      <c r="C54" s="335" t="s">
        <v>1222</v>
      </c>
      <c r="D54" s="335"/>
      <c r="E54" s="335"/>
      <c r="F54" s="335"/>
      <c r="G54" s="335"/>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276"/>
      <c r="AM54" s="276"/>
      <c r="AN54" s="276"/>
      <c r="AO54" s="276"/>
      <c r="AP54" s="276"/>
      <c r="AQ54" s="276"/>
      <c r="AR54" s="276"/>
      <c r="AS54" s="276"/>
      <c r="AT54" s="276"/>
      <c r="AU54" s="276"/>
      <c r="AV54" s="276"/>
      <c r="AW54" s="276"/>
      <c r="AX54" s="2611" t="s">
        <v>482</v>
      </c>
      <c r="AY54" s="2611"/>
      <c r="AZ54" s="2611"/>
      <c r="BA54" s="2611"/>
      <c r="BB54" s="2611"/>
      <c r="BC54" s="2611"/>
      <c r="BD54" s="2611"/>
      <c r="BE54" s="2785"/>
      <c r="BF54" s="2785"/>
      <c r="BG54" s="2613" t="s">
        <v>483</v>
      </c>
      <c r="BH54" s="2613"/>
      <c r="BI54" s="2613"/>
      <c r="BJ54" s="2613"/>
      <c r="BK54" s="2613"/>
      <c r="BL54" s="2613"/>
      <c r="BM54" s="276"/>
      <c r="BN54" s="276"/>
      <c r="BO54" s="276"/>
      <c r="BP54" s="276"/>
    </row>
    <row r="55" spans="2:71" ht="7.05" customHeight="1">
      <c r="C55" s="335"/>
      <c r="D55" s="335"/>
      <c r="E55" s="335"/>
      <c r="F55" s="335"/>
      <c r="G55" s="335"/>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row>
    <row r="56" spans="2:71" s="812" customFormat="1" ht="12" customHeight="1">
      <c r="C56" s="2614" t="s">
        <v>1121</v>
      </c>
      <c r="D56" s="2615" t="s">
        <v>1122</v>
      </c>
      <c r="E56" s="2615"/>
      <c r="F56" s="2615"/>
      <c r="G56" s="2617" t="s">
        <v>1123</v>
      </c>
      <c r="H56" s="2617"/>
      <c r="I56" s="2617"/>
      <c r="J56" s="2617"/>
      <c r="K56" s="2617"/>
      <c r="L56" s="2617" t="s">
        <v>1088</v>
      </c>
      <c r="M56" s="2617"/>
      <c r="N56" s="2617"/>
      <c r="O56" s="2617"/>
      <c r="P56" s="2617"/>
      <c r="Q56" s="2708" t="s">
        <v>1124</v>
      </c>
      <c r="R56" s="2619" t="s">
        <v>1125</v>
      </c>
      <c r="S56" s="2620" t="s">
        <v>1126</v>
      </c>
      <c r="T56" s="2620"/>
      <c r="U56" s="2620"/>
      <c r="V56" s="2710" t="s">
        <v>1127</v>
      </c>
      <c r="W56" s="2710"/>
      <c r="X56" s="2710"/>
      <c r="Y56" s="2710"/>
      <c r="Z56" s="2710"/>
      <c r="AA56" s="2710"/>
      <c r="AB56" s="2710"/>
      <c r="AC56" s="2710"/>
      <c r="AD56" s="2710"/>
      <c r="AE56" s="2622" t="s">
        <v>1128</v>
      </c>
      <c r="AF56" s="2622"/>
      <c r="AG56" s="2622"/>
      <c r="AH56" s="2622"/>
      <c r="AI56" s="2622"/>
      <c r="AJ56" s="2622"/>
      <c r="AK56" s="2622"/>
      <c r="AL56" s="2622"/>
      <c r="AM56" s="2622"/>
      <c r="AN56" s="2622"/>
      <c r="AO56" s="2622"/>
      <c r="AP56" s="2622"/>
      <c r="AQ56" s="2622"/>
      <c r="AR56" s="2622"/>
      <c r="AS56" s="2622"/>
      <c r="AT56" s="2622"/>
      <c r="AU56" s="2622"/>
      <c r="AV56" s="2622"/>
      <c r="AW56" s="2622"/>
      <c r="AX56" s="2622"/>
      <c r="AY56" s="2622"/>
      <c r="AZ56" s="2622"/>
      <c r="BA56" s="2622"/>
      <c r="BB56" s="2622"/>
      <c r="BC56" s="2622"/>
      <c r="BD56" s="2711" t="s">
        <v>1129</v>
      </c>
      <c r="BE56" s="2711"/>
      <c r="BF56" s="2624" t="s">
        <v>1130</v>
      </c>
      <c r="BG56" s="2625" t="s">
        <v>1085</v>
      </c>
      <c r="BH56" s="2625"/>
      <c r="BI56" s="2625"/>
      <c r="BJ56" s="2625"/>
      <c r="BK56" s="2625"/>
      <c r="BL56" s="2625"/>
      <c r="BM56" s="286"/>
      <c r="BN56" s="286"/>
      <c r="BO56" s="286"/>
      <c r="BP56" s="286"/>
      <c r="BQ56" s="286"/>
      <c r="BR56" s="286"/>
      <c r="BS56" s="286"/>
    </row>
    <row r="57" spans="2:71" s="812" customFormat="1" ht="12" customHeight="1">
      <c r="C57" s="2614"/>
      <c r="D57" s="2615"/>
      <c r="E57" s="2615"/>
      <c r="F57" s="2615"/>
      <c r="G57" s="2617"/>
      <c r="H57" s="2617"/>
      <c r="I57" s="2617"/>
      <c r="J57" s="2617"/>
      <c r="K57" s="2617"/>
      <c r="L57" s="2617"/>
      <c r="M57" s="2617"/>
      <c r="N57" s="2617"/>
      <c r="O57" s="2617"/>
      <c r="P57" s="2617"/>
      <c r="Q57" s="2708"/>
      <c r="R57" s="2619"/>
      <c r="S57" s="2620"/>
      <c r="T57" s="2620"/>
      <c r="U57" s="2620"/>
      <c r="V57" s="2710"/>
      <c r="W57" s="2710"/>
      <c r="X57" s="2710"/>
      <c r="Y57" s="2710"/>
      <c r="Z57" s="2710"/>
      <c r="AA57" s="2710"/>
      <c r="AB57" s="2710"/>
      <c r="AC57" s="2710"/>
      <c r="AD57" s="2710"/>
      <c r="AE57" s="2622"/>
      <c r="AF57" s="2622"/>
      <c r="AG57" s="2622"/>
      <c r="AH57" s="2622"/>
      <c r="AI57" s="2622"/>
      <c r="AJ57" s="2622"/>
      <c r="AK57" s="2622"/>
      <c r="AL57" s="2622"/>
      <c r="AM57" s="2622"/>
      <c r="AN57" s="2622"/>
      <c r="AO57" s="2622"/>
      <c r="AP57" s="2622"/>
      <c r="AQ57" s="2622"/>
      <c r="AR57" s="2622"/>
      <c r="AS57" s="2622"/>
      <c r="AT57" s="2622"/>
      <c r="AU57" s="2622"/>
      <c r="AV57" s="2622"/>
      <c r="AW57" s="2622"/>
      <c r="AX57" s="2622"/>
      <c r="AY57" s="2622"/>
      <c r="AZ57" s="2622"/>
      <c r="BA57" s="2622"/>
      <c r="BB57" s="2622"/>
      <c r="BC57" s="2622"/>
      <c r="BD57" s="2711"/>
      <c r="BE57" s="2711"/>
      <c r="BF57" s="2624"/>
      <c r="BG57" s="2625"/>
      <c r="BH57" s="2625"/>
      <c r="BI57" s="2625"/>
      <c r="BJ57" s="2625"/>
      <c r="BK57" s="2625"/>
      <c r="BL57" s="2625"/>
      <c r="BM57" s="286"/>
      <c r="BN57" s="286"/>
      <c r="BO57" s="286"/>
      <c r="BP57" s="286"/>
      <c r="BQ57" s="286"/>
      <c r="BR57" s="286"/>
      <c r="BS57" s="286"/>
    </row>
    <row r="58" spans="2:71" s="812" customFormat="1" ht="15" customHeight="1">
      <c r="C58" s="2614"/>
      <c r="D58" s="2615"/>
      <c r="E58" s="2615"/>
      <c r="F58" s="2615"/>
      <c r="G58" s="2617"/>
      <c r="H58" s="2617"/>
      <c r="I58" s="2617"/>
      <c r="J58" s="2617"/>
      <c r="K58" s="2617"/>
      <c r="L58" s="2617"/>
      <c r="M58" s="2617"/>
      <c r="N58" s="2617"/>
      <c r="O58" s="2617"/>
      <c r="P58" s="2617"/>
      <c r="Q58" s="2708"/>
      <c r="R58" s="2619"/>
      <c r="S58" s="2620"/>
      <c r="T58" s="2620"/>
      <c r="U58" s="2620"/>
      <c r="V58" s="2712" t="s">
        <v>1131</v>
      </c>
      <c r="W58" s="2712"/>
      <c r="X58" s="2712"/>
      <c r="Y58" s="2712"/>
      <c r="Z58" s="2712"/>
      <c r="AA58" s="2713" t="s">
        <v>1132</v>
      </c>
      <c r="AB58" s="2713"/>
      <c r="AC58" s="2714" t="s">
        <v>1133</v>
      </c>
      <c r="AD58" s="2714"/>
      <c r="AE58" s="2779" t="s">
        <v>1134</v>
      </c>
      <c r="AF58" s="2779"/>
      <c r="AG58" s="2779"/>
      <c r="AH58" s="2779"/>
      <c r="AI58" s="2470" t="s">
        <v>1135</v>
      </c>
      <c r="AJ58" s="2470"/>
      <c r="AK58" s="2470"/>
      <c r="AL58" s="2470"/>
      <c r="AM58" s="2470"/>
      <c r="AN58" s="2470"/>
      <c r="AO58" s="2470"/>
      <c r="AP58" s="2470"/>
      <c r="AQ58" s="2470"/>
      <c r="AR58" s="2470"/>
      <c r="AS58" s="2470"/>
      <c r="AT58" s="2470"/>
      <c r="AU58" s="2470"/>
      <c r="AV58" s="2470"/>
      <c r="AW58" s="2470"/>
      <c r="AX58" s="2470"/>
      <c r="AY58" s="2470"/>
      <c r="AZ58" s="2470"/>
      <c r="BA58" s="2629" t="s">
        <v>255</v>
      </c>
      <c r="BB58" s="2629"/>
      <c r="BC58" s="2629"/>
      <c r="BD58" s="2630" t="s">
        <v>1136</v>
      </c>
      <c r="BE58" s="2630"/>
      <c r="BF58" s="2624"/>
      <c r="BG58" s="2780" t="s">
        <v>1223</v>
      </c>
      <c r="BH58" s="2780"/>
      <c r="BI58" s="2780"/>
      <c r="BJ58" s="2780"/>
      <c r="BK58" s="2780"/>
      <c r="BL58" s="2780"/>
      <c r="BM58" s="286"/>
      <c r="BN58" s="286"/>
      <c r="BO58" s="286"/>
      <c r="BP58" s="286"/>
      <c r="BQ58" s="286"/>
      <c r="BR58" s="286"/>
      <c r="BS58" s="286"/>
    </row>
    <row r="59" spans="2:71" s="812" customFormat="1" ht="15" customHeight="1">
      <c r="C59" s="2614"/>
      <c r="D59" s="2615"/>
      <c r="E59" s="2615"/>
      <c r="F59" s="2615"/>
      <c r="G59" s="2617"/>
      <c r="H59" s="2617"/>
      <c r="I59" s="2617"/>
      <c r="J59" s="2617"/>
      <c r="K59" s="2617"/>
      <c r="L59" s="2617"/>
      <c r="M59" s="2617"/>
      <c r="N59" s="2617"/>
      <c r="O59" s="2617"/>
      <c r="P59" s="2617"/>
      <c r="Q59" s="2708"/>
      <c r="R59" s="2619"/>
      <c r="S59" s="2620"/>
      <c r="T59" s="2620"/>
      <c r="U59" s="2620"/>
      <c r="V59" s="2714" t="s">
        <v>1138</v>
      </c>
      <c r="W59" s="2714"/>
      <c r="X59" s="2714"/>
      <c r="Y59" s="2595" t="s">
        <v>1139</v>
      </c>
      <c r="Z59" s="2595"/>
      <c r="AA59" s="2713"/>
      <c r="AB59" s="2713"/>
      <c r="AC59" s="2714"/>
      <c r="AD59" s="2714"/>
      <c r="AE59" s="2781" t="s">
        <v>751</v>
      </c>
      <c r="AF59" s="2781"/>
      <c r="AG59" s="2782" t="s">
        <v>1224</v>
      </c>
      <c r="AH59" s="2782"/>
      <c r="AI59" s="2567" t="s">
        <v>1141</v>
      </c>
      <c r="AJ59" s="2567"/>
      <c r="AK59" s="2567"/>
      <c r="AL59" s="2567" t="s">
        <v>1142</v>
      </c>
      <c r="AM59" s="2567"/>
      <c r="AN59" s="2567"/>
      <c r="AO59" s="2593" t="s">
        <v>1143</v>
      </c>
      <c r="AP59" s="2593"/>
      <c r="AQ59" s="2593"/>
      <c r="AR59" s="2594" t="s">
        <v>1144</v>
      </c>
      <c r="AS59" s="2594"/>
      <c r="AT59" s="2594"/>
      <c r="AU59" s="2594" t="s">
        <v>1145</v>
      </c>
      <c r="AV59" s="2594"/>
      <c r="AW59" s="2594"/>
      <c r="AX59" s="2595" t="s">
        <v>310</v>
      </c>
      <c r="AY59" s="2595"/>
      <c r="AZ59" s="2595"/>
      <c r="BA59" s="2629"/>
      <c r="BB59" s="2629"/>
      <c r="BC59" s="2629"/>
      <c r="BD59" s="2630"/>
      <c r="BE59" s="2630"/>
      <c r="BF59" s="2624"/>
      <c r="BG59" s="2780"/>
      <c r="BH59" s="2780"/>
      <c r="BI59" s="2780"/>
      <c r="BJ59" s="2780"/>
      <c r="BK59" s="2780"/>
      <c r="BL59" s="2780"/>
      <c r="BM59" s="286"/>
      <c r="BN59" s="286"/>
      <c r="BO59" s="286"/>
      <c r="BP59" s="286"/>
      <c r="BQ59" s="286"/>
      <c r="BR59" s="286"/>
      <c r="BS59" s="286"/>
    </row>
    <row r="60" spans="2:71" s="812" customFormat="1" ht="15" customHeight="1">
      <c r="C60" s="2614"/>
      <c r="D60" s="2615"/>
      <c r="E60" s="2615"/>
      <c r="F60" s="2615"/>
      <c r="G60" s="2775" t="s">
        <v>1146</v>
      </c>
      <c r="H60" s="2775"/>
      <c r="I60" s="2775"/>
      <c r="J60" s="2776" t="s">
        <v>1147</v>
      </c>
      <c r="K60" s="2776"/>
      <c r="L60" s="2598" t="s">
        <v>1148</v>
      </c>
      <c r="M60" s="2598"/>
      <c r="N60" s="2598"/>
      <c r="O60" s="2598"/>
      <c r="P60" s="2598"/>
      <c r="Q60" s="2708"/>
      <c r="R60" s="2619"/>
      <c r="S60" s="2620"/>
      <c r="T60" s="2620"/>
      <c r="U60" s="2620"/>
      <c r="V60" s="2714"/>
      <c r="W60" s="2714"/>
      <c r="X60" s="2714"/>
      <c r="Y60" s="2595"/>
      <c r="Z60" s="2595"/>
      <c r="AA60" s="2713"/>
      <c r="AB60" s="2713"/>
      <c r="AC60" s="2714"/>
      <c r="AD60" s="2714"/>
      <c r="AE60" s="2781"/>
      <c r="AF60" s="2781"/>
      <c r="AG60" s="2782"/>
      <c r="AH60" s="2782"/>
      <c r="AI60" s="2602" t="s">
        <v>1150</v>
      </c>
      <c r="AJ60" s="2602"/>
      <c r="AK60" s="2602"/>
      <c r="AL60" s="2602" t="s">
        <v>1151</v>
      </c>
      <c r="AM60" s="2602"/>
      <c r="AN60" s="2602"/>
      <c r="AO60" s="2603" t="s">
        <v>1152</v>
      </c>
      <c r="AP60" s="2603"/>
      <c r="AQ60" s="2603"/>
      <c r="AR60" s="2604" t="s">
        <v>1153</v>
      </c>
      <c r="AS60" s="2604"/>
      <c r="AT60" s="2604"/>
      <c r="AU60" s="2602" t="s">
        <v>1154</v>
      </c>
      <c r="AV60" s="2602"/>
      <c r="AW60" s="2602"/>
      <c r="AX60" s="2595"/>
      <c r="AY60" s="2595"/>
      <c r="AZ60" s="2595"/>
      <c r="BA60" s="2629"/>
      <c r="BB60" s="2629"/>
      <c r="BC60" s="2629"/>
      <c r="BD60" s="2605" t="s">
        <v>1155</v>
      </c>
      <c r="BE60" s="2605"/>
      <c r="BF60" s="2624"/>
      <c r="BG60" s="2780"/>
      <c r="BH60" s="2780"/>
      <c r="BI60" s="2780"/>
      <c r="BJ60" s="2780"/>
      <c r="BK60" s="2780"/>
      <c r="BL60" s="2780"/>
      <c r="BM60" s="286"/>
      <c r="BN60" s="286"/>
      <c r="BO60" s="286"/>
      <c r="BP60" s="286"/>
      <c r="BQ60" s="286"/>
      <c r="BR60" s="286"/>
      <c r="BS60" s="286"/>
    </row>
    <row r="61" spans="2:71" s="812" customFormat="1" ht="15" customHeight="1">
      <c r="C61" s="2614"/>
      <c r="D61" s="2615"/>
      <c r="E61" s="2615"/>
      <c r="F61" s="2615"/>
      <c r="G61" s="2775"/>
      <c r="H61" s="2775"/>
      <c r="I61" s="2775"/>
      <c r="J61" s="2776"/>
      <c r="K61" s="2776"/>
      <c r="L61" s="2598"/>
      <c r="M61" s="2598"/>
      <c r="N61" s="2598"/>
      <c r="O61" s="2598"/>
      <c r="P61" s="2598"/>
      <c r="Q61" s="2708"/>
      <c r="R61" s="2619"/>
      <c r="S61" s="2620"/>
      <c r="T61" s="2620"/>
      <c r="U61" s="2620"/>
      <c r="V61" s="2714"/>
      <c r="W61" s="2714"/>
      <c r="X61" s="2714"/>
      <c r="Y61" s="2595"/>
      <c r="Z61" s="2595"/>
      <c r="AA61" s="2713"/>
      <c r="AB61" s="2713"/>
      <c r="AC61" s="2714"/>
      <c r="AD61" s="2714"/>
      <c r="AE61" s="2777" t="s">
        <v>1225</v>
      </c>
      <c r="AF61" s="2777"/>
      <c r="AG61" s="2778" t="s">
        <v>1225</v>
      </c>
      <c r="AH61" s="2778"/>
      <c r="AI61" s="2608"/>
      <c r="AJ61" s="2608"/>
      <c r="AK61" s="2608"/>
      <c r="AL61" s="2608" t="s">
        <v>1157</v>
      </c>
      <c r="AM61" s="2608"/>
      <c r="AN61" s="2608"/>
      <c r="AO61" s="2609" t="s">
        <v>1158</v>
      </c>
      <c r="AP61" s="2609"/>
      <c r="AQ61" s="2609"/>
      <c r="AR61" s="2598" t="s">
        <v>1159</v>
      </c>
      <c r="AS61" s="2598"/>
      <c r="AT61" s="2598"/>
      <c r="AU61" s="2598" t="s">
        <v>1160</v>
      </c>
      <c r="AV61" s="2598"/>
      <c r="AW61" s="2598"/>
      <c r="AX61" s="2595"/>
      <c r="AY61" s="2595"/>
      <c r="AZ61" s="2595"/>
      <c r="BA61" s="2610" t="s">
        <v>1161</v>
      </c>
      <c r="BB61" s="2610"/>
      <c r="BC61" s="2610"/>
      <c r="BD61" s="2605"/>
      <c r="BE61" s="2605"/>
      <c r="BF61" s="2624"/>
      <c r="BG61" s="2780"/>
      <c r="BH61" s="2780"/>
      <c r="BI61" s="2780"/>
      <c r="BJ61" s="2780"/>
      <c r="BK61" s="2780"/>
      <c r="BL61" s="2780"/>
      <c r="BM61" s="286"/>
      <c r="BN61" s="286"/>
      <c r="BO61" s="286"/>
      <c r="BP61" s="286"/>
      <c r="BQ61" s="286"/>
      <c r="BR61" s="286"/>
      <c r="BS61" s="286"/>
    </row>
    <row r="62" spans="2:71" s="812" customFormat="1" ht="12" customHeight="1">
      <c r="B62" s="2531" t="str">
        <f>IF(G62="","","○")</f>
        <v/>
      </c>
      <c r="C62" s="2566">
        <v>10</v>
      </c>
      <c r="D62" s="2706"/>
      <c r="E62" s="2706"/>
      <c r="F62" s="2706"/>
      <c r="G62" s="2760"/>
      <c r="H62" s="2760"/>
      <c r="I62" s="2760"/>
      <c r="J62" s="2760"/>
      <c r="K62" s="2760"/>
      <c r="L62" s="2567"/>
      <c r="M62" s="2567"/>
      <c r="N62" s="2567"/>
      <c r="O62" s="2567"/>
      <c r="P62" s="2567"/>
      <c r="Q62" s="2470"/>
      <c r="R62" s="2463"/>
      <c r="S62" s="2568"/>
      <c r="T62" s="2568"/>
      <c r="U62" s="2568"/>
      <c r="V62" s="2691"/>
      <c r="W62" s="2691"/>
      <c r="X62" s="2691"/>
      <c r="Y62" s="2570"/>
      <c r="Z62" s="2647" t="s">
        <v>20</v>
      </c>
      <c r="AA62" s="2572"/>
      <c r="AB62" s="2647" t="s">
        <v>20</v>
      </c>
      <c r="AC62" s="2573"/>
      <c r="AD62" s="2647" t="s">
        <v>20</v>
      </c>
      <c r="AE62" s="2761"/>
      <c r="AF62" s="2761"/>
      <c r="AG62" s="2762"/>
      <c r="AH62" s="2762"/>
      <c r="AI62" s="2751"/>
      <c r="AJ62" s="2751"/>
      <c r="AK62" s="2751"/>
      <c r="AL62" s="2751"/>
      <c r="AM62" s="2751"/>
      <c r="AN62" s="2751"/>
      <c r="AO62" s="2549"/>
      <c r="AP62" s="2549"/>
      <c r="AQ62" s="2549"/>
      <c r="AR62" s="2549"/>
      <c r="AS62" s="2549"/>
      <c r="AT62" s="2549"/>
      <c r="AU62" s="2549"/>
      <c r="AV62" s="2549"/>
      <c r="AW62" s="2549"/>
      <c r="AX62" s="2763">
        <f>SUM(AI62:AW64)</f>
        <v>0</v>
      </c>
      <c r="AY62" s="2763"/>
      <c r="AZ62" s="2763"/>
      <c r="BA62" s="2551">
        <f>AG62+AX62</f>
        <v>0</v>
      </c>
      <c r="BB62" s="2551"/>
      <c r="BC62" s="2551"/>
      <c r="BD62" s="2753"/>
      <c r="BE62" s="2753"/>
      <c r="BF62" s="2771"/>
      <c r="BG62" s="2772"/>
      <c r="BH62" s="2772"/>
      <c r="BI62" s="2772"/>
      <c r="BJ62" s="2772"/>
      <c r="BK62" s="2772"/>
      <c r="BL62" s="2772"/>
      <c r="BM62" s="286"/>
      <c r="BN62" s="286"/>
      <c r="BO62" s="286"/>
      <c r="BP62" s="286"/>
      <c r="BQ62" s="286"/>
      <c r="BR62" s="286"/>
      <c r="BS62" s="286"/>
    </row>
    <row r="63" spans="2:71" s="812" customFormat="1" ht="12" customHeight="1">
      <c r="B63" s="2531"/>
      <c r="C63" s="2566"/>
      <c r="D63" s="2706"/>
      <c r="E63" s="2706"/>
      <c r="F63" s="2706"/>
      <c r="G63" s="2760"/>
      <c r="H63" s="2760"/>
      <c r="I63" s="2760"/>
      <c r="J63" s="2760"/>
      <c r="K63" s="2760"/>
      <c r="L63" s="2567"/>
      <c r="M63" s="2567"/>
      <c r="N63" s="2567"/>
      <c r="O63" s="2567"/>
      <c r="P63" s="2567"/>
      <c r="Q63" s="2470"/>
      <c r="R63" s="2463"/>
      <c r="S63" s="2568"/>
      <c r="T63" s="2568"/>
      <c r="U63" s="2568"/>
      <c r="V63" s="2691"/>
      <c r="W63" s="2691"/>
      <c r="X63" s="2691"/>
      <c r="Y63" s="2570"/>
      <c r="Z63" s="2647"/>
      <c r="AA63" s="2572"/>
      <c r="AB63" s="2647"/>
      <c r="AC63" s="2573"/>
      <c r="AD63" s="2647"/>
      <c r="AE63" s="2761"/>
      <c r="AF63" s="2761"/>
      <c r="AG63" s="2762"/>
      <c r="AH63" s="2762"/>
      <c r="AI63" s="2756"/>
      <c r="AJ63" s="2756"/>
      <c r="AK63" s="2756"/>
      <c r="AL63" s="2756"/>
      <c r="AM63" s="2756"/>
      <c r="AN63" s="2756"/>
      <c r="AO63" s="2518"/>
      <c r="AP63" s="2518"/>
      <c r="AQ63" s="2518"/>
      <c r="AR63" s="2518"/>
      <c r="AS63" s="2518"/>
      <c r="AT63" s="2518"/>
      <c r="AU63" s="2518"/>
      <c r="AV63" s="2518"/>
      <c r="AW63" s="2518"/>
      <c r="AX63" s="2763"/>
      <c r="AY63" s="2763"/>
      <c r="AZ63" s="2763"/>
      <c r="BA63" s="2551"/>
      <c r="BB63" s="2551"/>
      <c r="BC63" s="2551"/>
      <c r="BD63" s="2753"/>
      <c r="BE63" s="2753"/>
      <c r="BF63" s="2771"/>
      <c r="BG63" s="2757"/>
      <c r="BH63" s="2757"/>
      <c r="BI63" s="2757"/>
      <c r="BJ63" s="2757"/>
      <c r="BK63" s="2757"/>
      <c r="BL63" s="2757"/>
      <c r="BM63" s="286"/>
      <c r="BN63" s="286"/>
      <c r="BO63" s="286"/>
      <c r="BP63" s="286"/>
      <c r="BQ63" s="286"/>
      <c r="BR63" s="286"/>
      <c r="BS63" s="286"/>
    </row>
    <row r="64" spans="2:71" s="812" customFormat="1" ht="12" customHeight="1">
      <c r="B64" s="2531"/>
      <c r="C64" s="2566"/>
      <c r="D64" s="2706"/>
      <c r="E64" s="2706"/>
      <c r="F64" s="2706"/>
      <c r="G64" s="2555"/>
      <c r="H64" s="2555"/>
      <c r="I64" s="2555"/>
      <c r="J64" s="2556"/>
      <c r="K64" s="2556"/>
      <c r="L64" s="2589"/>
      <c r="M64" s="2589"/>
      <c r="N64" s="2589"/>
      <c r="O64" s="2589"/>
      <c r="P64" s="2589"/>
      <c r="Q64" s="2470"/>
      <c r="R64" s="2463"/>
      <c r="S64" s="2568"/>
      <c r="T64" s="2568"/>
      <c r="U64" s="2568"/>
      <c r="V64" s="2695"/>
      <c r="W64" s="2695"/>
      <c r="X64" s="2695"/>
      <c r="Y64" s="1156"/>
      <c r="Z64" s="1157" t="s">
        <v>21</v>
      </c>
      <c r="AA64" s="1150"/>
      <c r="AB64" s="1157" t="s">
        <v>21</v>
      </c>
      <c r="AC64" s="1012"/>
      <c r="AD64" s="1157" t="s">
        <v>21</v>
      </c>
      <c r="AE64" s="1240"/>
      <c r="AF64" s="1241"/>
      <c r="AG64" s="1242"/>
      <c r="AH64" s="1243"/>
      <c r="AI64" s="2773"/>
      <c r="AJ64" s="2773"/>
      <c r="AK64" s="2773"/>
      <c r="AL64" s="2773"/>
      <c r="AM64" s="2773"/>
      <c r="AN64" s="2773"/>
      <c r="AO64" s="2563"/>
      <c r="AP64" s="2563"/>
      <c r="AQ64" s="2563"/>
      <c r="AR64" s="2563"/>
      <c r="AS64" s="2563"/>
      <c r="AT64" s="2563"/>
      <c r="AU64" s="2563"/>
      <c r="AV64" s="2563"/>
      <c r="AW64" s="2563"/>
      <c r="AX64" s="2763"/>
      <c r="AY64" s="2763"/>
      <c r="AZ64" s="2763"/>
      <c r="BA64" s="2551"/>
      <c r="BB64" s="2551"/>
      <c r="BC64" s="2551"/>
      <c r="BD64" s="2705"/>
      <c r="BE64" s="2705"/>
      <c r="BF64" s="2771"/>
      <c r="BG64" s="2774"/>
      <c r="BH64" s="2774"/>
      <c r="BI64" s="2774"/>
      <c r="BJ64" s="2774"/>
      <c r="BK64" s="2774"/>
      <c r="BL64" s="2774"/>
      <c r="BM64" s="286"/>
      <c r="BN64" s="286"/>
      <c r="BO64" s="286"/>
      <c r="BP64" s="286"/>
      <c r="BQ64" s="286"/>
      <c r="BR64" s="286"/>
      <c r="BS64" s="286"/>
    </row>
    <row r="65" spans="2:71" s="812" customFormat="1" ht="12" customHeight="1">
      <c r="B65" s="2531" t="str">
        <f>IF(G65="","","○")</f>
        <v/>
      </c>
      <c r="C65" s="2566">
        <v>11</v>
      </c>
      <c r="D65" s="2468"/>
      <c r="E65" s="2468"/>
      <c r="F65" s="2468"/>
      <c r="G65" s="2760"/>
      <c r="H65" s="2760"/>
      <c r="I65" s="2760"/>
      <c r="J65" s="2760"/>
      <c r="K65" s="2760"/>
      <c r="L65" s="2567"/>
      <c r="M65" s="2567"/>
      <c r="N65" s="2567"/>
      <c r="O65" s="2567"/>
      <c r="P65" s="2567"/>
      <c r="Q65" s="2470"/>
      <c r="R65" s="2463"/>
      <c r="S65" s="2568"/>
      <c r="T65" s="2568"/>
      <c r="U65" s="2568"/>
      <c r="V65" s="2691"/>
      <c r="W65" s="2691"/>
      <c r="X65" s="2691"/>
      <c r="Y65" s="2570"/>
      <c r="Z65" s="2647" t="s">
        <v>20</v>
      </c>
      <c r="AA65" s="2572"/>
      <c r="AB65" s="2647" t="s">
        <v>20</v>
      </c>
      <c r="AC65" s="2573"/>
      <c r="AD65" s="2647" t="s">
        <v>20</v>
      </c>
      <c r="AE65" s="2761"/>
      <c r="AF65" s="2761"/>
      <c r="AG65" s="2762"/>
      <c r="AH65" s="2762"/>
      <c r="AI65" s="2751"/>
      <c r="AJ65" s="2751"/>
      <c r="AK65" s="2751"/>
      <c r="AL65" s="2751"/>
      <c r="AM65" s="2751"/>
      <c r="AN65" s="2751"/>
      <c r="AO65" s="2549"/>
      <c r="AP65" s="2549"/>
      <c r="AQ65" s="2549"/>
      <c r="AR65" s="2549"/>
      <c r="AS65" s="2549"/>
      <c r="AT65" s="2549"/>
      <c r="AU65" s="2549"/>
      <c r="AV65" s="2549"/>
      <c r="AW65" s="2549"/>
      <c r="AX65" s="2763">
        <f>SUM(AI65:AW67)</f>
        <v>0</v>
      </c>
      <c r="AY65" s="2763"/>
      <c r="AZ65" s="2763"/>
      <c r="BA65" s="2551">
        <f>AG65+AX65</f>
        <v>0</v>
      </c>
      <c r="BB65" s="2551"/>
      <c r="BC65" s="2551"/>
      <c r="BD65" s="2753"/>
      <c r="BE65" s="2753"/>
      <c r="BF65" s="2771"/>
      <c r="BG65" s="2772"/>
      <c r="BH65" s="2772"/>
      <c r="BI65" s="2772"/>
      <c r="BJ65" s="2772"/>
      <c r="BK65" s="2772"/>
      <c r="BL65" s="2772"/>
      <c r="BM65" s="286"/>
      <c r="BN65" s="286"/>
      <c r="BO65" s="286"/>
      <c r="BP65" s="286"/>
      <c r="BQ65" s="286"/>
      <c r="BR65" s="286"/>
      <c r="BS65" s="286"/>
    </row>
    <row r="66" spans="2:71" s="812" customFormat="1" ht="12" customHeight="1">
      <c r="B66" s="2531"/>
      <c r="C66" s="2566"/>
      <c r="D66" s="2468"/>
      <c r="E66" s="2468"/>
      <c r="F66" s="2468"/>
      <c r="G66" s="2760"/>
      <c r="H66" s="2760"/>
      <c r="I66" s="2760"/>
      <c r="J66" s="2760"/>
      <c r="K66" s="2760"/>
      <c r="L66" s="2567"/>
      <c r="M66" s="2567"/>
      <c r="N66" s="2567"/>
      <c r="O66" s="2567"/>
      <c r="P66" s="2567"/>
      <c r="Q66" s="2470"/>
      <c r="R66" s="2463"/>
      <c r="S66" s="2568"/>
      <c r="T66" s="2568"/>
      <c r="U66" s="2568"/>
      <c r="V66" s="2691"/>
      <c r="W66" s="2691"/>
      <c r="X66" s="2691"/>
      <c r="Y66" s="2570"/>
      <c r="Z66" s="2647"/>
      <c r="AA66" s="2572"/>
      <c r="AB66" s="2647"/>
      <c r="AC66" s="2573"/>
      <c r="AD66" s="2647"/>
      <c r="AE66" s="2761"/>
      <c r="AF66" s="2761"/>
      <c r="AG66" s="2762"/>
      <c r="AH66" s="2762"/>
      <c r="AI66" s="2756"/>
      <c r="AJ66" s="2756"/>
      <c r="AK66" s="2756"/>
      <c r="AL66" s="2756"/>
      <c r="AM66" s="2756"/>
      <c r="AN66" s="2756"/>
      <c r="AO66" s="2518"/>
      <c r="AP66" s="2518"/>
      <c r="AQ66" s="2518"/>
      <c r="AR66" s="2518"/>
      <c r="AS66" s="2518"/>
      <c r="AT66" s="2518"/>
      <c r="AU66" s="2518"/>
      <c r="AV66" s="2518"/>
      <c r="AW66" s="2518"/>
      <c r="AX66" s="2763"/>
      <c r="AY66" s="2763"/>
      <c r="AZ66" s="2763"/>
      <c r="BA66" s="2551"/>
      <c r="BB66" s="2551"/>
      <c r="BC66" s="2551"/>
      <c r="BD66" s="2753"/>
      <c r="BE66" s="2753"/>
      <c r="BF66" s="2771"/>
      <c r="BG66" s="2757"/>
      <c r="BH66" s="2757"/>
      <c r="BI66" s="2757"/>
      <c r="BJ66" s="2757"/>
      <c r="BK66" s="2757"/>
      <c r="BL66" s="2757"/>
      <c r="BM66" s="286"/>
      <c r="BN66" s="286"/>
      <c r="BO66" s="286"/>
      <c r="BP66" s="286"/>
      <c r="BQ66" s="286"/>
      <c r="BR66" s="286"/>
      <c r="BS66" s="286"/>
    </row>
    <row r="67" spans="2:71" s="812" customFormat="1" ht="12" customHeight="1">
      <c r="B67" s="2531"/>
      <c r="C67" s="2566"/>
      <c r="D67" s="2468"/>
      <c r="E67" s="2468"/>
      <c r="F67" s="2468"/>
      <c r="G67" s="2555"/>
      <c r="H67" s="2555"/>
      <c r="I67" s="2555"/>
      <c r="J67" s="2556"/>
      <c r="K67" s="2556"/>
      <c r="L67" s="2589"/>
      <c r="M67" s="2589"/>
      <c r="N67" s="2589"/>
      <c r="O67" s="2589"/>
      <c r="P67" s="2589"/>
      <c r="Q67" s="2470"/>
      <c r="R67" s="2463"/>
      <c r="S67" s="2568"/>
      <c r="T67" s="2568"/>
      <c r="U67" s="2568"/>
      <c r="V67" s="2695"/>
      <c r="W67" s="2695"/>
      <c r="X67" s="2695"/>
      <c r="Y67" s="1156"/>
      <c r="Z67" s="1157" t="s">
        <v>21</v>
      </c>
      <c r="AA67" s="1150"/>
      <c r="AB67" s="1157" t="s">
        <v>21</v>
      </c>
      <c r="AC67" s="1012"/>
      <c r="AD67" s="1157" t="s">
        <v>21</v>
      </c>
      <c r="AE67" s="1240"/>
      <c r="AF67" s="1241"/>
      <c r="AG67" s="1242"/>
      <c r="AH67" s="1243"/>
      <c r="AI67" s="2773"/>
      <c r="AJ67" s="2773"/>
      <c r="AK67" s="2773"/>
      <c r="AL67" s="2773"/>
      <c r="AM67" s="2773"/>
      <c r="AN67" s="2773"/>
      <c r="AO67" s="2563"/>
      <c r="AP67" s="2563"/>
      <c r="AQ67" s="2563"/>
      <c r="AR67" s="2563"/>
      <c r="AS67" s="2563"/>
      <c r="AT67" s="2563"/>
      <c r="AU67" s="2563"/>
      <c r="AV67" s="2563"/>
      <c r="AW67" s="2563"/>
      <c r="AX67" s="2763"/>
      <c r="AY67" s="2763"/>
      <c r="AZ67" s="2763"/>
      <c r="BA67" s="2551"/>
      <c r="BB67" s="2551"/>
      <c r="BC67" s="2551"/>
      <c r="BD67" s="2705"/>
      <c r="BE67" s="2705"/>
      <c r="BF67" s="2771"/>
      <c r="BG67" s="2774"/>
      <c r="BH67" s="2774"/>
      <c r="BI67" s="2774"/>
      <c r="BJ67" s="2774"/>
      <c r="BK67" s="2774"/>
      <c r="BL67" s="2774"/>
      <c r="BM67" s="286"/>
      <c r="BN67" s="286"/>
      <c r="BO67" s="286"/>
      <c r="BP67" s="286"/>
      <c r="BQ67" s="286"/>
      <c r="BR67" s="286"/>
      <c r="BS67" s="286"/>
    </row>
    <row r="68" spans="2:71" s="812" customFormat="1" ht="12" customHeight="1">
      <c r="B68" s="2531" t="str">
        <f>IF(G68="","","○")</f>
        <v/>
      </c>
      <c r="C68" s="2566">
        <v>12</v>
      </c>
      <c r="D68" s="2468"/>
      <c r="E68" s="2468"/>
      <c r="F68" s="2468"/>
      <c r="G68" s="2760"/>
      <c r="H68" s="2760"/>
      <c r="I68" s="2760"/>
      <c r="J68" s="2760"/>
      <c r="K68" s="2760"/>
      <c r="L68" s="2567"/>
      <c r="M68" s="2567"/>
      <c r="N68" s="2567"/>
      <c r="O68" s="2567"/>
      <c r="P68" s="2567"/>
      <c r="Q68" s="2470"/>
      <c r="R68" s="2463"/>
      <c r="S68" s="2568"/>
      <c r="T68" s="2568"/>
      <c r="U68" s="2568"/>
      <c r="V68" s="2691"/>
      <c r="W68" s="2691"/>
      <c r="X68" s="2691"/>
      <c r="Y68" s="2570"/>
      <c r="Z68" s="2647" t="s">
        <v>20</v>
      </c>
      <c r="AA68" s="2572"/>
      <c r="AB68" s="2647" t="s">
        <v>20</v>
      </c>
      <c r="AC68" s="2573"/>
      <c r="AD68" s="2647" t="s">
        <v>20</v>
      </c>
      <c r="AE68" s="2761"/>
      <c r="AF68" s="2761"/>
      <c r="AG68" s="2762"/>
      <c r="AH68" s="2762"/>
      <c r="AI68" s="2751"/>
      <c r="AJ68" s="2751"/>
      <c r="AK68" s="2751"/>
      <c r="AL68" s="2751"/>
      <c r="AM68" s="2751"/>
      <c r="AN68" s="2751"/>
      <c r="AO68" s="2549"/>
      <c r="AP68" s="2549"/>
      <c r="AQ68" s="2549"/>
      <c r="AR68" s="2549"/>
      <c r="AS68" s="2549"/>
      <c r="AT68" s="2549"/>
      <c r="AU68" s="2549"/>
      <c r="AV68" s="2549"/>
      <c r="AW68" s="2549"/>
      <c r="AX68" s="2763">
        <f>SUM(AI68:AW70)</f>
        <v>0</v>
      </c>
      <c r="AY68" s="2763"/>
      <c r="AZ68" s="2763"/>
      <c r="BA68" s="2551">
        <f>AG68+AX68</f>
        <v>0</v>
      </c>
      <c r="BB68" s="2551"/>
      <c r="BC68" s="2551"/>
      <c r="BD68" s="2753"/>
      <c r="BE68" s="2753"/>
      <c r="BF68" s="2771"/>
      <c r="BG68" s="2772"/>
      <c r="BH68" s="2772"/>
      <c r="BI68" s="2772"/>
      <c r="BJ68" s="2772"/>
      <c r="BK68" s="2772"/>
      <c r="BL68" s="2772"/>
      <c r="BM68" s="286"/>
      <c r="BN68" s="286"/>
      <c r="BO68" s="286"/>
      <c r="BP68" s="286"/>
      <c r="BQ68" s="286"/>
      <c r="BR68" s="286"/>
      <c r="BS68" s="286"/>
    </row>
    <row r="69" spans="2:71" s="812" customFormat="1" ht="12" customHeight="1">
      <c r="B69" s="2531"/>
      <c r="C69" s="2566"/>
      <c r="D69" s="2468"/>
      <c r="E69" s="2468"/>
      <c r="F69" s="2468"/>
      <c r="G69" s="2760"/>
      <c r="H69" s="2760"/>
      <c r="I69" s="2760"/>
      <c r="J69" s="2760"/>
      <c r="K69" s="2760"/>
      <c r="L69" s="2567"/>
      <c r="M69" s="2567"/>
      <c r="N69" s="2567"/>
      <c r="O69" s="2567"/>
      <c r="P69" s="2567"/>
      <c r="Q69" s="2470"/>
      <c r="R69" s="2463"/>
      <c r="S69" s="2568"/>
      <c r="T69" s="2568"/>
      <c r="U69" s="2568"/>
      <c r="V69" s="2691"/>
      <c r="W69" s="2691"/>
      <c r="X69" s="2691"/>
      <c r="Y69" s="2570"/>
      <c r="Z69" s="2647"/>
      <c r="AA69" s="2572"/>
      <c r="AB69" s="2647"/>
      <c r="AC69" s="2573"/>
      <c r="AD69" s="2647"/>
      <c r="AE69" s="2761"/>
      <c r="AF69" s="2761"/>
      <c r="AG69" s="2762"/>
      <c r="AH69" s="2762"/>
      <c r="AI69" s="2756"/>
      <c r="AJ69" s="2756"/>
      <c r="AK69" s="2756"/>
      <c r="AL69" s="2756"/>
      <c r="AM69" s="2756"/>
      <c r="AN69" s="2756"/>
      <c r="AO69" s="2518"/>
      <c r="AP69" s="2518"/>
      <c r="AQ69" s="2518"/>
      <c r="AR69" s="2518"/>
      <c r="AS69" s="2518"/>
      <c r="AT69" s="2518"/>
      <c r="AU69" s="2518"/>
      <c r="AV69" s="2518"/>
      <c r="AW69" s="2518"/>
      <c r="AX69" s="2763"/>
      <c r="AY69" s="2763"/>
      <c r="AZ69" s="2763"/>
      <c r="BA69" s="2551"/>
      <c r="BB69" s="2551"/>
      <c r="BC69" s="2551"/>
      <c r="BD69" s="2753"/>
      <c r="BE69" s="2753"/>
      <c r="BF69" s="2771"/>
      <c r="BG69" s="2757"/>
      <c r="BH69" s="2757"/>
      <c r="BI69" s="2757"/>
      <c r="BJ69" s="2757"/>
      <c r="BK69" s="2757"/>
      <c r="BL69" s="2757"/>
      <c r="BM69" s="286"/>
      <c r="BN69" s="286"/>
      <c r="BO69" s="286"/>
      <c r="BP69" s="286"/>
      <c r="BQ69" s="286"/>
      <c r="BR69" s="286"/>
      <c r="BS69" s="286"/>
    </row>
    <row r="70" spans="2:71" s="812" customFormat="1" ht="12" customHeight="1">
      <c r="B70" s="2531"/>
      <c r="C70" s="2566"/>
      <c r="D70" s="2468"/>
      <c r="E70" s="2468"/>
      <c r="F70" s="2468"/>
      <c r="G70" s="2555"/>
      <c r="H70" s="2555"/>
      <c r="I70" s="2555"/>
      <c r="J70" s="2556"/>
      <c r="K70" s="2556"/>
      <c r="L70" s="2589"/>
      <c r="M70" s="2589"/>
      <c r="N70" s="2589"/>
      <c r="O70" s="2589"/>
      <c r="P70" s="2589"/>
      <c r="Q70" s="2470"/>
      <c r="R70" s="2463"/>
      <c r="S70" s="2568"/>
      <c r="T70" s="2568"/>
      <c r="U70" s="2568"/>
      <c r="V70" s="2695"/>
      <c r="W70" s="2695"/>
      <c r="X70" s="2695"/>
      <c r="Y70" s="1156"/>
      <c r="Z70" s="1157" t="s">
        <v>21</v>
      </c>
      <c r="AA70" s="1150"/>
      <c r="AB70" s="1157" t="s">
        <v>21</v>
      </c>
      <c r="AC70" s="1012"/>
      <c r="AD70" s="1157" t="s">
        <v>21</v>
      </c>
      <c r="AE70" s="1240"/>
      <c r="AF70" s="1241"/>
      <c r="AG70" s="1242"/>
      <c r="AH70" s="1243"/>
      <c r="AI70" s="2773"/>
      <c r="AJ70" s="2773"/>
      <c r="AK70" s="2773"/>
      <c r="AL70" s="2773"/>
      <c r="AM70" s="2773"/>
      <c r="AN70" s="2773"/>
      <c r="AO70" s="2563"/>
      <c r="AP70" s="2563"/>
      <c r="AQ70" s="2563"/>
      <c r="AR70" s="2563"/>
      <c r="AS70" s="2563"/>
      <c r="AT70" s="2563"/>
      <c r="AU70" s="2563"/>
      <c r="AV70" s="2563"/>
      <c r="AW70" s="2563"/>
      <c r="AX70" s="2763"/>
      <c r="AY70" s="2763"/>
      <c r="AZ70" s="2763"/>
      <c r="BA70" s="2551"/>
      <c r="BB70" s="2551"/>
      <c r="BC70" s="2551"/>
      <c r="BD70" s="2705"/>
      <c r="BE70" s="2705"/>
      <c r="BF70" s="2771"/>
      <c r="BG70" s="2774"/>
      <c r="BH70" s="2774"/>
      <c r="BI70" s="2774"/>
      <c r="BJ70" s="2774"/>
      <c r="BK70" s="2774"/>
      <c r="BL70" s="2774"/>
      <c r="BM70" s="286"/>
      <c r="BN70" s="286"/>
      <c r="BO70" s="286"/>
      <c r="BP70" s="286"/>
      <c r="BQ70" s="286"/>
      <c r="BR70" s="286"/>
      <c r="BS70" s="286"/>
    </row>
    <row r="71" spans="2:71" s="812" customFormat="1" ht="12" customHeight="1">
      <c r="B71" s="2531" t="str">
        <f>IF(G71="","","○")</f>
        <v/>
      </c>
      <c r="C71" s="2566">
        <v>13</v>
      </c>
      <c r="D71" s="2468"/>
      <c r="E71" s="2468"/>
      <c r="F71" s="2468"/>
      <c r="G71" s="2760"/>
      <c r="H71" s="2760"/>
      <c r="I71" s="2760"/>
      <c r="J71" s="2760"/>
      <c r="K71" s="2760"/>
      <c r="L71" s="2567"/>
      <c r="M71" s="2567"/>
      <c r="N71" s="2567"/>
      <c r="O71" s="2567"/>
      <c r="P71" s="2567"/>
      <c r="Q71" s="2470"/>
      <c r="R71" s="2463"/>
      <c r="S71" s="2568"/>
      <c r="T71" s="2568"/>
      <c r="U71" s="2568"/>
      <c r="V71" s="2691"/>
      <c r="W71" s="2691"/>
      <c r="X71" s="2691"/>
      <c r="Y71" s="2570"/>
      <c r="Z71" s="2647" t="s">
        <v>20</v>
      </c>
      <c r="AA71" s="2572"/>
      <c r="AB71" s="2647" t="s">
        <v>20</v>
      </c>
      <c r="AC71" s="2573"/>
      <c r="AD71" s="2647" t="s">
        <v>20</v>
      </c>
      <c r="AE71" s="2761"/>
      <c r="AF71" s="2761"/>
      <c r="AG71" s="2762"/>
      <c r="AH71" s="2762"/>
      <c r="AI71" s="2751"/>
      <c r="AJ71" s="2751"/>
      <c r="AK71" s="2751"/>
      <c r="AL71" s="2751"/>
      <c r="AM71" s="2751"/>
      <c r="AN71" s="2751"/>
      <c r="AO71" s="2549"/>
      <c r="AP71" s="2549"/>
      <c r="AQ71" s="2549"/>
      <c r="AR71" s="2549"/>
      <c r="AS71" s="2549"/>
      <c r="AT71" s="2549"/>
      <c r="AU71" s="2549"/>
      <c r="AV71" s="2549"/>
      <c r="AW71" s="2549"/>
      <c r="AX71" s="2763">
        <f>SUM(AI71:AW73)</f>
        <v>0</v>
      </c>
      <c r="AY71" s="2763"/>
      <c r="AZ71" s="2763"/>
      <c r="BA71" s="2551">
        <f>AG71+AX71</f>
        <v>0</v>
      </c>
      <c r="BB71" s="2551"/>
      <c r="BC71" s="2551"/>
      <c r="BD71" s="2753"/>
      <c r="BE71" s="2753"/>
      <c r="BF71" s="2771"/>
      <c r="BG71" s="2772"/>
      <c r="BH71" s="2772"/>
      <c r="BI71" s="2772"/>
      <c r="BJ71" s="2772"/>
      <c r="BK71" s="2772"/>
      <c r="BL71" s="2772"/>
      <c r="BM71" s="286"/>
      <c r="BN71" s="286"/>
      <c r="BO71" s="286"/>
      <c r="BP71" s="286"/>
      <c r="BQ71" s="286"/>
      <c r="BR71" s="286"/>
      <c r="BS71" s="286"/>
    </row>
    <row r="72" spans="2:71" s="812" customFormat="1" ht="12" customHeight="1">
      <c r="B72" s="2531"/>
      <c r="C72" s="2566"/>
      <c r="D72" s="2468"/>
      <c r="E72" s="2468"/>
      <c r="F72" s="2468"/>
      <c r="G72" s="2760"/>
      <c r="H72" s="2760"/>
      <c r="I72" s="2760"/>
      <c r="J72" s="2760"/>
      <c r="K72" s="2760"/>
      <c r="L72" s="2567"/>
      <c r="M72" s="2567"/>
      <c r="N72" s="2567"/>
      <c r="O72" s="2567"/>
      <c r="P72" s="2567"/>
      <c r="Q72" s="2470"/>
      <c r="R72" s="2463"/>
      <c r="S72" s="2568"/>
      <c r="T72" s="2568"/>
      <c r="U72" s="2568"/>
      <c r="V72" s="2691"/>
      <c r="W72" s="2691"/>
      <c r="X72" s="2691"/>
      <c r="Y72" s="2570"/>
      <c r="Z72" s="2647"/>
      <c r="AA72" s="2572"/>
      <c r="AB72" s="2647"/>
      <c r="AC72" s="2573"/>
      <c r="AD72" s="2647"/>
      <c r="AE72" s="2761"/>
      <c r="AF72" s="2761"/>
      <c r="AG72" s="2762"/>
      <c r="AH72" s="2762"/>
      <c r="AI72" s="2756"/>
      <c r="AJ72" s="2756"/>
      <c r="AK72" s="2756"/>
      <c r="AL72" s="2756"/>
      <c r="AM72" s="2756"/>
      <c r="AN72" s="2756"/>
      <c r="AO72" s="2518"/>
      <c r="AP72" s="2518"/>
      <c r="AQ72" s="2518"/>
      <c r="AR72" s="2518"/>
      <c r="AS72" s="2518"/>
      <c r="AT72" s="2518"/>
      <c r="AU72" s="2518"/>
      <c r="AV72" s="2518"/>
      <c r="AW72" s="2518"/>
      <c r="AX72" s="2763"/>
      <c r="AY72" s="2763"/>
      <c r="AZ72" s="2763"/>
      <c r="BA72" s="2551"/>
      <c r="BB72" s="2551"/>
      <c r="BC72" s="2551"/>
      <c r="BD72" s="2753"/>
      <c r="BE72" s="2753"/>
      <c r="BF72" s="2771"/>
      <c r="BG72" s="2757"/>
      <c r="BH72" s="2757"/>
      <c r="BI72" s="2757"/>
      <c r="BJ72" s="2757"/>
      <c r="BK72" s="2757"/>
      <c r="BL72" s="2757"/>
      <c r="BM72" s="286"/>
      <c r="BN72" s="286"/>
      <c r="BO72" s="286"/>
      <c r="BP72" s="286"/>
      <c r="BQ72" s="286"/>
      <c r="BR72" s="286"/>
      <c r="BS72" s="286"/>
    </row>
    <row r="73" spans="2:71" s="812" customFormat="1" ht="12" customHeight="1">
      <c r="B73" s="2531"/>
      <c r="C73" s="2566"/>
      <c r="D73" s="2468"/>
      <c r="E73" s="2468"/>
      <c r="F73" s="2468"/>
      <c r="G73" s="2555"/>
      <c r="H73" s="2555"/>
      <c r="I73" s="2555"/>
      <c r="J73" s="2556"/>
      <c r="K73" s="2556"/>
      <c r="L73" s="2589"/>
      <c r="M73" s="2589"/>
      <c r="N73" s="2589"/>
      <c r="O73" s="2589"/>
      <c r="P73" s="2589"/>
      <c r="Q73" s="2470"/>
      <c r="R73" s="2463"/>
      <c r="S73" s="2568"/>
      <c r="T73" s="2568"/>
      <c r="U73" s="2568"/>
      <c r="V73" s="2695"/>
      <c r="W73" s="2695"/>
      <c r="X73" s="2695"/>
      <c r="Y73" s="1156"/>
      <c r="Z73" s="1157" t="s">
        <v>21</v>
      </c>
      <c r="AA73" s="1150"/>
      <c r="AB73" s="1157" t="s">
        <v>21</v>
      </c>
      <c r="AC73" s="1012"/>
      <c r="AD73" s="1157" t="s">
        <v>21</v>
      </c>
      <c r="AE73" s="1240"/>
      <c r="AF73" s="1241"/>
      <c r="AG73" s="1242"/>
      <c r="AH73" s="1243"/>
      <c r="AI73" s="2773"/>
      <c r="AJ73" s="2773"/>
      <c r="AK73" s="2773"/>
      <c r="AL73" s="2773"/>
      <c r="AM73" s="2773"/>
      <c r="AN73" s="2773"/>
      <c r="AO73" s="2563"/>
      <c r="AP73" s="2563"/>
      <c r="AQ73" s="2563"/>
      <c r="AR73" s="2563"/>
      <c r="AS73" s="2563"/>
      <c r="AT73" s="2563"/>
      <c r="AU73" s="2563"/>
      <c r="AV73" s="2563"/>
      <c r="AW73" s="2563"/>
      <c r="AX73" s="2763"/>
      <c r="AY73" s="2763"/>
      <c r="AZ73" s="2763"/>
      <c r="BA73" s="2551"/>
      <c r="BB73" s="2551"/>
      <c r="BC73" s="2551"/>
      <c r="BD73" s="2705"/>
      <c r="BE73" s="2705"/>
      <c r="BF73" s="2771"/>
      <c r="BG73" s="2774"/>
      <c r="BH73" s="2774"/>
      <c r="BI73" s="2774"/>
      <c r="BJ73" s="2774"/>
      <c r="BK73" s="2774"/>
      <c r="BL73" s="2774"/>
      <c r="BM73" s="286"/>
      <c r="BN73" s="286"/>
      <c r="BO73" s="286"/>
      <c r="BP73" s="286"/>
      <c r="BQ73" s="286"/>
      <c r="BR73" s="286"/>
      <c r="BS73" s="286"/>
    </row>
    <row r="74" spans="2:71" s="812" customFormat="1" ht="12" customHeight="1">
      <c r="B74" s="2531" t="str">
        <f>IF(G74="","","○")</f>
        <v/>
      </c>
      <c r="C74" s="2566">
        <v>14</v>
      </c>
      <c r="D74" s="2468"/>
      <c r="E74" s="2468"/>
      <c r="F74" s="2468"/>
      <c r="G74" s="2760"/>
      <c r="H74" s="2760"/>
      <c r="I74" s="2760"/>
      <c r="J74" s="2760"/>
      <c r="K74" s="2760"/>
      <c r="L74" s="2567"/>
      <c r="M74" s="2567"/>
      <c r="N74" s="2567"/>
      <c r="O74" s="2567"/>
      <c r="P74" s="2567"/>
      <c r="Q74" s="2470"/>
      <c r="R74" s="2463"/>
      <c r="S74" s="2568"/>
      <c r="T74" s="2568"/>
      <c r="U74" s="2568"/>
      <c r="V74" s="2691"/>
      <c r="W74" s="2691"/>
      <c r="X74" s="2691"/>
      <c r="Y74" s="2570"/>
      <c r="Z74" s="2647" t="s">
        <v>20</v>
      </c>
      <c r="AA74" s="2572"/>
      <c r="AB74" s="2647" t="s">
        <v>20</v>
      </c>
      <c r="AC74" s="2573"/>
      <c r="AD74" s="2647" t="s">
        <v>20</v>
      </c>
      <c r="AE74" s="2761"/>
      <c r="AF74" s="2761"/>
      <c r="AG74" s="2762"/>
      <c r="AH74" s="2762"/>
      <c r="AI74" s="2751"/>
      <c r="AJ74" s="2751"/>
      <c r="AK74" s="2751"/>
      <c r="AL74" s="2751"/>
      <c r="AM74" s="2751"/>
      <c r="AN74" s="2751"/>
      <c r="AO74" s="2549"/>
      <c r="AP74" s="2549"/>
      <c r="AQ74" s="2549"/>
      <c r="AR74" s="2549"/>
      <c r="AS74" s="2549"/>
      <c r="AT74" s="2549"/>
      <c r="AU74" s="2549"/>
      <c r="AV74" s="2549"/>
      <c r="AW74" s="2549"/>
      <c r="AX74" s="2763">
        <f>SUM(AI74:AW76)</f>
        <v>0</v>
      </c>
      <c r="AY74" s="2763"/>
      <c r="AZ74" s="2763"/>
      <c r="BA74" s="2551">
        <f>AG74+AX74</f>
        <v>0</v>
      </c>
      <c r="BB74" s="2551"/>
      <c r="BC74" s="2551"/>
      <c r="BD74" s="2753"/>
      <c r="BE74" s="2753"/>
      <c r="BF74" s="2771"/>
      <c r="BG74" s="2772"/>
      <c r="BH74" s="2772"/>
      <c r="BI74" s="2772"/>
      <c r="BJ74" s="2772"/>
      <c r="BK74" s="2772"/>
      <c r="BL74" s="2772"/>
      <c r="BM74" s="286"/>
      <c r="BN74" s="286"/>
      <c r="BO74" s="286"/>
      <c r="BP74" s="286"/>
      <c r="BQ74" s="286"/>
      <c r="BR74" s="286"/>
      <c r="BS74" s="286"/>
    </row>
    <row r="75" spans="2:71" s="812" customFormat="1" ht="12" customHeight="1">
      <c r="B75" s="2531"/>
      <c r="C75" s="2566"/>
      <c r="D75" s="2468"/>
      <c r="E75" s="2468"/>
      <c r="F75" s="2468"/>
      <c r="G75" s="2760"/>
      <c r="H75" s="2760"/>
      <c r="I75" s="2760"/>
      <c r="J75" s="2760"/>
      <c r="K75" s="2760"/>
      <c r="L75" s="2567"/>
      <c r="M75" s="2567"/>
      <c r="N75" s="2567"/>
      <c r="O75" s="2567"/>
      <c r="P75" s="2567"/>
      <c r="Q75" s="2470"/>
      <c r="R75" s="2463"/>
      <c r="S75" s="2568"/>
      <c r="T75" s="2568"/>
      <c r="U75" s="2568"/>
      <c r="V75" s="2691"/>
      <c r="W75" s="2691"/>
      <c r="X75" s="2691"/>
      <c r="Y75" s="2570"/>
      <c r="Z75" s="2647"/>
      <c r="AA75" s="2572"/>
      <c r="AB75" s="2647"/>
      <c r="AC75" s="2573"/>
      <c r="AD75" s="2647"/>
      <c r="AE75" s="2761"/>
      <c r="AF75" s="2761"/>
      <c r="AG75" s="2762"/>
      <c r="AH75" s="2762"/>
      <c r="AI75" s="2756"/>
      <c r="AJ75" s="2756"/>
      <c r="AK75" s="2756"/>
      <c r="AL75" s="2756"/>
      <c r="AM75" s="2756"/>
      <c r="AN75" s="2756"/>
      <c r="AO75" s="2518"/>
      <c r="AP75" s="2518"/>
      <c r="AQ75" s="2518"/>
      <c r="AR75" s="2518"/>
      <c r="AS75" s="2518"/>
      <c r="AT75" s="2518"/>
      <c r="AU75" s="2518"/>
      <c r="AV75" s="2518"/>
      <c r="AW75" s="2518"/>
      <c r="AX75" s="2763"/>
      <c r="AY75" s="2763"/>
      <c r="AZ75" s="2763"/>
      <c r="BA75" s="2551"/>
      <c r="BB75" s="2551"/>
      <c r="BC75" s="2551"/>
      <c r="BD75" s="2753"/>
      <c r="BE75" s="2753"/>
      <c r="BF75" s="2771"/>
      <c r="BG75" s="2757"/>
      <c r="BH75" s="2757"/>
      <c r="BI75" s="2757"/>
      <c r="BJ75" s="2757"/>
      <c r="BK75" s="2757"/>
      <c r="BL75" s="2757"/>
      <c r="BM75" s="286"/>
      <c r="BN75" s="286"/>
      <c r="BO75" s="286"/>
      <c r="BP75" s="286"/>
      <c r="BQ75" s="286"/>
      <c r="BR75" s="286"/>
      <c r="BS75" s="286"/>
    </row>
    <row r="76" spans="2:71" s="812" customFormat="1" ht="12" customHeight="1">
      <c r="B76" s="2531"/>
      <c r="C76" s="2566"/>
      <c r="D76" s="2468"/>
      <c r="E76" s="2468"/>
      <c r="F76" s="2468"/>
      <c r="G76" s="2555"/>
      <c r="H76" s="2555"/>
      <c r="I76" s="2555"/>
      <c r="J76" s="2556"/>
      <c r="K76" s="2556"/>
      <c r="L76" s="2589"/>
      <c r="M76" s="2589"/>
      <c r="N76" s="2589"/>
      <c r="O76" s="2589"/>
      <c r="P76" s="2589"/>
      <c r="Q76" s="2470"/>
      <c r="R76" s="2463"/>
      <c r="S76" s="2568"/>
      <c r="T76" s="2568"/>
      <c r="U76" s="2568"/>
      <c r="V76" s="2695"/>
      <c r="W76" s="2695"/>
      <c r="X76" s="2695"/>
      <c r="Y76" s="1156"/>
      <c r="Z76" s="1157" t="s">
        <v>21</v>
      </c>
      <c r="AA76" s="1150"/>
      <c r="AB76" s="1157" t="s">
        <v>21</v>
      </c>
      <c r="AC76" s="1012"/>
      <c r="AD76" s="1157" t="s">
        <v>21</v>
      </c>
      <c r="AE76" s="1240"/>
      <c r="AF76" s="1241"/>
      <c r="AG76" s="1242"/>
      <c r="AH76" s="1243"/>
      <c r="AI76" s="2773"/>
      <c r="AJ76" s="2773"/>
      <c r="AK76" s="2773"/>
      <c r="AL76" s="2773"/>
      <c r="AM76" s="2773"/>
      <c r="AN76" s="2773"/>
      <c r="AO76" s="2563"/>
      <c r="AP76" s="2563"/>
      <c r="AQ76" s="2563"/>
      <c r="AR76" s="2563"/>
      <c r="AS76" s="2563"/>
      <c r="AT76" s="2563"/>
      <c r="AU76" s="2563"/>
      <c r="AV76" s="2563"/>
      <c r="AW76" s="2563"/>
      <c r="AX76" s="2763"/>
      <c r="AY76" s="2763"/>
      <c r="AZ76" s="2763"/>
      <c r="BA76" s="2551"/>
      <c r="BB76" s="2551"/>
      <c r="BC76" s="2551"/>
      <c r="BD76" s="2705"/>
      <c r="BE76" s="2705"/>
      <c r="BF76" s="2771"/>
      <c r="BG76" s="2774"/>
      <c r="BH76" s="2774"/>
      <c r="BI76" s="2774"/>
      <c r="BJ76" s="2774"/>
      <c r="BK76" s="2774"/>
      <c r="BL76" s="2774"/>
      <c r="BM76" s="286"/>
      <c r="BN76" s="286"/>
      <c r="BO76" s="286"/>
      <c r="BP76" s="286"/>
      <c r="BQ76" s="286"/>
      <c r="BR76" s="286"/>
      <c r="BS76" s="286"/>
    </row>
    <row r="77" spans="2:71" s="812" customFormat="1" ht="12" customHeight="1">
      <c r="B77" s="2531" t="str">
        <f>IF(G77="","","○")</f>
        <v/>
      </c>
      <c r="C77" s="2566">
        <v>15</v>
      </c>
      <c r="D77" s="2468"/>
      <c r="E77" s="2468"/>
      <c r="F77" s="2468"/>
      <c r="G77" s="2760"/>
      <c r="H77" s="2760"/>
      <c r="I77" s="2760"/>
      <c r="J77" s="2760"/>
      <c r="K77" s="2760"/>
      <c r="L77" s="2567"/>
      <c r="M77" s="2567"/>
      <c r="N77" s="2567"/>
      <c r="O77" s="2567"/>
      <c r="P77" s="2567"/>
      <c r="Q77" s="2470"/>
      <c r="R77" s="2463"/>
      <c r="S77" s="2568"/>
      <c r="T77" s="2568"/>
      <c r="U77" s="2568"/>
      <c r="V77" s="2691"/>
      <c r="W77" s="2691"/>
      <c r="X77" s="2691"/>
      <c r="Y77" s="2570"/>
      <c r="Z77" s="2647" t="s">
        <v>20</v>
      </c>
      <c r="AA77" s="2572"/>
      <c r="AB77" s="2647" t="s">
        <v>20</v>
      </c>
      <c r="AC77" s="2573"/>
      <c r="AD77" s="2647" t="s">
        <v>20</v>
      </c>
      <c r="AE77" s="2761"/>
      <c r="AF77" s="2761"/>
      <c r="AG77" s="2762"/>
      <c r="AH77" s="2762"/>
      <c r="AI77" s="2751"/>
      <c r="AJ77" s="2751"/>
      <c r="AK77" s="2751"/>
      <c r="AL77" s="2751"/>
      <c r="AM77" s="2751"/>
      <c r="AN77" s="2751"/>
      <c r="AO77" s="2549"/>
      <c r="AP77" s="2549"/>
      <c r="AQ77" s="2549"/>
      <c r="AR77" s="2549"/>
      <c r="AS77" s="2549"/>
      <c r="AT77" s="2549"/>
      <c r="AU77" s="2549"/>
      <c r="AV77" s="2549"/>
      <c r="AW77" s="2549"/>
      <c r="AX77" s="2763">
        <f>SUM(AI77:AW79)</f>
        <v>0</v>
      </c>
      <c r="AY77" s="2763"/>
      <c r="AZ77" s="2763"/>
      <c r="BA77" s="2551">
        <f>AG77+AX77</f>
        <v>0</v>
      </c>
      <c r="BB77" s="2551"/>
      <c r="BC77" s="2551"/>
      <c r="BD77" s="2753"/>
      <c r="BE77" s="2753"/>
      <c r="BF77" s="2771"/>
      <c r="BG77" s="2772"/>
      <c r="BH77" s="2772"/>
      <c r="BI77" s="2772"/>
      <c r="BJ77" s="2772"/>
      <c r="BK77" s="2772"/>
      <c r="BL77" s="2772"/>
      <c r="BM77" s="286"/>
      <c r="BN77" s="286"/>
      <c r="BO77" s="286"/>
      <c r="BP77" s="286"/>
      <c r="BQ77" s="286"/>
      <c r="BR77" s="286"/>
      <c r="BS77" s="286"/>
    </row>
    <row r="78" spans="2:71" s="812" customFormat="1" ht="12" customHeight="1">
      <c r="B78" s="2531"/>
      <c r="C78" s="2566"/>
      <c r="D78" s="2468"/>
      <c r="E78" s="2468"/>
      <c r="F78" s="2468"/>
      <c r="G78" s="2760"/>
      <c r="H78" s="2760"/>
      <c r="I78" s="2760"/>
      <c r="J78" s="2760"/>
      <c r="K78" s="2760"/>
      <c r="L78" s="2567"/>
      <c r="M78" s="2567"/>
      <c r="N78" s="2567"/>
      <c r="O78" s="2567"/>
      <c r="P78" s="2567"/>
      <c r="Q78" s="2470"/>
      <c r="R78" s="2463"/>
      <c r="S78" s="2568"/>
      <c r="T78" s="2568"/>
      <c r="U78" s="2568"/>
      <c r="V78" s="2691"/>
      <c r="W78" s="2691"/>
      <c r="X78" s="2691"/>
      <c r="Y78" s="2570"/>
      <c r="Z78" s="2647"/>
      <c r="AA78" s="2572"/>
      <c r="AB78" s="2647"/>
      <c r="AC78" s="2573"/>
      <c r="AD78" s="2647"/>
      <c r="AE78" s="2761"/>
      <c r="AF78" s="2761"/>
      <c r="AG78" s="2762"/>
      <c r="AH78" s="2762"/>
      <c r="AI78" s="2756"/>
      <c r="AJ78" s="2756"/>
      <c r="AK78" s="2756"/>
      <c r="AL78" s="2756"/>
      <c r="AM78" s="2756"/>
      <c r="AN78" s="2756"/>
      <c r="AO78" s="2518"/>
      <c r="AP78" s="2518"/>
      <c r="AQ78" s="2518"/>
      <c r="AR78" s="2518"/>
      <c r="AS78" s="2518"/>
      <c r="AT78" s="2518"/>
      <c r="AU78" s="2518"/>
      <c r="AV78" s="2518"/>
      <c r="AW78" s="2518"/>
      <c r="AX78" s="2763"/>
      <c r="AY78" s="2763"/>
      <c r="AZ78" s="2763"/>
      <c r="BA78" s="2551"/>
      <c r="BB78" s="2551"/>
      <c r="BC78" s="2551"/>
      <c r="BD78" s="2753"/>
      <c r="BE78" s="2753"/>
      <c r="BF78" s="2771"/>
      <c r="BG78" s="2757"/>
      <c r="BH78" s="2757"/>
      <c r="BI78" s="2757"/>
      <c r="BJ78" s="2757"/>
      <c r="BK78" s="2757"/>
      <c r="BL78" s="2757"/>
      <c r="BM78" s="286"/>
      <c r="BN78" s="286"/>
      <c r="BO78" s="286"/>
      <c r="BP78" s="286"/>
      <c r="BQ78" s="286"/>
      <c r="BR78" s="286"/>
      <c r="BS78" s="286"/>
    </row>
    <row r="79" spans="2:71" s="812" customFormat="1" ht="12" customHeight="1">
      <c r="B79" s="2531"/>
      <c r="C79" s="2566"/>
      <c r="D79" s="2468"/>
      <c r="E79" s="2468"/>
      <c r="F79" s="2468"/>
      <c r="G79" s="2555"/>
      <c r="H79" s="2555"/>
      <c r="I79" s="2555"/>
      <c r="J79" s="2556"/>
      <c r="K79" s="2556"/>
      <c r="L79" s="2589"/>
      <c r="M79" s="2589"/>
      <c r="N79" s="2589"/>
      <c r="O79" s="2589"/>
      <c r="P79" s="2589"/>
      <c r="Q79" s="2470"/>
      <c r="R79" s="2463"/>
      <c r="S79" s="2568"/>
      <c r="T79" s="2568"/>
      <c r="U79" s="2568"/>
      <c r="V79" s="2695"/>
      <c r="W79" s="2695"/>
      <c r="X79" s="2695"/>
      <c r="Y79" s="1156"/>
      <c r="Z79" s="1157" t="s">
        <v>21</v>
      </c>
      <c r="AA79" s="1150"/>
      <c r="AB79" s="1157" t="s">
        <v>21</v>
      </c>
      <c r="AC79" s="1012"/>
      <c r="AD79" s="1157" t="s">
        <v>21</v>
      </c>
      <c r="AE79" s="1240"/>
      <c r="AF79" s="1241"/>
      <c r="AG79" s="1242"/>
      <c r="AH79" s="1243"/>
      <c r="AI79" s="2773"/>
      <c r="AJ79" s="2773"/>
      <c r="AK79" s="2773"/>
      <c r="AL79" s="2773"/>
      <c r="AM79" s="2773"/>
      <c r="AN79" s="2773"/>
      <c r="AO79" s="2563"/>
      <c r="AP79" s="2563"/>
      <c r="AQ79" s="2563"/>
      <c r="AR79" s="2563"/>
      <c r="AS79" s="2563"/>
      <c r="AT79" s="2563"/>
      <c r="AU79" s="2563"/>
      <c r="AV79" s="2563"/>
      <c r="AW79" s="2563"/>
      <c r="AX79" s="2763"/>
      <c r="AY79" s="2763"/>
      <c r="AZ79" s="2763"/>
      <c r="BA79" s="2551"/>
      <c r="BB79" s="2551"/>
      <c r="BC79" s="2551"/>
      <c r="BD79" s="2705"/>
      <c r="BE79" s="2705"/>
      <c r="BF79" s="2771"/>
      <c r="BG79" s="2774"/>
      <c r="BH79" s="2774"/>
      <c r="BI79" s="2774"/>
      <c r="BJ79" s="2774"/>
      <c r="BK79" s="2774"/>
      <c r="BL79" s="2774"/>
      <c r="BM79" s="286"/>
      <c r="BN79" s="286"/>
      <c r="BO79" s="286"/>
      <c r="BP79" s="286"/>
      <c r="BQ79" s="286"/>
      <c r="BR79" s="286"/>
      <c r="BS79" s="286"/>
    </row>
    <row r="80" spans="2:71" s="812" customFormat="1" ht="12" customHeight="1">
      <c r="B80" s="2531" t="str">
        <f>IF(G80="","","○")</f>
        <v/>
      </c>
      <c r="C80" s="2566">
        <v>16</v>
      </c>
      <c r="D80" s="2468"/>
      <c r="E80" s="2468"/>
      <c r="F80" s="2468"/>
      <c r="G80" s="2760"/>
      <c r="H80" s="2760"/>
      <c r="I80" s="2760"/>
      <c r="J80" s="2760"/>
      <c r="K80" s="2760"/>
      <c r="L80" s="2567"/>
      <c r="M80" s="2567"/>
      <c r="N80" s="2567"/>
      <c r="O80" s="2567"/>
      <c r="P80" s="2567"/>
      <c r="Q80" s="2470"/>
      <c r="R80" s="2463"/>
      <c r="S80" s="2568"/>
      <c r="T80" s="2568"/>
      <c r="U80" s="2568"/>
      <c r="V80" s="2691"/>
      <c r="W80" s="2691"/>
      <c r="X80" s="2691"/>
      <c r="Y80" s="2570"/>
      <c r="Z80" s="2647" t="s">
        <v>20</v>
      </c>
      <c r="AA80" s="2572"/>
      <c r="AB80" s="2647" t="s">
        <v>20</v>
      </c>
      <c r="AC80" s="2573"/>
      <c r="AD80" s="2647" t="s">
        <v>20</v>
      </c>
      <c r="AE80" s="2761"/>
      <c r="AF80" s="2761"/>
      <c r="AG80" s="2762"/>
      <c r="AH80" s="2762"/>
      <c r="AI80" s="2751"/>
      <c r="AJ80" s="2751"/>
      <c r="AK80" s="2751"/>
      <c r="AL80" s="2751"/>
      <c r="AM80" s="2751"/>
      <c r="AN80" s="2751"/>
      <c r="AO80" s="2549"/>
      <c r="AP80" s="2549"/>
      <c r="AQ80" s="2549"/>
      <c r="AR80" s="2549"/>
      <c r="AS80" s="2549"/>
      <c r="AT80" s="2549"/>
      <c r="AU80" s="2549"/>
      <c r="AV80" s="2549"/>
      <c r="AW80" s="2549"/>
      <c r="AX80" s="2763">
        <f>SUM(AI80:AW82)</f>
        <v>0</v>
      </c>
      <c r="AY80" s="2763"/>
      <c r="AZ80" s="2763"/>
      <c r="BA80" s="2551">
        <f>AG80+AX80</f>
        <v>0</v>
      </c>
      <c r="BB80" s="2551"/>
      <c r="BC80" s="2551"/>
      <c r="BD80" s="2753"/>
      <c r="BE80" s="2753"/>
      <c r="BF80" s="2771"/>
      <c r="BG80" s="2772"/>
      <c r="BH80" s="2772"/>
      <c r="BI80" s="2772"/>
      <c r="BJ80" s="2772"/>
      <c r="BK80" s="2772"/>
      <c r="BL80" s="2772"/>
      <c r="BM80" s="286"/>
      <c r="BN80" s="286"/>
      <c r="BO80" s="286"/>
      <c r="BP80" s="286"/>
      <c r="BQ80" s="286"/>
      <c r="BR80" s="286"/>
      <c r="BS80" s="286"/>
    </row>
    <row r="81" spans="1:71" s="812" customFormat="1" ht="12" customHeight="1">
      <c r="B81" s="2531"/>
      <c r="C81" s="2566"/>
      <c r="D81" s="2468"/>
      <c r="E81" s="2468"/>
      <c r="F81" s="2468"/>
      <c r="G81" s="2760"/>
      <c r="H81" s="2760"/>
      <c r="I81" s="2760"/>
      <c r="J81" s="2760"/>
      <c r="K81" s="2760"/>
      <c r="L81" s="2567"/>
      <c r="M81" s="2567"/>
      <c r="N81" s="2567"/>
      <c r="O81" s="2567"/>
      <c r="P81" s="2567"/>
      <c r="Q81" s="2470"/>
      <c r="R81" s="2463"/>
      <c r="S81" s="2568"/>
      <c r="T81" s="2568"/>
      <c r="U81" s="2568"/>
      <c r="V81" s="2691"/>
      <c r="W81" s="2691"/>
      <c r="X81" s="2691"/>
      <c r="Y81" s="2570"/>
      <c r="Z81" s="2647"/>
      <c r="AA81" s="2572"/>
      <c r="AB81" s="2647"/>
      <c r="AC81" s="2573"/>
      <c r="AD81" s="2647"/>
      <c r="AE81" s="2761"/>
      <c r="AF81" s="2761"/>
      <c r="AG81" s="2762"/>
      <c r="AH81" s="2762"/>
      <c r="AI81" s="2756"/>
      <c r="AJ81" s="2756"/>
      <c r="AK81" s="2756"/>
      <c r="AL81" s="2756"/>
      <c r="AM81" s="2756"/>
      <c r="AN81" s="2756"/>
      <c r="AO81" s="2518"/>
      <c r="AP81" s="2518"/>
      <c r="AQ81" s="2518"/>
      <c r="AR81" s="2518"/>
      <c r="AS81" s="2518"/>
      <c r="AT81" s="2518"/>
      <c r="AU81" s="2518"/>
      <c r="AV81" s="2518"/>
      <c r="AW81" s="2518"/>
      <c r="AX81" s="2763"/>
      <c r="AY81" s="2763"/>
      <c r="AZ81" s="2763"/>
      <c r="BA81" s="2551"/>
      <c r="BB81" s="2551"/>
      <c r="BC81" s="2551"/>
      <c r="BD81" s="2753"/>
      <c r="BE81" s="2753"/>
      <c r="BF81" s="2771"/>
      <c r="BG81" s="2757"/>
      <c r="BH81" s="2757"/>
      <c r="BI81" s="2757"/>
      <c r="BJ81" s="2757"/>
      <c r="BK81" s="2757"/>
      <c r="BL81" s="2757"/>
      <c r="BM81" s="286"/>
      <c r="BN81" s="286"/>
      <c r="BO81" s="286"/>
      <c r="BP81" s="286"/>
      <c r="BQ81" s="286"/>
      <c r="BR81" s="286"/>
      <c r="BS81" s="286"/>
    </row>
    <row r="82" spans="1:71" s="812" customFormat="1" ht="12" customHeight="1">
      <c r="B82" s="2531"/>
      <c r="C82" s="2566"/>
      <c r="D82" s="2468"/>
      <c r="E82" s="2468"/>
      <c r="F82" s="2468"/>
      <c r="G82" s="2555"/>
      <c r="H82" s="2555"/>
      <c r="I82" s="2555"/>
      <c r="J82" s="2556"/>
      <c r="K82" s="2556"/>
      <c r="L82" s="2589"/>
      <c r="M82" s="2589"/>
      <c r="N82" s="2589"/>
      <c r="O82" s="2589"/>
      <c r="P82" s="2589"/>
      <c r="Q82" s="2470"/>
      <c r="R82" s="2463"/>
      <c r="S82" s="2568"/>
      <c r="T82" s="2568"/>
      <c r="U82" s="2568"/>
      <c r="V82" s="2695"/>
      <c r="W82" s="2695"/>
      <c r="X82" s="2695"/>
      <c r="Y82" s="1156"/>
      <c r="Z82" s="1157" t="s">
        <v>21</v>
      </c>
      <c r="AA82" s="1150"/>
      <c r="AB82" s="1157" t="s">
        <v>21</v>
      </c>
      <c r="AC82" s="1012"/>
      <c r="AD82" s="1157" t="s">
        <v>21</v>
      </c>
      <c r="AE82" s="1240"/>
      <c r="AF82" s="1241"/>
      <c r="AG82" s="1242"/>
      <c r="AH82" s="1243"/>
      <c r="AI82" s="2773"/>
      <c r="AJ82" s="2773"/>
      <c r="AK82" s="2773"/>
      <c r="AL82" s="2773"/>
      <c r="AM82" s="2773"/>
      <c r="AN82" s="2773"/>
      <c r="AO82" s="2563"/>
      <c r="AP82" s="2563"/>
      <c r="AQ82" s="2563"/>
      <c r="AR82" s="2563"/>
      <c r="AS82" s="2563"/>
      <c r="AT82" s="2563"/>
      <c r="AU82" s="2563"/>
      <c r="AV82" s="2563"/>
      <c r="AW82" s="2563"/>
      <c r="AX82" s="2763"/>
      <c r="AY82" s="2763"/>
      <c r="AZ82" s="2763"/>
      <c r="BA82" s="2551"/>
      <c r="BB82" s="2551"/>
      <c r="BC82" s="2551"/>
      <c r="BD82" s="2705"/>
      <c r="BE82" s="2705"/>
      <c r="BF82" s="2771"/>
      <c r="BG82" s="2774"/>
      <c r="BH82" s="2774"/>
      <c r="BI82" s="2774"/>
      <c r="BJ82" s="2774"/>
      <c r="BK82" s="2774"/>
      <c r="BL82" s="2774"/>
      <c r="BM82" s="286"/>
      <c r="BN82" s="286"/>
      <c r="BO82" s="286"/>
      <c r="BP82" s="286"/>
      <c r="BQ82" s="286"/>
      <c r="BR82" s="286"/>
      <c r="BS82" s="286"/>
    </row>
    <row r="83" spans="1:71" s="812" customFormat="1" ht="12" customHeight="1">
      <c r="B83" s="2531" t="str">
        <f>IF(G83="","","○")</f>
        <v/>
      </c>
      <c r="C83" s="2566">
        <v>17</v>
      </c>
      <c r="D83" s="2468"/>
      <c r="E83" s="2468"/>
      <c r="F83" s="2468"/>
      <c r="G83" s="2760"/>
      <c r="H83" s="2760"/>
      <c r="I83" s="2760"/>
      <c r="J83" s="2760"/>
      <c r="K83" s="2760"/>
      <c r="L83" s="2567"/>
      <c r="M83" s="2567"/>
      <c r="N83" s="2567"/>
      <c r="O83" s="2567"/>
      <c r="P83" s="2567"/>
      <c r="Q83" s="2573"/>
      <c r="R83" s="2770"/>
      <c r="S83" s="2534"/>
      <c r="T83" s="2534"/>
      <c r="U83" s="2534"/>
      <c r="V83" s="2691"/>
      <c r="W83" s="2691"/>
      <c r="X83" s="2691"/>
      <c r="Y83" s="2570"/>
      <c r="Z83" s="2647" t="s">
        <v>20</v>
      </c>
      <c r="AA83" s="2572"/>
      <c r="AB83" s="2647" t="s">
        <v>20</v>
      </c>
      <c r="AC83" s="2573"/>
      <c r="AD83" s="2647" t="s">
        <v>20</v>
      </c>
      <c r="AE83" s="2761"/>
      <c r="AF83" s="2761"/>
      <c r="AG83" s="2762"/>
      <c r="AH83" s="2762"/>
      <c r="AI83" s="2751"/>
      <c r="AJ83" s="2751"/>
      <c r="AK83" s="2751"/>
      <c r="AL83" s="2751"/>
      <c r="AM83" s="2751"/>
      <c r="AN83" s="2751"/>
      <c r="AO83" s="2549"/>
      <c r="AP83" s="2549"/>
      <c r="AQ83" s="2549"/>
      <c r="AR83" s="2549"/>
      <c r="AS83" s="2549"/>
      <c r="AT83" s="2549"/>
      <c r="AU83" s="2549"/>
      <c r="AV83" s="2549"/>
      <c r="AW83" s="2549"/>
      <c r="AX83" s="2763">
        <f>SUM(AI83:AW85)</f>
        <v>0</v>
      </c>
      <c r="AY83" s="2763"/>
      <c r="AZ83" s="2763"/>
      <c r="BA83" s="2551">
        <f>AG83+AX83</f>
        <v>0</v>
      </c>
      <c r="BB83" s="2551"/>
      <c r="BC83" s="2551"/>
      <c r="BD83" s="2753"/>
      <c r="BE83" s="2753"/>
      <c r="BF83" s="2764"/>
      <c r="BG83" s="2755"/>
      <c r="BH83" s="2755"/>
      <c r="BI83" s="2755"/>
      <c r="BJ83" s="2755"/>
      <c r="BK83" s="2755"/>
      <c r="BL83" s="2755"/>
      <c r="BM83" s="286"/>
      <c r="BN83" s="286"/>
      <c r="BO83" s="286"/>
      <c r="BP83" s="286"/>
      <c r="BQ83" s="286"/>
      <c r="BR83" s="286"/>
      <c r="BS83" s="286"/>
    </row>
    <row r="84" spans="1:71" s="812" customFormat="1" ht="12" customHeight="1">
      <c r="B84" s="2531"/>
      <c r="C84" s="2566"/>
      <c r="D84" s="2468"/>
      <c r="E84" s="2468"/>
      <c r="F84" s="2468"/>
      <c r="G84" s="2760"/>
      <c r="H84" s="2760"/>
      <c r="I84" s="2760"/>
      <c r="J84" s="2760"/>
      <c r="K84" s="2760"/>
      <c r="L84" s="2567"/>
      <c r="M84" s="2567"/>
      <c r="N84" s="2567"/>
      <c r="O84" s="2567"/>
      <c r="P84" s="2567"/>
      <c r="Q84" s="2573"/>
      <c r="R84" s="2770"/>
      <c r="S84" s="2534"/>
      <c r="T84" s="2534"/>
      <c r="U84" s="2534"/>
      <c r="V84" s="2691"/>
      <c r="W84" s="2691"/>
      <c r="X84" s="2691"/>
      <c r="Y84" s="2570"/>
      <c r="Z84" s="2647"/>
      <c r="AA84" s="2572"/>
      <c r="AB84" s="2647"/>
      <c r="AC84" s="2573"/>
      <c r="AD84" s="2647"/>
      <c r="AE84" s="2761"/>
      <c r="AF84" s="2761"/>
      <c r="AG84" s="2762"/>
      <c r="AH84" s="2762"/>
      <c r="AI84" s="2756"/>
      <c r="AJ84" s="2756"/>
      <c r="AK84" s="2756"/>
      <c r="AL84" s="2756"/>
      <c r="AM84" s="2756"/>
      <c r="AN84" s="2756"/>
      <c r="AO84" s="2518"/>
      <c r="AP84" s="2518"/>
      <c r="AQ84" s="2518"/>
      <c r="AR84" s="2518"/>
      <c r="AS84" s="2518"/>
      <c r="AT84" s="2518"/>
      <c r="AU84" s="2518"/>
      <c r="AV84" s="2518"/>
      <c r="AW84" s="2518"/>
      <c r="AX84" s="2763"/>
      <c r="AY84" s="2763"/>
      <c r="AZ84" s="2763"/>
      <c r="BA84" s="2551"/>
      <c r="BB84" s="2551"/>
      <c r="BC84" s="2551"/>
      <c r="BD84" s="2753"/>
      <c r="BE84" s="2753"/>
      <c r="BF84" s="2764"/>
      <c r="BG84" s="2757"/>
      <c r="BH84" s="2757"/>
      <c r="BI84" s="2757"/>
      <c r="BJ84" s="2757"/>
      <c r="BK84" s="2757"/>
      <c r="BL84" s="2757"/>
      <c r="BM84" s="286"/>
      <c r="BN84" s="286"/>
      <c r="BO84" s="286"/>
      <c r="BP84" s="286"/>
      <c r="BQ84" s="286"/>
      <c r="BR84" s="286"/>
      <c r="BS84" s="286"/>
    </row>
    <row r="85" spans="1:71" s="812" customFormat="1" ht="12" customHeight="1">
      <c r="B85" s="2531"/>
      <c r="C85" s="2566"/>
      <c r="D85" s="2468"/>
      <c r="E85" s="2468"/>
      <c r="F85" s="2468"/>
      <c r="G85" s="2765"/>
      <c r="H85" s="2765"/>
      <c r="I85" s="2765"/>
      <c r="J85" s="2766"/>
      <c r="K85" s="2766"/>
      <c r="L85" s="2579"/>
      <c r="M85" s="2579"/>
      <c r="N85" s="2579"/>
      <c r="O85" s="2579"/>
      <c r="P85" s="2579"/>
      <c r="Q85" s="2573"/>
      <c r="R85" s="2770"/>
      <c r="S85" s="2534"/>
      <c r="T85" s="2534"/>
      <c r="U85" s="2534"/>
      <c r="V85" s="2767"/>
      <c r="W85" s="2767"/>
      <c r="X85" s="2767"/>
      <c r="Y85" s="1156"/>
      <c r="Z85" s="1157" t="s">
        <v>21</v>
      </c>
      <c r="AA85" s="1150"/>
      <c r="AB85" s="1157" t="s">
        <v>21</v>
      </c>
      <c r="AC85" s="1012"/>
      <c r="AD85" s="1157" t="s">
        <v>21</v>
      </c>
      <c r="AE85" s="1244"/>
      <c r="AF85" s="1245"/>
      <c r="AG85" s="1246"/>
      <c r="AH85" s="1247"/>
      <c r="AI85" s="2768"/>
      <c r="AJ85" s="2768"/>
      <c r="AK85" s="2768"/>
      <c r="AL85" s="2768"/>
      <c r="AM85" s="2768"/>
      <c r="AN85" s="2768"/>
      <c r="AO85" s="2584"/>
      <c r="AP85" s="2584"/>
      <c r="AQ85" s="2584"/>
      <c r="AR85" s="2584"/>
      <c r="AS85" s="2584"/>
      <c r="AT85" s="2584"/>
      <c r="AU85" s="2584"/>
      <c r="AV85" s="2584"/>
      <c r="AW85" s="2584"/>
      <c r="AX85" s="2763"/>
      <c r="AY85" s="2763"/>
      <c r="AZ85" s="2763"/>
      <c r="BA85" s="2551"/>
      <c r="BB85" s="2551"/>
      <c r="BC85" s="2551"/>
      <c r="BD85" s="2585"/>
      <c r="BE85" s="2585"/>
      <c r="BF85" s="2764"/>
      <c r="BG85" s="2769"/>
      <c r="BH85" s="2769"/>
      <c r="BI85" s="2769"/>
      <c r="BJ85" s="2769"/>
      <c r="BK85" s="2769"/>
      <c r="BL85" s="2769"/>
      <c r="BM85" s="286"/>
      <c r="BN85" s="286"/>
      <c r="BO85" s="286"/>
      <c r="BP85" s="286"/>
      <c r="BQ85" s="286"/>
      <c r="BR85" s="286"/>
      <c r="BS85" s="286"/>
    </row>
    <row r="86" spans="1:71" s="812" customFormat="1" ht="12" customHeight="1">
      <c r="B86" s="2531" t="str">
        <f>IF(G86="","","○")</f>
        <v/>
      </c>
      <c r="C86" s="2566">
        <v>18</v>
      </c>
      <c r="D86" s="2533"/>
      <c r="E86" s="2533"/>
      <c r="F86" s="2533"/>
      <c r="G86" s="2760"/>
      <c r="H86" s="2760"/>
      <c r="I86" s="2760"/>
      <c r="J86" s="2760"/>
      <c r="K86" s="2760"/>
      <c r="L86" s="2567"/>
      <c r="M86" s="2567"/>
      <c r="N86" s="2567"/>
      <c r="O86" s="2567"/>
      <c r="P86" s="2567"/>
      <c r="Q86" s="2690"/>
      <c r="R86" s="2537"/>
      <c r="S86" s="2646"/>
      <c r="T86" s="2646"/>
      <c r="U86" s="2646"/>
      <c r="V86" s="2691"/>
      <c r="W86" s="2691"/>
      <c r="X86" s="2691"/>
      <c r="Y86" s="2570"/>
      <c r="Z86" s="2647" t="s">
        <v>20</v>
      </c>
      <c r="AA86" s="2572"/>
      <c r="AB86" s="2647" t="s">
        <v>20</v>
      </c>
      <c r="AC86" s="2573"/>
      <c r="AD86" s="2647" t="s">
        <v>20</v>
      </c>
      <c r="AE86" s="2761"/>
      <c r="AF86" s="2761"/>
      <c r="AG86" s="2762"/>
      <c r="AH86" s="2762"/>
      <c r="AI86" s="2751"/>
      <c r="AJ86" s="2751"/>
      <c r="AK86" s="2751"/>
      <c r="AL86" s="2751"/>
      <c r="AM86" s="2751"/>
      <c r="AN86" s="2751"/>
      <c r="AO86" s="2549"/>
      <c r="AP86" s="2549"/>
      <c r="AQ86" s="2549"/>
      <c r="AR86" s="2549"/>
      <c r="AS86" s="2549"/>
      <c r="AT86" s="2549"/>
      <c r="AU86" s="2549"/>
      <c r="AV86" s="2549"/>
      <c r="AW86" s="2549"/>
      <c r="AX86" s="2752">
        <f>SUM(AI86:AW88)</f>
        <v>0</v>
      </c>
      <c r="AY86" s="2752"/>
      <c r="AZ86" s="2752"/>
      <c r="BA86" s="2511">
        <f>AG86+AX86</f>
        <v>0</v>
      </c>
      <c r="BB86" s="2511"/>
      <c r="BC86" s="2511"/>
      <c r="BD86" s="2753"/>
      <c r="BE86" s="2753"/>
      <c r="BF86" s="2754"/>
      <c r="BG86" s="2755"/>
      <c r="BH86" s="2755"/>
      <c r="BI86" s="2755"/>
      <c r="BJ86" s="2755"/>
      <c r="BK86" s="2755"/>
      <c r="BL86" s="2755"/>
      <c r="BM86" s="286"/>
      <c r="BN86" s="286"/>
      <c r="BO86" s="286"/>
      <c r="BP86" s="286"/>
      <c r="BQ86" s="286"/>
      <c r="BR86" s="286"/>
      <c r="BS86" s="286"/>
    </row>
    <row r="87" spans="1:71" s="812" customFormat="1" ht="12" customHeight="1">
      <c r="B87" s="2531"/>
      <c r="C87" s="2566"/>
      <c r="D87" s="2533"/>
      <c r="E87" s="2533"/>
      <c r="F87" s="2533"/>
      <c r="G87" s="2760"/>
      <c r="H87" s="2760"/>
      <c r="I87" s="2760"/>
      <c r="J87" s="2760"/>
      <c r="K87" s="2760"/>
      <c r="L87" s="2567"/>
      <c r="M87" s="2567"/>
      <c r="N87" s="2567"/>
      <c r="O87" s="2567"/>
      <c r="P87" s="2567"/>
      <c r="Q87" s="2690"/>
      <c r="R87" s="2537"/>
      <c r="S87" s="2646"/>
      <c r="T87" s="2646"/>
      <c r="U87" s="2646"/>
      <c r="V87" s="2691"/>
      <c r="W87" s="2691"/>
      <c r="X87" s="2691"/>
      <c r="Y87" s="2570"/>
      <c r="Z87" s="2647"/>
      <c r="AA87" s="2572"/>
      <c r="AB87" s="2647"/>
      <c r="AC87" s="2573"/>
      <c r="AD87" s="2647"/>
      <c r="AE87" s="2761"/>
      <c r="AF87" s="2761"/>
      <c r="AG87" s="2762"/>
      <c r="AH87" s="2762"/>
      <c r="AI87" s="2756"/>
      <c r="AJ87" s="2756"/>
      <c r="AK87" s="2756"/>
      <c r="AL87" s="2756"/>
      <c r="AM87" s="2756"/>
      <c r="AN87" s="2756"/>
      <c r="AO87" s="2518"/>
      <c r="AP87" s="2518"/>
      <c r="AQ87" s="2518"/>
      <c r="AR87" s="2518"/>
      <c r="AS87" s="2518"/>
      <c r="AT87" s="2518"/>
      <c r="AU87" s="2518"/>
      <c r="AV87" s="2518"/>
      <c r="AW87" s="2518"/>
      <c r="AX87" s="2752"/>
      <c r="AY87" s="2752"/>
      <c r="AZ87" s="2752"/>
      <c r="BA87" s="2511"/>
      <c r="BB87" s="2511"/>
      <c r="BC87" s="2511"/>
      <c r="BD87" s="2753"/>
      <c r="BE87" s="2753"/>
      <c r="BF87" s="2754"/>
      <c r="BG87" s="2757"/>
      <c r="BH87" s="2757"/>
      <c r="BI87" s="2757"/>
      <c r="BJ87" s="2757"/>
      <c r="BK87" s="2757"/>
      <c r="BL87" s="2757"/>
      <c r="BM87" s="286"/>
      <c r="BN87" s="286"/>
      <c r="BO87" s="286"/>
      <c r="BP87" s="286"/>
      <c r="BQ87" s="286"/>
      <c r="BR87" s="286"/>
      <c r="BS87" s="286"/>
    </row>
    <row r="88" spans="1:71" s="812" customFormat="1" ht="12" customHeight="1">
      <c r="B88" s="2531"/>
      <c r="C88" s="2566"/>
      <c r="D88" s="2533"/>
      <c r="E88" s="2533"/>
      <c r="F88" s="2533"/>
      <c r="G88" s="2520"/>
      <c r="H88" s="2520"/>
      <c r="I88" s="2520"/>
      <c r="J88" s="2521"/>
      <c r="K88" s="2521"/>
      <c r="L88" s="2522"/>
      <c r="M88" s="2522"/>
      <c r="N88" s="2522"/>
      <c r="O88" s="2522"/>
      <c r="P88" s="2522"/>
      <c r="Q88" s="2690"/>
      <c r="R88" s="2537"/>
      <c r="S88" s="2646"/>
      <c r="T88" s="2646"/>
      <c r="U88" s="2646"/>
      <c r="V88" s="2687"/>
      <c r="W88" s="2687"/>
      <c r="X88" s="2687"/>
      <c r="Y88" s="1163"/>
      <c r="Z88" s="1164" t="s">
        <v>21</v>
      </c>
      <c r="AA88" s="1044"/>
      <c r="AB88" s="1164" t="s">
        <v>21</v>
      </c>
      <c r="AC88" s="1044"/>
      <c r="AD88" s="1164" t="s">
        <v>21</v>
      </c>
      <c r="AE88" s="1248"/>
      <c r="AF88" s="1249"/>
      <c r="AG88" s="1250"/>
      <c r="AH88" s="1251"/>
      <c r="AI88" s="2758"/>
      <c r="AJ88" s="2758"/>
      <c r="AK88" s="2758"/>
      <c r="AL88" s="2758"/>
      <c r="AM88" s="2758"/>
      <c r="AN88" s="2758"/>
      <c r="AO88" s="2528"/>
      <c r="AP88" s="2528"/>
      <c r="AQ88" s="2528"/>
      <c r="AR88" s="2528"/>
      <c r="AS88" s="2528"/>
      <c r="AT88" s="2528"/>
      <c r="AU88" s="2528"/>
      <c r="AV88" s="2528"/>
      <c r="AW88" s="2528"/>
      <c r="AX88" s="2752"/>
      <c r="AY88" s="2752"/>
      <c r="AZ88" s="2752"/>
      <c r="BA88" s="2511"/>
      <c r="BB88" s="2511"/>
      <c r="BC88" s="2511"/>
      <c r="BD88" s="2529"/>
      <c r="BE88" s="2529"/>
      <c r="BF88" s="2754"/>
      <c r="BG88" s="2759"/>
      <c r="BH88" s="2759"/>
      <c r="BI88" s="2759"/>
      <c r="BJ88" s="2759"/>
      <c r="BK88" s="2759"/>
      <c r="BL88" s="2759"/>
      <c r="BM88" s="286"/>
      <c r="BN88" s="286"/>
      <c r="BO88" s="286"/>
      <c r="BP88" s="286"/>
      <c r="BQ88" s="286"/>
      <c r="BR88" s="286"/>
      <c r="BS88" s="286"/>
    </row>
    <row r="89" spans="1:71" s="812" customFormat="1" ht="7.05" customHeight="1">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361"/>
      <c r="AC89" s="285"/>
      <c r="AD89" s="285"/>
      <c r="AE89" s="285"/>
      <c r="AF89" s="285"/>
      <c r="AG89" s="285"/>
      <c r="AH89" s="361"/>
      <c r="AI89" s="361"/>
      <c r="AJ89" s="361"/>
      <c r="AK89" s="361"/>
      <c r="AL89" s="285"/>
      <c r="AM89" s="285"/>
      <c r="AN89" s="285"/>
      <c r="AO89" s="285"/>
      <c r="AP89" s="285"/>
      <c r="AQ89" s="285"/>
      <c r="AR89" s="285"/>
      <c r="AS89" s="285"/>
      <c r="AT89" s="285"/>
      <c r="AU89" s="285"/>
      <c r="AV89" s="285"/>
      <c r="AW89" s="285"/>
      <c r="AX89" s="285"/>
      <c r="AY89" s="285"/>
      <c r="AZ89" s="285"/>
      <c r="BA89" s="285"/>
      <c r="BB89" s="285"/>
      <c r="BC89" s="285"/>
      <c r="BD89" s="285"/>
      <c r="BE89" s="285"/>
      <c r="BF89" s="285"/>
      <c r="BG89" s="1012"/>
      <c r="BH89" s="1012"/>
      <c r="BI89" s="361"/>
      <c r="BJ89" s="361"/>
      <c r="BK89" s="361"/>
      <c r="BL89" s="361"/>
      <c r="BM89" s="361"/>
      <c r="BN89" s="361"/>
      <c r="BO89" s="361"/>
      <c r="BP89" s="286"/>
      <c r="BQ89" s="286"/>
      <c r="BR89" s="286"/>
      <c r="BS89" s="286"/>
    </row>
    <row r="90" spans="1:71" s="812" customFormat="1" ht="18.75" customHeight="1">
      <c r="C90" s="285" t="s">
        <v>1233</v>
      </c>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361"/>
      <c r="AC90" s="285"/>
      <c r="AD90" s="285"/>
      <c r="AE90" s="285"/>
      <c r="AF90" s="285"/>
      <c r="AG90" s="285"/>
      <c r="AH90" s="361"/>
      <c r="AI90" s="361"/>
      <c r="AJ90" s="361"/>
      <c r="AK90" s="361"/>
      <c r="AL90" s="285"/>
      <c r="AM90" s="285"/>
      <c r="AN90" s="285"/>
      <c r="AO90" s="285"/>
      <c r="AP90" s="285"/>
      <c r="AQ90" s="285"/>
      <c r="AR90" s="285"/>
      <c r="AS90" s="285"/>
      <c r="AT90" s="285"/>
      <c r="AU90" s="285"/>
      <c r="AV90" s="285"/>
      <c r="AW90" s="285"/>
      <c r="AX90" s="285"/>
      <c r="AY90" s="285"/>
      <c r="AZ90" s="285"/>
      <c r="BA90" s="285"/>
      <c r="BB90" s="285"/>
      <c r="BC90" s="285"/>
      <c r="BD90" s="285"/>
      <c r="BE90" s="285"/>
      <c r="BF90" s="2743" t="s">
        <v>1179</v>
      </c>
      <c r="BG90" s="2743"/>
      <c r="BH90" s="2743"/>
      <c r="BI90" s="2744" t="s">
        <v>1180</v>
      </c>
      <c r="BJ90" s="2744"/>
      <c r="BK90" s="2744"/>
      <c r="BL90" s="2744"/>
      <c r="BM90" s="1252"/>
      <c r="BO90" s="286"/>
      <c r="BP90" s="286"/>
      <c r="BQ90" s="1253" t="s">
        <v>1181</v>
      </c>
    </row>
    <row r="91" spans="1:71" s="812" customFormat="1" ht="13.5" customHeight="1">
      <c r="A91" s="812" t="s">
        <v>409</v>
      </c>
      <c r="C91" s="2470"/>
      <c r="D91" s="2489" t="s">
        <v>310</v>
      </c>
      <c r="E91" s="2489"/>
      <c r="F91" s="2489"/>
      <c r="G91" s="2490">
        <f>SUM(J64,J67,J70,J73,J76,J79,J82,J85,J88)</f>
        <v>0</v>
      </c>
      <c r="H91" s="2490"/>
      <c r="I91" s="2490"/>
      <c r="J91" s="2490"/>
      <c r="K91" s="2490"/>
      <c r="L91" s="2471"/>
      <c r="M91" s="2471"/>
      <c r="N91" s="2471"/>
      <c r="O91" s="2471"/>
      <c r="P91" s="2471"/>
      <c r="Q91" s="2471"/>
      <c r="R91" s="2471"/>
      <c r="S91" s="2471"/>
      <c r="T91" s="2471"/>
      <c r="U91" s="2471"/>
      <c r="V91" s="2471"/>
      <c r="W91" s="2471"/>
      <c r="X91" s="2471"/>
      <c r="Y91" s="2471"/>
      <c r="Z91" s="2471"/>
      <c r="AA91" s="2471"/>
      <c r="AB91" s="2471"/>
      <c r="AC91" s="2471"/>
      <c r="AD91" s="2471"/>
      <c r="AE91" s="2745" t="e">
        <f>ROUND(SUMIF(B62:B88,A91,AE62:AF88)/BF91,0)</f>
        <v>#DIV/0!</v>
      </c>
      <c r="AF91" s="2745"/>
      <c r="AG91" s="2745" t="e">
        <f>ROUND(SUMIF(B62:B88,A91,AG62:AH88)/BF91,0)</f>
        <v>#DIV/0!</v>
      </c>
      <c r="AH91" s="2745"/>
      <c r="AI91" s="280"/>
      <c r="AJ91" s="280"/>
      <c r="AK91" s="280"/>
      <c r="AL91" s="2492" t="e">
        <f>ROUND(SUMIF(B62:B88,A91,AL62:AN88)/BF91,0)</f>
        <v>#DIV/0!</v>
      </c>
      <c r="AM91" s="2492"/>
      <c r="AN91" s="2492"/>
      <c r="AO91" s="280"/>
      <c r="AP91" s="280"/>
      <c r="AQ91" s="280"/>
      <c r="AR91" s="280"/>
      <c r="AS91" s="280"/>
      <c r="AT91" s="280"/>
      <c r="AU91" s="280"/>
      <c r="AV91" s="280"/>
      <c r="AW91" s="280"/>
      <c r="AX91" s="280"/>
      <c r="AY91" s="280"/>
      <c r="AZ91" s="280"/>
      <c r="BA91" s="2783" t="e">
        <f>ROUND(SUMIF(B62:B88,A91,BA62:BC88)/BF91,0)</f>
        <v>#DIV/0!</v>
      </c>
      <c r="BB91" s="2783"/>
      <c r="BC91" s="2783"/>
      <c r="BD91" s="2746" t="e">
        <f>ROUND(AVERAGE(BG62,BG65,BG68,BG71,BG74,BG77,BG80,BG83,BG86),0)</f>
        <v>#DIV/0!</v>
      </c>
      <c r="BE91" s="2746"/>
      <c r="BF91" s="2747">
        <f>COUNTIF(G62:K88,BQ91)+COUNTIF(G62:K88,BQ92)+COUNTIF(G62:K88,BQ93)+COUNTIF(G62:K88,BQ94)</f>
        <v>0</v>
      </c>
      <c r="BG91" s="2747"/>
      <c r="BH91" s="2747"/>
      <c r="BI91" s="2748" t="e">
        <f>ROUND(BD91/BD92*100,1)</f>
        <v>#DIV/0!</v>
      </c>
      <c r="BJ91" s="2748"/>
      <c r="BK91" s="2748"/>
      <c r="BL91" s="2748"/>
      <c r="BM91" s="286"/>
      <c r="BO91" s="286"/>
      <c r="BP91" s="286"/>
      <c r="BQ91" s="286" t="s">
        <v>1163</v>
      </c>
    </row>
    <row r="92" spans="1:71" s="812" customFormat="1" ht="13.5" customHeight="1">
      <c r="C92" s="2470"/>
      <c r="D92" s="2489"/>
      <c r="E92" s="2489"/>
      <c r="F92" s="2489"/>
      <c r="G92" s="2490"/>
      <c r="H92" s="2490"/>
      <c r="I92" s="2490"/>
      <c r="J92" s="2490"/>
      <c r="K92" s="2490"/>
      <c r="L92" s="2471"/>
      <c r="M92" s="2471"/>
      <c r="N92" s="2471"/>
      <c r="O92" s="2471"/>
      <c r="P92" s="2471"/>
      <c r="Q92" s="2471"/>
      <c r="R92" s="2471"/>
      <c r="S92" s="2471"/>
      <c r="T92" s="2471"/>
      <c r="U92" s="2471"/>
      <c r="V92" s="2471"/>
      <c r="W92" s="2471"/>
      <c r="X92" s="2471"/>
      <c r="Y92" s="2471"/>
      <c r="Z92" s="2471"/>
      <c r="AA92" s="2471"/>
      <c r="AB92" s="2471"/>
      <c r="AC92" s="2471"/>
      <c r="AD92" s="2471"/>
      <c r="AE92" s="2745"/>
      <c r="AF92" s="2745"/>
      <c r="AG92" s="2745"/>
      <c r="AH92" s="2745"/>
      <c r="AI92" s="1182"/>
      <c r="AJ92" s="1182"/>
      <c r="AK92" s="1182"/>
      <c r="AL92" s="2492"/>
      <c r="AM92" s="2492"/>
      <c r="AN92" s="2492"/>
      <c r="AO92" s="1182"/>
      <c r="AP92" s="1182"/>
      <c r="AQ92" s="1182"/>
      <c r="AR92" s="1182"/>
      <c r="AS92" s="1182"/>
      <c r="AT92" s="1182"/>
      <c r="AU92" s="1182"/>
      <c r="AV92" s="1182"/>
      <c r="AW92" s="1182"/>
      <c r="AX92" s="1182"/>
      <c r="AY92" s="1182"/>
      <c r="AZ92" s="1182"/>
      <c r="BA92" s="2783"/>
      <c r="BB92" s="2783"/>
      <c r="BC92" s="2783"/>
      <c r="BD92" s="2749" t="e">
        <f>ROUND(AVERAGE(BG64,BG67,BG70,BG73,BG76,BG79,BG82,BG85,BG88),0)</f>
        <v>#DIV/0!</v>
      </c>
      <c r="BE92" s="2749"/>
      <c r="BF92" s="2747"/>
      <c r="BG92" s="2747"/>
      <c r="BH92" s="2747"/>
      <c r="BI92" s="2748"/>
      <c r="BJ92" s="2748"/>
      <c r="BK92" s="2748"/>
      <c r="BL92" s="2748"/>
      <c r="BM92" s="286"/>
      <c r="BO92" s="286"/>
      <c r="BP92" s="286"/>
      <c r="BQ92" s="286" t="s">
        <v>1182</v>
      </c>
    </row>
    <row r="93" spans="1:71" s="812" customFormat="1" ht="12" customHeight="1">
      <c r="C93" s="2470"/>
      <c r="D93" s="2489" t="s">
        <v>1197</v>
      </c>
      <c r="E93" s="2489"/>
      <c r="F93" s="2489"/>
      <c r="G93" s="2490">
        <f>SUM(H44,G91)</f>
        <v>0</v>
      </c>
      <c r="H93" s="2490"/>
      <c r="I93" s="2490"/>
      <c r="J93" s="2490"/>
      <c r="K93" s="2490"/>
      <c r="L93" s="2471"/>
      <c r="M93" s="2471"/>
      <c r="N93" s="2471"/>
      <c r="O93" s="2471"/>
      <c r="P93" s="2471"/>
      <c r="Q93" s="2471"/>
      <c r="R93" s="2471"/>
      <c r="S93" s="2471"/>
      <c r="T93" s="2471"/>
      <c r="U93" s="2471"/>
      <c r="V93" s="2471"/>
      <c r="W93" s="2471"/>
      <c r="X93" s="2471"/>
      <c r="Y93" s="2471"/>
      <c r="Z93" s="2471"/>
      <c r="AA93" s="2471"/>
      <c r="AB93" s="2471"/>
      <c r="AC93" s="2471"/>
      <c r="AD93" s="2471"/>
      <c r="AE93" s="2745" t="e">
        <f>ROUND(SUMIF(B$14:B88,A91,AE$14:AF88)/$BF93,0)</f>
        <v>#DIV/0!</v>
      </c>
      <c r="AF93" s="2745"/>
      <c r="AG93" s="2745" t="e">
        <f>ROUND(SUMIF(B$14:B88,A91,AG$14:AH88)/$BF93,0)</f>
        <v>#DIV/0!</v>
      </c>
      <c r="AH93" s="2745"/>
      <c r="AI93" s="280"/>
      <c r="AJ93" s="280"/>
      <c r="AK93" s="280"/>
      <c r="AL93" s="2745" t="e">
        <f>ROUND(SUMIF(B$14:B88,A91,AL$14:AN88)/$BF93,0)</f>
        <v>#DIV/0!</v>
      </c>
      <c r="AM93" s="2745"/>
      <c r="AN93" s="2745"/>
      <c r="AO93" s="280"/>
      <c r="AP93" s="280"/>
      <c r="AQ93" s="280"/>
      <c r="AR93" s="280"/>
      <c r="AS93" s="280"/>
      <c r="AT93" s="280"/>
      <c r="AU93" s="279"/>
      <c r="AV93" s="279"/>
      <c r="AW93" s="279"/>
      <c r="AX93" s="279"/>
      <c r="AY93" s="279"/>
      <c r="AZ93" s="279"/>
      <c r="BA93" s="2786" t="e">
        <f>ROUND(SUMIF(B$14:B88,A91,BA$14:BC88)/$BF93,0)</f>
        <v>#DIV/0!</v>
      </c>
      <c r="BB93" s="2786"/>
      <c r="BC93" s="2786"/>
      <c r="BD93" s="2746" t="e">
        <f>ROUND(AVERAGE(BD14,BD17,BD20,BD23,BD26,BD29,BD32,BD35,BD38,BG62,BG65,BG68,BG71,BG74,BG77,BG80,BG83,BG86),0)</f>
        <v>#DIV/0!</v>
      </c>
      <c r="BE93" s="2746"/>
      <c r="BF93" s="2747">
        <f>SUM(BF43,BF91)</f>
        <v>0</v>
      </c>
      <c r="BG93" s="2747"/>
      <c r="BH93" s="2747"/>
      <c r="BI93" s="2748" t="e">
        <f>ROUND(BD93/BD94*100,1)</f>
        <v>#DIV/0!</v>
      </c>
      <c r="BJ93" s="2748"/>
      <c r="BK93" s="2748"/>
      <c r="BL93" s="2748"/>
      <c r="BM93" s="286"/>
      <c r="BO93" s="286"/>
      <c r="BP93" s="286"/>
      <c r="BQ93" s="286" t="s">
        <v>579</v>
      </c>
    </row>
    <row r="94" spans="1:71" s="812" customFormat="1" ht="12" customHeight="1">
      <c r="C94" s="2470"/>
      <c r="D94" s="2489"/>
      <c r="E94" s="2489"/>
      <c r="F94" s="2489"/>
      <c r="G94" s="2490"/>
      <c r="H94" s="2490"/>
      <c r="I94" s="2490"/>
      <c r="J94" s="2490"/>
      <c r="K94" s="2490"/>
      <c r="L94" s="2471"/>
      <c r="M94" s="2471"/>
      <c r="N94" s="2471"/>
      <c r="O94" s="2471"/>
      <c r="P94" s="2471"/>
      <c r="Q94" s="2471"/>
      <c r="R94" s="2471"/>
      <c r="S94" s="2471"/>
      <c r="T94" s="2471"/>
      <c r="U94" s="2471"/>
      <c r="V94" s="2471"/>
      <c r="W94" s="2471"/>
      <c r="X94" s="2471"/>
      <c r="Y94" s="2471"/>
      <c r="Z94" s="2471"/>
      <c r="AA94" s="2471"/>
      <c r="AB94" s="2471"/>
      <c r="AC94" s="2471"/>
      <c r="AD94" s="2471"/>
      <c r="AE94" s="2745"/>
      <c r="AF94" s="2745"/>
      <c r="AG94" s="2745"/>
      <c r="AH94" s="2745"/>
      <c r="AI94" s="1182"/>
      <c r="AJ94" s="1182"/>
      <c r="AK94" s="1182"/>
      <c r="AL94" s="2745"/>
      <c r="AM94" s="2745"/>
      <c r="AN94" s="2745"/>
      <c r="AO94" s="1182"/>
      <c r="AP94" s="1182"/>
      <c r="AQ94" s="1182"/>
      <c r="AR94" s="1182"/>
      <c r="AS94" s="1182"/>
      <c r="AT94" s="1182"/>
      <c r="AU94" s="1254"/>
      <c r="AV94" s="1254"/>
      <c r="AW94" s="1254"/>
      <c r="AX94" s="1254"/>
      <c r="AY94" s="1254"/>
      <c r="AZ94" s="1254"/>
      <c r="BA94" s="2786"/>
      <c r="BB94" s="2786"/>
      <c r="BC94" s="2786"/>
      <c r="BD94" s="2749" t="e">
        <f>ROUND(AVERAGE(BD16,BD19,BD22,BD25,BD28,BD31,BD34,BD37,BD40,BG64,BG67,BG70,BG73,BG76,BG79,BG82,BG85,BG88),0)</f>
        <v>#DIV/0!</v>
      </c>
      <c r="BE94" s="2749"/>
      <c r="BF94" s="2747"/>
      <c r="BG94" s="2747"/>
      <c r="BH94" s="2747"/>
      <c r="BI94" s="2748"/>
      <c r="BJ94" s="2748"/>
      <c r="BK94" s="2748"/>
      <c r="BL94" s="2748"/>
      <c r="BM94" s="286"/>
      <c r="BO94" s="286"/>
      <c r="BP94" s="286"/>
      <c r="BQ94" s="286" t="s">
        <v>1188</v>
      </c>
    </row>
    <row r="95" spans="1:71" s="812" customFormat="1" ht="12" customHeight="1">
      <c r="C95" s="286"/>
      <c r="D95" s="286"/>
      <c r="E95" s="286"/>
      <c r="F95" s="286" t="s">
        <v>1183</v>
      </c>
      <c r="G95" s="1025"/>
      <c r="H95" s="346" t="s">
        <v>1184</v>
      </c>
      <c r="I95" s="346" t="s">
        <v>1185</v>
      </c>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2742"/>
      <c r="BE95" s="2742"/>
      <c r="BF95" s="2742"/>
      <c r="BG95" s="367"/>
      <c r="BH95" s="367"/>
      <c r="BI95" s="367"/>
      <c r="BJ95" s="367"/>
      <c r="BK95" s="367"/>
      <c r="BL95" s="367"/>
      <c r="BM95" s="367"/>
      <c r="BN95" s="367"/>
      <c r="BO95" s="367"/>
      <c r="BP95" s="286"/>
      <c r="BQ95" s="286" t="s">
        <v>579</v>
      </c>
      <c r="BR95" s="286"/>
      <c r="BS95" s="286"/>
    </row>
    <row r="96" spans="1:71" s="812" customFormat="1" ht="12" customHeight="1">
      <c r="C96" s="286"/>
      <c r="D96" s="286"/>
      <c r="E96" s="286"/>
      <c r="F96" s="286"/>
      <c r="G96" s="1025"/>
      <c r="H96" s="346" t="s">
        <v>1186</v>
      </c>
      <c r="I96" s="346" t="s">
        <v>1234</v>
      </c>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67"/>
      <c r="BG96" s="367"/>
      <c r="BH96" s="367"/>
      <c r="BI96" s="367"/>
      <c r="BJ96" s="367"/>
      <c r="BK96" s="367"/>
      <c r="BL96" s="367"/>
      <c r="BM96" s="367"/>
      <c r="BN96" s="367"/>
      <c r="BO96" s="367"/>
      <c r="BP96" s="286"/>
      <c r="BQ96" s="286" t="s">
        <v>1188</v>
      </c>
      <c r="BR96" s="286"/>
      <c r="BS96" s="286"/>
    </row>
    <row r="97" spans="2:71" s="812" customFormat="1" ht="12" customHeight="1">
      <c r="C97" s="286"/>
      <c r="D97" s="286"/>
      <c r="E97" s="286"/>
      <c r="F97" s="286"/>
      <c r="G97" s="286"/>
      <c r="H97" s="346" t="s">
        <v>1189</v>
      </c>
      <c r="I97" s="2240" t="s">
        <v>1187</v>
      </c>
      <c r="J97" s="2240"/>
      <c r="K97" s="2240"/>
      <c r="L97" s="2240"/>
      <c r="M97" s="2240"/>
      <c r="N97" s="2240"/>
      <c r="O97" s="2240"/>
      <c r="P97" s="2240"/>
      <c r="Q97" s="2240"/>
      <c r="R97" s="2240"/>
      <c r="S97" s="2240"/>
      <c r="T97" s="2240"/>
      <c r="U97" s="2240"/>
      <c r="V97" s="2240"/>
      <c r="W97" s="2240"/>
      <c r="X97" s="2240"/>
      <c r="Y97" s="2240"/>
      <c r="Z97" s="2240"/>
      <c r="AA97" s="2240"/>
      <c r="AB97" s="2240"/>
      <c r="AC97" s="2240"/>
      <c r="AD97" s="2240"/>
      <c r="AE97" s="2240"/>
      <c r="AF97" s="2240"/>
      <c r="AG97" s="2240"/>
      <c r="AH97" s="2240"/>
      <c r="AI97" s="2240"/>
      <c r="AJ97" s="2240"/>
      <c r="AK97" s="2240"/>
      <c r="AL97" s="2240"/>
      <c r="AM97" s="2240"/>
      <c r="AN97" s="2240"/>
      <c r="AO97" s="2240"/>
      <c r="AP97" s="2240"/>
      <c r="AQ97" s="2240"/>
      <c r="AR97" s="2240"/>
      <c r="AS97" s="2240"/>
      <c r="AT97" s="2240"/>
      <c r="AU97" s="2240"/>
      <c r="AV97" s="2240"/>
      <c r="AW97" s="2240"/>
      <c r="AX97" s="2240"/>
      <c r="AY97" s="2240"/>
      <c r="AZ97" s="2240"/>
      <c r="BA97" s="2240"/>
      <c r="BB97" s="2240"/>
      <c r="BC97" s="2240"/>
      <c r="BD97" s="2240"/>
      <c r="BE97" s="2240"/>
      <c r="BF97" s="2240"/>
      <c r="BG97" s="2240"/>
      <c r="BH97" s="2240"/>
      <c r="BI97" s="2240"/>
      <c r="BJ97" s="2240"/>
      <c r="BK97" s="2240"/>
      <c r="BL97" s="2240"/>
      <c r="BM97" s="2240"/>
      <c r="BN97" s="2240"/>
      <c r="BO97" s="2240"/>
      <c r="BP97" s="286"/>
      <c r="BQ97" s="286"/>
      <c r="BR97" s="286"/>
      <c r="BS97" s="286"/>
    </row>
    <row r="98" spans="2:71" s="812" customFormat="1" ht="12" customHeight="1">
      <c r="C98" s="286"/>
      <c r="D98" s="286"/>
      <c r="E98" s="286"/>
      <c r="F98" s="286"/>
      <c r="G98" s="286"/>
      <c r="H98" s="346"/>
      <c r="I98" s="2240"/>
      <c r="J98" s="2240"/>
      <c r="K98" s="2240"/>
      <c r="L98" s="2240"/>
      <c r="M98" s="2240"/>
      <c r="N98" s="2240"/>
      <c r="O98" s="2240"/>
      <c r="P98" s="2240"/>
      <c r="Q98" s="2240"/>
      <c r="R98" s="2240"/>
      <c r="S98" s="2240"/>
      <c r="T98" s="2240"/>
      <c r="U98" s="2240"/>
      <c r="V98" s="2240"/>
      <c r="W98" s="2240"/>
      <c r="X98" s="2240"/>
      <c r="Y98" s="2240"/>
      <c r="Z98" s="2240"/>
      <c r="AA98" s="2240"/>
      <c r="AB98" s="2240"/>
      <c r="AC98" s="2240"/>
      <c r="AD98" s="2240"/>
      <c r="AE98" s="2240"/>
      <c r="AF98" s="2240"/>
      <c r="AG98" s="2240"/>
      <c r="AH98" s="2240"/>
      <c r="AI98" s="2240"/>
      <c r="AJ98" s="2240"/>
      <c r="AK98" s="2240"/>
      <c r="AL98" s="2240"/>
      <c r="AM98" s="2240"/>
      <c r="AN98" s="2240"/>
      <c r="AO98" s="2240"/>
      <c r="AP98" s="2240"/>
      <c r="AQ98" s="2240"/>
      <c r="AR98" s="2240"/>
      <c r="AS98" s="2240"/>
      <c r="AT98" s="2240"/>
      <c r="AU98" s="2240"/>
      <c r="AV98" s="2240"/>
      <c r="AW98" s="2240"/>
      <c r="AX98" s="2240"/>
      <c r="AY98" s="2240"/>
      <c r="AZ98" s="2240"/>
      <c r="BA98" s="2240"/>
      <c r="BB98" s="2240"/>
      <c r="BC98" s="2240"/>
      <c r="BD98" s="2240"/>
      <c r="BE98" s="2240"/>
      <c r="BF98" s="2240"/>
      <c r="BG98" s="2240"/>
      <c r="BH98" s="2240"/>
      <c r="BI98" s="2240"/>
      <c r="BJ98" s="2240"/>
      <c r="BK98" s="2240"/>
      <c r="BL98" s="2240"/>
      <c r="BM98" s="2240"/>
      <c r="BN98" s="2240"/>
      <c r="BO98" s="2240"/>
      <c r="BP98" s="286"/>
      <c r="BQ98" s="286"/>
      <c r="BR98" s="286"/>
      <c r="BS98" s="286"/>
    </row>
    <row r="99" spans="2:71" s="812" customFormat="1" ht="12" customHeight="1">
      <c r="C99" s="286"/>
      <c r="D99" s="286"/>
      <c r="E99" s="286"/>
      <c r="F99" s="286"/>
      <c r="G99" s="286"/>
      <c r="H99" s="346" t="s">
        <v>1191</v>
      </c>
      <c r="I99" s="2240" t="s">
        <v>1190</v>
      </c>
      <c r="J99" s="2240"/>
      <c r="K99" s="2240"/>
      <c r="L99" s="2240"/>
      <c r="M99" s="2240"/>
      <c r="N99" s="2240"/>
      <c r="O99" s="2240"/>
      <c r="P99" s="2240"/>
      <c r="Q99" s="2240"/>
      <c r="R99" s="2240"/>
      <c r="S99" s="2240"/>
      <c r="T99" s="2240"/>
      <c r="U99" s="2240"/>
      <c r="V99" s="2240"/>
      <c r="W99" s="2240"/>
      <c r="X99" s="2240"/>
      <c r="Y99" s="2240"/>
      <c r="Z99" s="2240"/>
      <c r="AA99" s="2240"/>
      <c r="AB99" s="2240"/>
      <c r="AC99" s="2240"/>
      <c r="AD99" s="2240"/>
      <c r="AE99" s="2240"/>
      <c r="AF99" s="2240"/>
      <c r="AG99" s="2240"/>
      <c r="AH99" s="2240"/>
      <c r="AI99" s="2240"/>
      <c r="AJ99" s="2240"/>
      <c r="AK99" s="2240"/>
      <c r="AL99" s="2240"/>
      <c r="AM99" s="2240"/>
      <c r="AN99" s="2240"/>
      <c r="AO99" s="2240"/>
      <c r="AP99" s="2240"/>
      <c r="AQ99" s="2240"/>
      <c r="AR99" s="2240"/>
      <c r="AS99" s="2240"/>
      <c r="AT99" s="2240"/>
      <c r="AU99" s="2240"/>
      <c r="AV99" s="2240"/>
      <c r="AW99" s="2240"/>
      <c r="AX99" s="2240"/>
      <c r="AY99" s="2240"/>
      <c r="AZ99" s="2240"/>
      <c r="BA99" s="2240"/>
      <c r="BB99" s="2240"/>
      <c r="BC99" s="2240"/>
      <c r="BD99" s="2240"/>
      <c r="BE99" s="2240"/>
      <c r="BF99" s="2240"/>
      <c r="BG99" s="2240"/>
      <c r="BH99" s="2240"/>
      <c r="BI99" s="2240"/>
      <c r="BJ99" s="2240"/>
      <c r="BK99" s="2240"/>
      <c r="BL99" s="2240"/>
      <c r="BM99" s="2240"/>
      <c r="BN99" s="2240"/>
      <c r="BO99" s="364"/>
      <c r="BP99" s="286"/>
      <c r="BQ99" s="286"/>
      <c r="BR99" s="286"/>
      <c r="BS99" s="286"/>
    </row>
    <row r="100" spans="2:71" s="812" customFormat="1" ht="12" customHeight="1">
      <c r="C100" s="286"/>
      <c r="D100" s="286"/>
      <c r="E100" s="286"/>
      <c r="F100" s="286"/>
      <c r="G100" s="286"/>
      <c r="H100" s="346" t="s">
        <v>1193</v>
      </c>
      <c r="I100" s="2486" t="s">
        <v>1192</v>
      </c>
      <c r="J100" s="2486"/>
      <c r="K100" s="2486"/>
      <c r="L100" s="2486"/>
      <c r="M100" s="2486"/>
      <c r="N100" s="2486"/>
      <c r="O100" s="2486"/>
      <c r="P100" s="2486"/>
      <c r="Q100" s="2486"/>
      <c r="R100" s="2486"/>
      <c r="S100" s="2486"/>
      <c r="T100" s="2486"/>
      <c r="U100" s="2486"/>
      <c r="V100" s="2486"/>
      <c r="W100" s="2486"/>
      <c r="X100" s="2486"/>
      <c r="Y100" s="2486"/>
      <c r="Z100" s="2486"/>
      <c r="AA100" s="2486"/>
      <c r="AB100" s="2486"/>
      <c r="AC100" s="2486"/>
      <c r="AD100" s="2486"/>
      <c r="AE100" s="2486"/>
      <c r="AF100" s="2486"/>
      <c r="AG100" s="2486"/>
      <c r="AH100" s="2486"/>
      <c r="AI100" s="2486"/>
      <c r="AJ100" s="2486"/>
      <c r="AK100" s="2486"/>
      <c r="AL100" s="2486"/>
      <c r="AM100" s="2486"/>
      <c r="AN100" s="2486"/>
      <c r="AO100" s="2486"/>
      <c r="AP100" s="2486"/>
      <c r="AQ100" s="2486"/>
      <c r="AR100" s="2486"/>
      <c r="AS100" s="2486"/>
      <c r="AT100" s="2486"/>
      <c r="AU100" s="2486"/>
      <c r="AV100" s="2486"/>
      <c r="AW100" s="2486"/>
      <c r="AX100" s="2486"/>
      <c r="AY100" s="2486"/>
      <c r="AZ100" s="2486"/>
      <c r="BA100" s="2486"/>
      <c r="BB100" s="2486"/>
      <c r="BC100" s="2486"/>
      <c r="BD100" s="2486"/>
      <c r="BE100" s="2486"/>
      <c r="BF100" s="2486"/>
      <c r="BG100" s="2486"/>
      <c r="BH100" s="2486"/>
      <c r="BI100" s="2486"/>
      <c r="BJ100" s="2486"/>
      <c r="BK100" s="2486"/>
      <c r="BL100" s="2486"/>
      <c r="BM100" s="2486"/>
      <c r="BN100" s="2486"/>
      <c r="BO100" s="2486"/>
      <c r="BP100" s="2486"/>
      <c r="BQ100" s="2486"/>
      <c r="BR100" s="2486"/>
      <c r="BS100" s="2486"/>
    </row>
    <row r="101" spans="2:71" ht="14.1" customHeight="1">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row>
    <row r="102" spans="2:71" ht="14.1" customHeight="1">
      <c r="C102" s="1794" t="s">
        <v>1236</v>
      </c>
      <c r="D102" s="1794"/>
      <c r="E102" s="1794"/>
      <c r="F102" s="1794"/>
      <c r="G102" s="1794"/>
      <c r="H102" s="1794"/>
      <c r="I102" s="1794"/>
      <c r="J102" s="1794"/>
      <c r="K102" s="1794"/>
      <c r="L102" s="1794"/>
      <c r="M102" s="1794"/>
      <c r="N102" s="1794"/>
      <c r="O102" s="1794"/>
      <c r="P102" s="1794"/>
      <c r="Q102" s="1794"/>
      <c r="R102" s="1794"/>
      <c r="S102" s="1794"/>
      <c r="T102" s="1794"/>
      <c r="U102" s="1794"/>
      <c r="V102" s="1794"/>
      <c r="W102" s="1794"/>
      <c r="X102" s="1794"/>
      <c r="Y102" s="1794"/>
      <c r="Z102" s="1794"/>
      <c r="AA102" s="1794"/>
      <c r="AB102" s="1794"/>
      <c r="AC102" s="1794"/>
      <c r="AD102" s="1794"/>
      <c r="AE102" s="1794"/>
      <c r="AF102" s="1794"/>
      <c r="AG102" s="1794"/>
      <c r="AH102" s="1794"/>
      <c r="AI102" s="1794"/>
      <c r="AJ102" s="1794"/>
      <c r="AK102" s="1794"/>
      <c r="AL102" s="1794"/>
      <c r="AM102" s="1794"/>
      <c r="AN102" s="1794"/>
      <c r="AO102" s="1794"/>
      <c r="AP102" s="1794"/>
      <c r="AQ102" s="1794"/>
      <c r="AR102" s="1794"/>
      <c r="AS102" s="1794"/>
      <c r="AT102" s="1794"/>
      <c r="AU102" s="1794"/>
      <c r="AV102" s="1794"/>
      <c r="AW102" s="1794"/>
      <c r="AX102" s="1794"/>
      <c r="AY102" s="1794"/>
      <c r="AZ102" s="1794"/>
      <c r="BA102" s="1794"/>
      <c r="BB102" s="1794"/>
      <c r="BC102" s="1794"/>
      <c r="BD102" s="1794"/>
      <c r="BE102" s="1794"/>
      <c r="BF102" s="1794"/>
      <c r="BG102" s="1794"/>
      <c r="BH102" s="1794"/>
      <c r="BI102" s="1794"/>
      <c r="BJ102" s="1794"/>
      <c r="BK102" s="1794"/>
      <c r="BL102" s="1794"/>
      <c r="BM102" s="1794"/>
      <c r="BN102" s="1794"/>
      <c r="BO102" s="1794"/>
      <c r="BP102" s="276"/>
      <c r="BQ102" s="276"/>
      <c r="BR102" s="276"/>
      <c r="BS102" s="276"/>
    </row>
    <row r="103" spans="2:71" ht="2.25" customHeight="1">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row>
    <row r="104" spans="2:71" s="812" customFormat="1" ht="13.05" customHeight="1">
      <c r="C104" s="335" t="s">
        <v>1222</v>
      </c>
      <c r="D104" s="335"/>
      <c r="E104" s="335"/>
      <c r="F104" s="335"/>
      <c r="G104" s="335"/>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276"/>
      <c r="AM104" s="276"/>
      <c r="AN104" s="276"/>
      <c r="AO104" s="276"/>
      <c r="AP104" s="276"/>
      <c r="AQ104" s="276"/>
      <c r="AR104" s="276"/>
      <c r="AS104" s="276"/>
      <c r="AT104" s="276"/>
      <c r="AU104" s="276"/>
      <c r="AV104" s="276"/>
      <c r="AW104" s="276"/>
      <c r="AX104" s="2611" t="s">
        <v>482</v>
      </c>
      <c r="AY104" s="2611"/>
      <c r="AZ104" s="2611"/>
      <c r="BA104" s="2611"/>
      <c r="BB104" s="2611"/>
      <c r="BC104" s="2611"/>
      <c r="BD104" s="2611"/>
      <c r="BE104" s="2785"/>
      <c r="BF104" s="2785"/>
      <c r="BG104" s="2613" t="s">
        <v>483</v>
      </c>
      <c r="BH104" s="2613"/>
      <c r="BI104" s="2613"/>
      <c r="BJ104" s="2613"/>
      <c r="BK104" s="2613"/>
      <c r="BL104" s="2613"/>
      <c r="BM104" s="286"/>
      <c r="BN104" s="286"/>
      <c r="BO104" s="286"/>
      <c r="BP104" s="286"/>
    </row>
    <row r="105" spans="2:71" s="812" customFormat="1" ht="13.05" customHeight="1">
      <c r="C105" s="335"/>
      <c r="D105" s="335"/>
      <c r="E105" s="335"/>
      <c r="F105" s="335"/>
      <c r="G105" s="335"/>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86"/>
      <c r="BQ105" s="286"/>
      <c r="BR105" s="286"/>
      <c r="BS105" s="286"/>
    </row>
    <row r="106" spans="2:71" s="812" customFormat="1" ht="12" customHeight="1">
      <c r="C106" s="2614" t="s">
        <v>1121</v>
      </c>
      <c r="D106" s="2615" t="s">
        <v>1122</v>
      </c>
      <c r="E106" s="2615"/>
      <c r="F106" s="2615"/>
      <c r="G106" s="2617" t="s">
        <v>1123</v>
      </c>
      <c r="H106" s="2617"/>
      <c r="I106" s="2617"/>
      <c r="J106" s="2617"/>
      <c r="K106" s="2617"/>
      <c r="L106" s="2617" t="s">
        <v>1088</v>
      </c>
      <c r="M106" s="2617"/>
      <c r="N106" s="2617"/>
      <c r="O106" s="2617"/>
      <c r="P106" s="2617"/>
      <c r="Q106" s="2708" t="s">
        <v>1124</v>
      </c>
      <c r="R106" s="2619" t="s">
        <v>1125</v>
      </c>
      <c r="S106" s="2620" t="s">
        <v>1126</v>
      </c>
      <c r="T106" s="2620"/>
      <c r="U106" s="2620"/>
      <c r="V106" s="2710" t="s">
        <v>1127</v>
      </c>
      <c r="W106" s="2710"/>
      <c r="X106" s="2710"/>
      <c r="Y106" s="2710"/>
      <c r="Z106" s="2710"/>
      <c r="AA106" s="2710"/>
      <c r="AB106" s="2710"/>
      <c r="AC106" s="2710"/>
      <c r="AD106" s="2710"/>
      <c r="AE106" s="2622" t="s">
        <v>1128</v>
      </c>
      <c r="AF106" s="2622"/>
      <c r="AG106" s="2622"/>
      <c r="AH106" s="2622"/>
      <c r="AI106" s="2622"/>
      <c r="AJ106" s="2622"/>
      <c r="AK106" s="2622"/>
      <c r="AL106" s="2622"/>
      <c r="AM106" s="2622"/>
      <c r="AN106" s="2622"/>
      <c r="AO106" s="2622"/>
      <c r="AP106" s="2622"/>
      <c r="AQ106" s="2622"/>
      <c r="AR106" s="2622"/>
      <c r="AS106" s="2622"/>
      <c r="AT106" s="2622"/>
      <c r="AU106" s="2622"/>
      <c r="AV106" s="2622"/>
      <c r="AW106" s="2622"/>
      <c r="AX106" s="2622"/>
      <c r="AY106" s="2622"/>
      <c r="AZ106" s="2622"/>
      <c r="BA106" s="2622"/>
      <c r="BB106" s="2622"/>
      <c r="BC106" s="2622"/>
      <c r="BD106" s="2711" t="s">
        <v>1129</v>
      </c>
      <c r="BE106" s="2711"/>
      <c r="BF106" s="2624" t="s">
        <v>1130</v>
      </c>
      <c r="BG106" s="2625" t="s">
        <v>1085</v>
      </c>
      <c r="BH106" s="2625"/>
      <c r="BI106" s="2625"/>
      <c r="BJ106" s="2625"/>
      <c r="BK106" s="2625"/>
      <c r="BL106" s="2625"/>
      <c r="BM106" s="286"/>
      <c r="BN106" s="286"/>
      <c r="BO106" s="286"/>
      <c r="BP106" s="286"/>
      <c r="BQ106" s="286"/>
      <c r="BR106" s="286"/>
      <c r="BS106" s="286"/>
    </row>
    <row r="107" spans="2:71" s="812" customFormat="1" ht="12" customHeight="1">
      <c r="C107" s="2614"/>
      <c r="D107" s="2615"/>
      <c r="E107" s="2615"/>
      <c r="F107" s="2615"/>
      <c r="G107" s="2617"/>
      <c r="H107" s="2617"/>
      <c r="I107" s="2617"/>
      <c r="J107" s="2617"/>
      <c r="K107" s="2617"/>
      <c r="L107" s="2617"/>
      <c r="M107" s="2617"/>
      <c r="N107" s="2617"/>
      <c r="O107" s="2617"/>
      <c r="P107" s="2617"/>
      <c r="Q107" s="2708"/>
      <c r="R107" s="2619"/>
      <c r="S107" s="2620"/>
      <c r="T107" s="2620"/>
      <c r="U107" s="2620"/>
      <c r="V107" s="2710"/>
      <c r="W107" s="2710"/>
      <c r="X107" s="2710"/>
      <c r="Y107" s="2710"/>
      <c r="Z107" s="2710"/>
      <c r="AA107" s="2710"/>
      <c r="AB107" s="2710"/>
      <c r="AC107" s="2710"/>
      <c r="AD107" s="2710"/>
      <c r="AE107" s="2622"/>
      <c r="AF107" s="2622"/>
      <c r="AG107" s="2622"/>
      <c r="AH107" s="2622"/>
      <c r="AI107" s="2622"/>
      <c r="AJ107" s="2622"/>
      <c r="AK107" s="2622"/>
      <c r="AL107" s="2622"/>
      <c r="AM107" s="2622"/>
      <c r="AN107" s="2622"/>
      <c r="AO107" s="2622"/>
      <c r="AP107" s="2622"/>
      <c r="AQ107" s="2622"/>
      <c r="AR107" s="2622"/>
      <c r="AS107" s="2622"/>
      <c r="AT107" s="2622"/>
      <c r="AU107" s="2622"/>
      <c r="AV107" s="2622"/>
      <c r="AW107" s="2622"/>
      <c r="AX107" s="2622"/>
      <c r="AY107" s="2622"/>
      <c r="AZ107" s="2622"/>
      <c r="BA107" s="2622"/>
      <c r="BB107" s="2622"/>
      <c r="BC107" s="2622"/>
      <c r="BD107" s="2711"/>
      <c r="BE107" s="2711"/>
      <c r="BF107" s="2624"/>
      <c r="BG107" s="2625"/>
      <c r="BH107" s="2625"/>
      <c r="BI107" s="2625"/>
      <c r="BJ107" s="2625"/>
      <c r="BK107" s="2625"/>
      <c r="BL107" s="2625"/>
      <c r="BM107" s="286"/>
      <c r="BN107" s="286"/>
      <c r="BO107" s="286"/>
      <c r="BP107" s="286"/>
      <c r="BQ107" s="286"/>
      <c r="BR107" s="286"/>
      <c r="BS107" s="286"/>
    </row>
    <row r="108" spans="2:71" s="812" customFormat="1" ht="15" customHeight="1">
      <c r="C108" s="2614"/>
      <c r="D108" s="2615"/>
      <c r="E108" s="2615"/>
      <c r="F108" s="2615"/>
      <c r="G108" s="2617"/>
      <c r="H108" s="2617"/>
      <c r="I108" s="2617"/>
      <c r="J108" s="2617"/>
      <c r="K108" s="2617"/>
      <c r="L108" s="2617"/>
      <c r="M108" s="2617"/>
      <c r="N108" s="2617"/>
      <c r="O108" s="2617"/>
      <c r="P108" s="2617"/>
      <c r="Q108" s="2708"/>
      <c r="R108" s="2619"/>
      <c r="S108" s="2620"/>
      <c r="T108" s="2620"/>
      <c r="U108" s="2620"/>
      <c r="V108" s="2712" t="s">
        <v>1131</v>
      </c>
      <c r="W108" s="2712"/>
      <c r="X108" s="2712"/>
      <c r="Y108" s="2712"/>
      <c r="Z108" s="2712"/>
      <c r="AA108" s="2713" t="s">
        <v>1132</v>
      </c>
      <c r="AB108" s="2713"/>
      <c r="AC108" s="2714" t="s">
        <v>1133</v>
      </c>
      <c r="AD108" s="2714"/>
      <c r="AE108" s="2779" t="s">
        <v>1134</v>
      </c>
      <c r="AF108" s="2779"/>
      <c r="AG108" s="2779"/>
      <c r="AH108" s="2779"/>
      <c r="AI108" s="2470" t="s">
        <v>1135</v>
      </c>
      <c r="AJ108" s="2470"/>
      <c r="AK108" s="2470"/>
      <c r="AL108" s="2470"/>
      <c r="AM108" s="2470"/>
      <c r="AN108" s="2470"/>
      <c r="AO108" s="2470"/>
      <c r="AP108" s="2470"/>
      <c r="AQ108" s="2470"/>
      <c r="AR108" s="2470"/>
      <c r="AS108" s="2470"/>
      <c r="AT108" s="2470"/>
      <c r="AU108" s="2470"/>
      <c r="AV108" s="2470"/>
      <c r="AW108" s="2470"/>
      <c r="AX108" s="2470"/>
      <c r="AY108" s="2470"/>
      <c r="AZ108" s="2470"/>
      <c r="BA108" s="2629" t="s">
        <v>255</v>
      </c>
      <c r="BB108" s="2629"/>
      <c r="BC108" s="2629"/>
      <c r="BD108" s="2630" t="s">
        <v>1136</v>
      </c>
      <c r="BE108" s="2630"/>
      <c r="BF108" s="2624"/>
      <c r="BG108" s="2780" t="s">
        <v>1223</v>
      </c>
      <c r="BH108" s="2780"/>
      <c r="BI108" s="2780"/>
      <c r="BJ108" s="2780"/>
      <c r="BK108" s="2780"/>
      <c r="BL108" s="2780"/>
      <c r="BM108" s="286"/>
      <c r="BN108" s="286"/>
      <c r="BO108" s="286"/>
      <c r="BP108" s="286"/>
      <c r="BQ108" s="286"/>
      <c r="BR108" s="286"/>
      <c r="BS108" s="286"/>
    </row>
    <row r="109" spans="2:71" s="812" customFormat="1" ht="15" customHeight="1">
      <c r="C109" s="2614"/>
      <c r="D109" s="2615"/>
      <c r="E109" s="2615"/>
      <c r="F109" s="2615"/>
      <c r="G109" s="2617"/>
      <c r="H109" s="2617"/>
      <c r="I109" s="2617"/>
      <c r="J109" s="2617"/>
      <c r="K109" s="2617"/>
      <c r="L109" s="2617"/>
      <c r="M109" s="2617"/>
      <c r="N109" s="2617"/>
      <c r="O109" s="2617"/>
      <c r="P109" s="2617"/>
      <c r="Q109" s="2708"/>
      <c r="R109" s="2619"/>
      <c r="S109" s="2620"/>
      <c r="T109" s="2620"/>
      <c r="U109" s="2620"/>
      <c r="V109" s="2714" t="s">
        <v>1138</v>
      </c>
      <c r="W109" s="2714"/>
      <c r="X109" s="2714"/>
      <c r="Y109" s="2595" t="s">
        <v>1139</v>
      </c>
      <c r="Z109" s="2595"/>
      <c r="AA109" s="2713"/>
      <c r="AB109" s="2713"/>
      <c r="AC109" s="2714"/>
      <c r="AD109" s="2714"/>
      <c r="AE109" s="2781" t="s">
        <v>751</v>
      </c>
      <c r="AF109" s="2781"/>
      <c r="AG109" s="2782" t="s">
        <v>1224</v>
      </c>
      <c r="AH109" s="2782"/>
      <c r="AI109" s="2567" t="s">
        <v>1141</v>
      </c>
      <c r="AJ109" s="2567"/>
      <c r="AK109" s="2567"/>
      <c r="AL109" s="2567" t="s">
        <v>1142</v>
      </c>
      <c r="AM109" s="2567"/>
      <c r="AN109" s="2567"/>
      <c r="AO109" s="2593" t="s">
        <v>1143</v>
      </c>
      <c r="AP109" s="2593"/>
      <c r="AQ109" s="2593"/>
      <c r="AR109" s="2594" t="s">
        <v>1144</v>
      </c>
      <c r="AS109" s="2594"/>
      <c r="AT109" s="2594"/>
      <c r="AU109" s="2594" t="s">
        <v>1145</v>
      </c>
      <c r="AV109" s="2594"/>
      <c r="AW109" s="2594"/>
      <c r="AX109" s="2595" t="s">
        <v>310</v>
      </c>
      <c r="AY109" s="2595"/>
      <c r="AZ109" s="2595"/>
      <c r="BA109" s="2629"/>
      <c r="BB109" s="2629"/>
      <c r="BC109" s="2629"/>
      <c r="BD109" s="2630"/>
      <c r="BE109" s="2630"/>
      <c r="BF109" s="2624"/>
      <c r="BG109" s="2780"/>
      <c r="BH109" s="2780"/>
      <c r="BI109" s="2780"/>
      <c r="BJ109" s="2780"/>
      <c r="BK109" s="2780"/>
      <c r="BL109" s="2780"/>
      <c r="BM109" s="286"/>
      <c r="BN109" s="286"/>
      <c r="BO109" s="286"/>
      <c r="BP109" s="286"/>
      <c r="BQ109" s="286"/>
      <c r="BR109" s="286"/>
      <c r="BS109" s="286"/>
    </row>
    <row r="110" spans="2:71" s="812" customFormat="1" ht="15" customHeight="1">
      <c r="C110" s="2614"/>
      <c r="D110" s="2615"/>
      <c r="E110" s="2615"/>
      <c r="F110" s="2615"/>
      <c r="G110" s="2775" t="s">
        <v>1146</v>
      </c>
      <c r="H110" s="2775"/>
      <c r="I110" s="2775"/>
      <c r="J110" s="2776" t="s">
        <v>1147</v>
      </c>
      <c r="K110" s="2776"/>
      <c r="L110" s="2598" t="s">
        <v>1148</v>
      </c>
      <c r="M110" s="2598"/>
      <c r="N110" s="2598"/>
      <c r="O110" s="2598"/>
      <c r="P110" s="2598"/>
      <c r="Q110" s="2708"/>
      <c r="R110" s="2619"/>
      <c r="S110" s="2620"/>
      <c r="T110" s="2620"/>
      <c r="U110" s="2620"/>
      <c r="V110" s="2714"/>
      <c r="W110" s="2714"/>
      <c r="X110" s="2714"/>
      <c r="Y110" s="2595"/>
      <c r="Z110" s="2595"/>
      <c r="AA110" s="2713"/>
      <c r="AB110" s="2713"/>
      <c r="AC110" s="2714"/>
      <c r="AD110" s="2714"/>
      <c r="AE110" s="2781"/>
      <c r="AF110" s="2781"/>
      <c r="AG110" s="2782"/>
      <c r="AH110" s="2782"/>
      <c r="AI110" s="2602" t="s">
        <v>1150</v>
      </c>
      <c r="AJ110" s="2602"/>
      <c r="AK110" s="2602"/>
      <c r="AL110" s="2602" t="s">
        <v>1151</v>
      </c>
      <c r="AM110" s="2602"/>
      <c r="AN110" s="2602"/>
      <c r="AO110" s="2603" t="s">
        <v>1152</v>
      </c>
      <c r="AP110" s="2603"/>
      <c r="AQ110" s="2603"/>
      <c r="AR110" s="2604" t="s">
        <v>1153</v>
      </c>
      <c r="AS110" s="2604"/>
      <c r="AT110" s="2604"/>
      <c r="AU110" s="2602" t="s">
        <v>1154</v>
      </c>
      <c r="AV110" s="2602"/>
      <c r="AW110" s="2602"/>
      <c r="AX110" s="2595"/>
      <c r="AY110" s="2595"/>
      <c r="AZ110" s="2595"/>
      <c r="BA110" s="2629"/>
      <c r="BB110" s="2629"/>
      <c r="BC110" s="2629"/>
      <c r="BD110" s="2605" t="s">
        <v>1155</v>
      </c>
      <c r="BE110" s="2605"/>
      <c r="BF110" s="2624"/>
      <c r="BG110" s="2780"/>
      <c r="BH110" s="2780"/>
      <c r="BI110" s="2780"/>
      <c r="BJ110" s="2780"/>
      <c r="BK110" s="2780"/>
      <c r="BL110" s="2780"/>
      <c r="BM110" s="286"/>
      <c r="BN110" s="286"/>
      <c r="BO110" s="286"/>
      <c r="BP110" s="286"/>
      <c r="BQ110" s="286"/>
      <c r="BR110" s="286"/>
      <c r="BS110" s="286"/>
    </row>
    <row r="111" spans="2:71" s="812" customFormat="1" ht="15" customHeight="1">
      <c r="C111" s="2614"/>
      <c r="D111" s="2615"/>
      <c r="E111" s="2615"/>
      <c r="F111" s="2615"/>
      <c r="G111" s="2775"/>
      <c r="H111" s="2775"/>
      <c r="I111" s="2775"/>
      <c r="J111" s="2776"/>
      <c r="K111" s="2776"/>
      <c r="L111" s="2598"/>
      <c r="M111" s="2598"/>
      <c r="N111" s="2598"/>
      <c r="O111" s="2598"/>
      <c r="P111" s="2598"/>
      <c r="Q111" s="2708"/>
      <c r="R111" s="2619"/>
      <c r="S111" s="2620"/>
      <c r="T111" s="2620"/>
      <c r="U111" s="2620"/>
      <c r="V111" s="2714"/>
      <c r="W111" s="2714"/>
      <c r="X111" s="2714"/>
      <c r="Y111" s="2595"/>
      <c r="Z111" s="2595"/>
      <c r="AA111" s="2713"/>
      <c r="AB111" s="2713"/>
      <c r="AC111" s="2714"/>
      <c r="AD111" s="2714"/>
      <c r="AE111" s="2777" t="s">
        <v>1225</v>
      </c>
      <c r="AF111" s="2777"/>
      <c r="AG111" s="2778" t="s">
        <v>1225</v>
      </c>
      <c r="AH111" s="2778"/>
      <c r="AI111" s="2608"/>
      <c r="AJ111" s="2608"/>
      <c r="AK111" s="2608"/>
      <c r="AL111" s="2608" t="s">
        <v>1157</v>
      </c>
      <c r="AM111" s="2608"/>
      <c r="AN111" s="2608"/>
      <c r="AO111" s="2609" t="s">
        <v>1158</v>
      </c>
      <c r="AP111" s="2609"/>
      <c r="AQ111" s="2609"/>
      <c r="AR111" s="2598" t="s">
        <v>1159</v>
      </c>
      <c r="AS111" s="2598"/>
      <c r="AT111" s="2598"/>
      <c r="AU111" s="2598" t="s">
        <v>1160</v>
      </c>
      <c r="AV111" s="2598"/>
      <c r="AW111" s="2598"/>
      <c r="AX111" s="2595"/>
      <c r="AY111" s="2595"/>
      <c r="AZ111" s="2595"/>
      <c r="BA111" s="2610" t="s">
        <v>1161</v>
      </c>
      <c r="BB111" s="2610"/>
      <c r="BC111" s="2610"/>
      <c r="BD111" s="2605"/>
      <c r="BE111" s="2605"/>
      <c r="BF111" s="2624"/>
      <c r="BG111" s="2780"/>
      <c r="BH111" s="2780"/>
      <c r="BI111" s="2780"/>
      <c r="BJ111" s="2780"/>
      <c r="BK111" s="2780"/>
      <c r="BL111" s="2780"/>
      <c r="BM111" s="286"/>
      <c r="BN111" s="286"/>
      <c r="BO111" s="286"/>
      <c r="BP111" s="286"/>
      <c r="BQ111" s="286"/>
      <c r="BR111" s="286"/>
      <c r="BS111" s="286"/>
    </row>
    <row r="112" spans="2:71" s="812" customFormat="1" ht="12" customHeight="1">
      <c r="B112" s="2531" t="str">
        <f>IF(G112="","","○")</f>
        <v/>
      </c>
      <c r="C112" s="2566">
        <v>19</v>
      </c>
      <c r="D112" s="2706"/>
      <c r="E112" s="2706"/>
      <c r="F112" s="2706"/>
      <c r="G112" s="2760"/>
      <c r="H112" s="2760"/>
      <c r="I112" s="2760"/>
      <c r="J112" s="2760"/>
      <c r="K112" s="2760"/>
      <c r="L112" s="2567"/>
      <c r="M112" s="2567"/>
      <c r="N112" s="2567"/>
      <c r="O112" s="2567"/>
      <c r="P112" s="2567"/>
      <c r="Q112" s="2470"/>
      <c r="R112" s="2463"/>
      <c r="S112" s="2568"/>
      <c r="T112" s="2568"/>
      <c r="U112" s="2568"/>
      <c r="V112" s="2691"/>
      <c r="W112" s="2691"/>
      <c r="X112" s="2691"/>
      <c r="Y112" s="2570"/>
      <c r="Z112" s="2647" t="s">
        <v>20</v>
      </c>
      <c r="AA112" s="2572"/>
      <c r="AB112" s="2647" t="s">
        <v>20</v>
      </c>
      <c r="AC112" s="2573"/>
      <c r="AD112" s="2647" t="s">
        <v>20</v>
      </c>
      <c r="AE112" s="2761"/>
      <c r="AF112" s="2761"/>
      <c r="AG112" s="2762"/>
      <c r="AH112" s="2762"/>
      <c r="AI112" s="2751"/>
      <c r="AJ112" s="2751"/>
      <c r="AK112" s="2751"/>
      <c r="AL112" s="2751"/>
      <c r="AM112" s="2751"/>
      <c r="AN112" s="2751"/>
      <c r="AO112" s="2549"/>
      <c r="AP112" s="2549"/>
      <c r="AQ112" s="2549"/>
      <c r="AR112" s="2549"/>
      <c r="AS112" s="2549"/>
      <c r="AT112" s="2549"/>
      <c r="AU112" s="2549"/>
      <c r="AV112" s="2549"/>
      <c r="AW112" s="2549"/>
      <c r="AX112" s="2763">
        <f>SUM(AI112:AW114)</f>
        <v>0</v>
      </c>
      <c r="AY112" s="2763"/>
      <c r="AZ112" s="2763"/>
      <c r="BA112" s="2551">
        <f>AG112+AX112</f>
        <v>0</v>
      </c>
      <c r="BB112" s="2551"/>
      <c r="BC112" s="2551"/>
      <c r="BD112" s="2753"/>
      <c r="BE112" s="2753"/>
      <c r="BF112" s="2771"/>
      <c r="BG112" s="2772"/>
      <c r="BH112" s="2772"/>
      <c r="BI112" s="2772"/>
      <c r="BJ112" s="2772"/>
      <c r="BK112" s="2772"/>
      <c r="BL112" s="2772"/>
      <c r="BM112" s="286"/>
      <c r="BN112" s="286"/>
      <c r="BO112" s="286"/>
      <c r="BP112" s="286"/>
      <c r="BQ112" s="286"/>
      <c r="BR112" s="286"/>
      <c r="BS112" s="286"/>
    </row>
    <row r="113" spans="2:71" s="812" customFormat="1" ht="12" customHeight="1">
      <c r="B113" s="2531"/>
      <c r="C113" s="2566"/>
      <c r="D113" s="2706"/>
      <c r="E113" s="2706"/>
      <c r="F113" s="2706"/>
      <c r="G113" s="2760"/>
      <c r="H113" s="2760"/>
      <c r="I113" s="2760"/>
      <c r="J113" s="2760"/>
      <c r="K113" s="2760"/>
      <c r="L113" s="2567"/>
      <c r="M113" s="2567"/>
      <c r="N113" s="2567"/>
      <c r="O113" s="2567"/>
      <c r="P113" s="2567"/>
      <c r="Q113" s="2470"/>
      <c r="R113" s="2463"/>
      <c r="S113" s="2568"/>
      <c r="T113" s="2568"/>
      <c r="U113" s="2568"/>
      <c r="V113" s="2691"/>
      <c r="W113" s="2691"/>
      <c r="X113" s="2691"/>
      <c r="Y113" s="2570"/>
      <c r="Z113" s="2647"/>
      <c r="AA113" s="2572"/>
      <c r="AB113" s="2647"/>
      <c r="AC113" s="2573"/>
      <c r="AD113" s="2647"/>
      <c r="AE113" s="2761"/>
      <c r="AF113" s="2761"/>
      <c r="AG113" s="2762"/>
      <c r="AH113" s="2762"/>
      <c r="AI113" s="2756"/>
      <c r="AJ113" s="2756"/>
      <c r="AK113" s="2756"/>
      <c r="AL113" s="2756"/>
      <c r="AM113" s="2756"/>
      <c r="AN113" s="2756"/>
      <c r="AO113" s="2518"/>
      <c r="AP113" s="2518"/>
      <c r="AQ113" s="2518"/>
      <c r="AR113" s="2518"/>
      <c r="AS113" s="2518"/>
      <c r="AT113" s="2518"/>
      <c r="AU113" s="2518"/>
      <c r="AV113" s="2518"/>
      <c r="AW113" s="2518"/>
      <c r="AX113" s="2763"/>
      <c r="AY113" s="2763"/>
      <c r="AZ113" s="2763"/>
      <c r="BA113" s="2551"/>
      <c r="BB113" s="2551"/>
      <c r="BC113" s="2551"/>
      <c r="BD113" s="2753"/>
      <c r="BE113" s="2753"/>
      <c r="BF113" s="2771"/>
      <c r="BG113" s="2757"/>
      <c r="BH113" s="2757"/>
      <c r="BI113" s="2757"/>
      <c r="BJ113" s="2757"/>
      <c r="BK113" s="2757"/>
      <c r="BL113" s="2757"/>
      <c r="BM113" s="286"/>
      <c r="BN113" s="286"/>
      <c r="BO113" s="286"/>
      <c r="BP113" s="286"/>
      <c r="BQ113" s="286"/>
      <c r="BR113" s="286"/>
      <c r="BS113" s="286"/>
    </row>
    <row r="114" spans="2:71" s="812" customFormat="1" ht="12" customHeight="1">
      <c r="B114" s="2531"/>
      <c r="C114" s="2566"/>
      <c r="D114" s="2706"/>
      <c r="E114" s="2706"/>
      <c r="F114" s="2706"/>
      <c r="G114" s="2555"/>
      <c r="H114" s="2555"/>
      <c r="I114" s="2555"/>
      <c r="J114" s="2784"/>
      <c r="K114" s="2784"/>
      <c r="L114" s="2589"/>
      <c r="M114" s="2589"/>
      <c r="N114" s="2589"/>
      <c r="O114" s="2589"/>
      <c r="P114" s="2589"/>
      <c r="Q114" s="2470"/>
      <c r="R114" s="2463"/>
      <c r="S114" s="2568"/>
      <c r="T114" s="2568"/>
      <c r="U114" s="2568"/>
      <c r="V114" s="2695"/>
      <c r="W114" s="2695"/>
      <c r="X114" s="2695"/>
      <c r="Y114" s="1156"/>
      <c r="Z114" s="1157" t="s">
        <v>21</v>
      </c>
      <c r="AA114" s="1150"/>
      <c r="AB114" s="1157" t="s">
        <v>21</v>
      </c>
      <c r="AC114" s="1012"/>
      <c r="AD114" s="1157" t="s">
        <v>21</v>
      </c>
      <c r="AE114" s="1240"/>
      <c r="AF114" s="1241"/>
      <c r="AG114" s="1242"/>
      <c r="AH114" s="1243"/>
      <c r="AI114" s="2773"/>
      <c r="AJ114" s="2773"/>
      <c r="AK114" s="2773"/>
      <c r="AL114" s="2773"/>
      <c r="AM114" s="2773"/>
      <c r="AN114" s="2773"/>
      <c r="AO114" s="2563"/>
      <c r="AP114" s="2563"/>
      <c r="AQ114" s="2563"/>
      <c r="AR114" s="2563"/>
      <c r="AS114" s="2563"/>
      <c r="AT114" s="2563"/>
      <c r="AU114" s="2563"/>
      <c r="AV114" s="2563"/>
      <c r="AW114" s="2563"/>
      <c r="AX114" s="2763"/>
      <c r="AY114" s="2763"/>
      <c r="AZ114" s="2763"/>
      <c r="BA114" s="2551"/>
      <c r="BB114" s="2551"/>
      <c r="BC114" s="2551"/>
      <c r="BD114" s="2705"/>
      <c r="BE114" s="2705"/>
      <c r="BF114" s="2771"/>
      <c r="BG114" s="2774"/>
      <c r="BH114" s="2774"/>
      <c r="BI114" s="2774"/>
      <c r="BJ114" s="2774"/>
      <c r="BK114" s="2774"/>
      <c r="BL114" s="2774"/>
      <c r="BM114" s="286"/>
      <c r="BN114" s="286"/>
      <c r="BO114" s="286"/>
      <c r="BP114" s="286"/>
      <c r="BQ114" s="286"/>
      <c r="BR114" s="286"/>
      <c r="BS114" s="286"/>
    </row>
    <row r="115" spans="2:71" s="812" customFormat="1" ht="12" customHeight="1">
      <c r="B115" s="2531" t="str">
        <f>IF(G115="","","○")</f>
        <v/>
      </c>
      <c r="C115" s="2566">
        <v>20</v>
      </c>
      <c r="D115" s="2468"/>
      <c r="E115" s="2468"/>
      <c r="F115" s="2468"/>
      <c r="G115" s="2760"/>
      <c r="H115" s="2760"/>
      <c r="I115" s="2760"/>
      <c r="J115" s="2760"/>
      <c r="K115" s="2760"/>
      <c r="L115" s="2567"/>
      <c r="M115" s="2567"/>
      <c r="N115" s="2567"/>
      <c r="O115" s="2567"/>
      <c r="P115" s="2567"/>
      <c r="Q115" s="2470"/>
      <c r="R115" s="2463"/>
      <c r="S115" s="2568"/>
      <c r="T115" s="2568"/>
      <c r="U115" s="2568"/>
      <c r="V115" s="2691"/>
      <c r="W115" s="2691"/>
      <c r="X115" s="2691"/>
      <c r="Y115" s="2570"/>
      <c r="Z115" s="2647" t="s">
        <v>20</v>
      </c>
      <c r="AA115" s="2572"/>
      <c r="AB115" s="2647" t="s">
        <v>20</v>
      </c>
      <c r="AC115" s="2573"/>
      <c r="AD115" s="2647" t="s">
        <v>20</v>
      </c>
      <c r="AE115" s="2761"/>
      <c r="AF115" s="2761"/>
      <c r="AG115" s="2762"/>
      <c r="AH115" s="2762"/>
      <c r="AI115" s="2751"/>
      <c r="AJ115" s="2751"/>
      <c r="AK115" s="2751"/>
      <c r="AL115" s="2751"/>
      <c r="AM115" s="2751"/>
      <c r="AN115" s="2751"/>
      <c r="AO115" s="2549"/>
      <c r="AP115" s="2549"/>
      <c r="AQ115" s="2549"/>
      <c r="AR115" s="2549"/>
      <c r="AS115" s="2549"/>
      <c r="AT115" s="2549"/>
      <c r="AU115" s="2549"/>
      <c r="AV115" s="2549"/>
      <c r="AW115" s="2549"/>
      <c r="AX115" s="2763">
        <f>SUM(AI115:AW117)</f>
        <v>0</v>
      </c>
      <c r="AY115" s="2763"/>
      <c r="AZ115" s="2763"/>
      <c r="BA115" s="2551">
        <f>AG115+AX115</f>
        <v>0</v>
      </c>
      <c r="BB115" s="2551"/>
      <c r="BC115" s="2551"/>
      <c r="BD115" s="2753"/>
      <c r="BE115" s="2753"/>
      <c r="BF115" s="2771"/>
      <c r="BG115" s="2772"/>
      <c r="BH115" s="2772"/>
      <c r="BI115" s="2772"/>
      <c r="BJ115" s="2772"/>
      <c r="BK115" s="2772"/>
      <c r="BL115" s="2772"/>
      <c r="BM115" s="286"/>
      <c r="BN115" s="286"/>
      <c r="BO115" s="286"/>
      <c r="BP115" s="286"/>
      <c r="BQ115" s="286"/>
      <c r="BR115" s="286"/>
      <c r="BS115" s="286"/>
    </row>
    <row r="116" spans="2:71" s="812" customFormat="1" ht="12" customHeight="1">
      <c r="B116" s="2531"/>
      <c r="C116" s="2566"/>
      <c r="D116" s="2468"/>
      <c r="E116" s="2468"/>
      <c r="F116" s="2468"/>
      <c r="G116" s="2760"/>
      <c r="H116" s="2760"/>
      <c r="I116" s="2760"/>
      <c r="J116" s="2760"/>
      <c r="K116" s="2760"/>
      <c r="L116" s="2567"/>
      <c r="M116" s="2567"/>
      <c r="N116" s="2567"/>
      <c r="O116" s="2567"/>
      <c r="P116" s="2567"/>
      <c r="Q116" s="2470"/>
      <c r="R116" s="2463"/>
      <c r="S116" s="2568"/>
      <c r="T116" s="2568"/>
      <c r="U116" s="2568"/>
      <c r="V116" s="2691"/>
      <c r="W116" s="2691"/>
      <c r="X116" s="2691"/>
      <c r="Y116" s="2570"/>
      <c r="Z116" s="2647"/>
      <c r="AA116" s="2572"/>
      <c r="AB116" s="2647"/>
      <c r="AC116" s="2573"/>
      <c r="AD116" s="2647"/>
      <c r="AE116" s="2761"/>
      <c r="AF116" s="2761"/>
      <c r="AG116" s="2762"/>
      <c r="AH116" s="2762"/>
      <c r="AI116" s="2756"/>
      <c r="AJ116" s="2756"/>
      <c r="AK116" s="2756"/>
      <c r="AL116" s="2756"/>
      <c r="AM116" s="2756"/>
      <c r="AN116" s="2756"/>
      <c r="AO116" s="2518"/>
      <c r="AP116" s="2518"/>
      <c r="AQ116" s="2518"/>
      <c r="AR116" s="2518"/>
      <c r="AS116" s="2518"/>
      <c r="AT116" s="2518"/>
      <c r="AU116" s="2518"/>
      <c r="AV116" s="2518"/>
      <c r="AW116" s="2518"/>
      <c r="AX116" s="2763"/>
      <c r="AY116" s="2763"/>
      <c r="AZ116" s="2763"/>
      <c r="BA116" s="2551"/>
      <c r="BB116" s="2551"/>
      <c r="BC116" s="2551"/>
      <c r="BD116" s="2753"/>
      <c r="BE116" s="2753"/>
      <c r="BF116" s="2771"/>
      <c r="BG116" s="2757"/>
      <c r="BH116" s="2757"/>
      <c r="BI116" s="2757"/>
      <c r="BJ116" s="2757"/>
      <c r="BK116" s="2757"/>
      <c r="BL116" s="2757"/>
      <c r="BM116" s="286"/>
      <c r="BN116" s="286"/>
      <c r="BO116" s="286"/>
      <c r="BP116" s="286"/>
      <c r="BQ116" s="286"/>
      <c r="BR116" s="286"/>
      <c r="BS116" s="286"/>
    </row>
    <row r="117" spans="2:71" s="812" customFormat="1" ht="12" customHeight="1">
      <c r="B117" s="2531"/>
      <c r="C117" s="2566"/>
      <c r="D117" s="2468"/>
      <c r="E117" s="2468"/>
      <c r="F117" s="2468"/>
      <c r="G117" s="2555"/>
      <c r="H117" s="2555"/>
      <c r="I117" s="2555"/>
      <c r="J117" s="2556"/>
      <c r="K117" s="2556"/>
      <c r="L117" s="2589"/>
      <c r="M117" s="2589"/>
      <c r="N117" s="2589"/>
      <c r="O117" s="2589"/>
      <c r="P117" s="2589"/>
      <c r="Q117" s="2470"/>
      <c r="R117" s="2463"/>
      <c r="S117" s="2568"/>
      <c r="T117" s="2568"/>
      <c r="U117" s="2568"/>
      <c r="V117" s="2695"/>
      <c r="W117" s="2695"/>
      <c r="X117" s="2695"/>
      <c r="Y117" s="1156"/>
      <c r="Z117" s="1157" t="s">
        <v>21</v>
      </c>
      <c r="AA117" s="1150"/>
      <c r="AB117" s="1157" t="s">
        <v>21</v>
      </c>
      <c r="AC117" s="1012"/>
      <c r="AD117" s="1157" t="s">
        <v>21</v>
      </c>
      <c r="AE117" s="1240"/>
      <c r="AF117" s="1241"/>
      <c r="AG117" s="1242"/>
      <c r="AH117" s="1243"/>
      <c r="AI117" s="2773"/>
      <c r="AJ117" s="2773"/>
      <c r="AK117" s="2773"/>
      <c r="AL117" s="2773"/>
      <c r="AM117" s="2773"/>
      <c r="AN117" s="2773"/>
      <c r="AO117" s="2563"/>
      <c r="AP117" s="2563"/>
      <c r="AQ117" s="2563"/>
      <c r="AR117" s="2563"/>
      <c r="AS117" s="2563"/>
      <c r="AT117" s="2563"/>
      <c r="AU117" s="2563"/>
      <c r="AV117" s="2563"/>
      <c r="AW117" s="2563"/>
      <c r="AX117" s="2763"/>
      <c r="AY117" s="2763"/>
      <c r="AZ117" s="2763"/>
      <c r="BA117" s="2551"/>
      <c r="BB117" s="2551"/>
      <c r="BC117" s="2551"/>
      <c r="BD117" s="2705"/>
      <c r="BE117" s="2705"/>
      <c r="BF117" s="2771"/>
      <c r="BG117" s="2774"/>
      <c r="BH117" s="2774"/>
      <c r="BI117" s="2774"/>
      <c r="BJ117" s="2774"/>
      <c r="BK117" s="2774"/>
      <c r="BL117" s="2774"/>
      <c r="BM117" s="286"/>
      <c r="BN117" s="286"/>
      <c r="BO117" s="286"/>
      <c r="BP117" s="286"/>
      <c r="BQ117" s="286"/>
      <c r="BR117" s="286"/>
      <c r="BS117" s="286"/>
    </row>
    <row r="118" spans="2:71" s="812" customFormat="1" ht="12" customHeight="1">
      <c r="B118" s="2531" t="str">
        <f>IF(G118="","","○")</f>
        <v/>
      </c>
      <c r="C118" s="2566">
        <v>21</v>
      </c>
      <c r="D118" s="2468"/>
      <c r="E118" s="2468"/>
      <c r="F118" s="2468"/>
      <c r="G118" s="2760"/>
      <c r="H118" s="2760"/>
      <c r="I118" s="2760"/>
      <c r="J118" s="2760"/>
      <c r="K118" s="2760"/>
      <c r="L118" s="2567"/>
      <c r="M118" s="2567"/>
      <c r="N118" s="2567"/>
      <c r="O118" s="2567"/>
      <c r="P118" s="2567"/>
      <c r="Q118" s="2470"/>
      <c r="R118" s="2463"/>
      <c r="S118" s="2568"/>
      <c r="T118" s="2568"/>
      <c r="U118" s="2568"/>
      <c r="V118" s="2691"/>
      <c r="W118" s="2691"/>
      <c r="X118" s="2691"/>
      <c r="Y118" s="2570"/>
      <c r="Z118" s="2647" t="s">
        <v>20</v>
      </c>
      <c r="AA118" s="2572"/>
      <c r="AB118" s="2647" t="s">
        <v>20</v>
      </c>
      <c r="AC118" s="2573"/>
      <c r="AD118" s="2647" t="s">
        <v>20</v>
      </c>
      <c r="AE118" s="2761"/>
      <c r="AF118" s="2761"/>
      <c r="AG118" s="2762"/>
      <c r="AH118" s="2762"/>
      <c r="AI118" s="2751"/>
      <c r="AJ118" s="2751"/>
      <c r="AK118" s="2751"/>
      <c r="AL118" s="2751"/>
      <c r="AM118" s="2751"/>
      <c r="AN118" s="2751"/>
      <c r="AO118" s="2549"/>
      <c r="AP118" s="2549"/>
      <c r="AQ118" s="2549"/>
      <c r="AR118" s="2549"/>
      <c r="AS118" s="2549"/>
      <c r="AT118" s="2549"/>
      <c r="AU118" s="2549"/>
      <c r="AV118" s="2549"/>
      <c r="AW118" s="2549"/>
      <c r="AX118" s="2763">
        <f>SUM(AI118:AW120)</f>
        <v>0</v>
      </c>
      <c r="AY118" s="2763"/>
      <c r="AZ118" s="2763"/>
      <c r="BA118" s="2551">
        <f>AG118+AX118</f>
        <v>0</v>
      </c>
      <c r="BB118" s="2551"/>
      <c r="BC118" s="2551"/>
      <c r="BD118" s="2753"/>
      <c r="BE118" s="2753"/>
      <c r="BF118" s="2771"/>
      <c r="BG118" s="2772"/>
      <c r="BH118" s="2772"/>
      <c r="BI118" s="2772"/>
      <c r="BJ118" s="2772"/>
      <c r="BK118" s="2772"/>
      <c r="BL118" s="2772"/>
      <c r="BM118" s="286"/>
      <c r="BN118" s="286"/>
      <c r="BO118" s="286"/>
      <c r="BP118" s="286"/>
      <c r="BQ118" s="286"/>
      <c r="BR118" s="286"/>
      <c r="BS118" s="286"/>
    </row>
    <row r="119" spans="2:71" s="812" customFormat="1" ht="12" customHeight="1">
      <c r="B119" s="2531"/>
      <c r="C119" s="2566"/>
      <c r="D119" s="2468"/>
      <c r="E119" s="2468"/>
      <c r="F119" s="2468"/>
      <c r="G119" s="2760"/>
      <c r="H119" s="2760"/>
      <c r="I119" s="2760"/>
      <c r="J119" s="2760"/>
      <c r="K119" s="2760"/>
      <c r="L119" s="2567"/>
      <c r="M119" s="2567"/>
      <c r="N119" s="2567"/>
      <c r="O119" s="2567"/>
      <c r="P119" s="2567"/>
      <c r="Q119" s="2470"/>
      <c r="R119" s="2463"/>
      <c r="S119" s="2568"/>
      <c r="T119" s="2568"/>
      <c r="U119" s="2568"/>
      <c r="V119" s="2691"/>
      <c r="W119" s="2691"/>
      <c r="X119" s="2691"/>
      <c r="Y119" s="2570"/>
      <c r="Z119" s="2647"/>
      <c r="AA119" s="2572"/>
      <c r="AB119" s="2647"/>
      <c r="AC119" s="2573"/>
      <c r="AD119" s="2647"/>
      <c r="AE119" s="2761"/>
      <c r="AF119" s="2761"/>
      <c r="AG119" s="2762"/>
      <c r="AH119" s="2762"/>
      <c r="AI119" s="2756"/>
      <c r="AJ119" s="2756"/>
      <c r="AK119" s="2756"/>
      <c r="AL119" s="2756"/>
      <c r="AM119" s="2756"/>
      <c r="AN119" s="2756"/>
      <c r="AO119" s="2518"/>
      <c r="AP119" s="2518"/>
      <c r="AQ119" s="2518"/>
      <c r="AR119" s="2518"/>
      <c r="AS119" s="2518"/>
      <c r="AT119" s="2518"/>
      <c r="AU119" s="2518"/>
      <c r="AV119" s="2518"/>
      <c r="AW119" s="2518"/>
      <c r="AX119" s="2763"/>
      <c r="AY119" s="2763"/>
      <c r="AZ119" s="2763"/>
      <c r="BA119" s="2551"/>
      <c r="BB119" s="2551"/>
      <c r="BC119" s="2551"/>
      <c r="BD119" s="2753"/>
      <c r="BE119" s="2753"/>
      <c r="BF119" s="2771"/>
      <c r="BG119" s="2757"/>
      <c r="BH119" s="2757"/>
      <c r="BI119" s="2757"/>
      <c r="BJ119" s="2757"/>
      <c r="BK119" s="2757"/>
      <c r="BL119" s="2757"/>
      <c r="BM119" s="286"/>
      <c r="BN119" s="286"/>
      <c r="BO119" s="286"/>
      <c r="BP119" s="286"/>
      <c r="BQ119" s="286"/>
      <c r="BR119" s="286"/>
      <c r="BS119" s="286"/>
    </row>
    <row r="120" spans="2:71" s="812" customFormat="1" ht="12" customHeight="1">
      <c r="B120" s="2531"/>
      <c r="C120" s="2566"/>
      <c r="D120" s="2468"/>
      <c r="E120" s="2468"/>
      <c r="F120" s="2468"/>
      <c r="G120" s="2555"/>
      <c r="H120" s="2555"/>
      <c r="I120" s="2555"/>
      <c r="J120" s="2556"/>
      <c r="K120" s="2556"/>
      <c r="L120" s="2589"/>
      <c r="M120" s="2589"/>
      <c r="N120" s="2589"/>
      <c r="O120" s="2589"/>
      <c r="P120" s="2589"/>
      <c r="Q120" s="2470"/>
      <c r="R120" s="2463"/>
      <c r="S120" s="2568"/>
      <c r="T120" s="2568"/>
      <c r="U120" s="2568"/>
      <c r="V120" s="2695"/>
      <c r="W120" s="2695"/>
      <c r="X120" s="2695"/>
      <c r="Y120" s="1156"/>
      <c r="Z120" s="1157" t="s">
        <v>21</v>
      </c>
      <c r="AA120" s="1150"/>
      <c r="AB120" s="1157" t="s">
        <v>21</v>
      </c>
      <c r="AC120" s="1012"/>
      <c r="AD120" s="1157" t="s">
        <v>21</v>
      </c>
      <c r="AE120" s="1240"/>
      <c r="AF120" s="1241"/>
      <c r="AG120" s="1242"/>
      <c r="AH120" s="1243"/>
      <c r="AI120" s="2773"/>
      <c r="AJ120" s="2773"/>
      <c r="AK120" s="2773"/>
      <c r="AL120" s="2773"/>
      <c r="AM120" s="2773"/>
      <c r="AN120" s="2773"/>
      <c r="AO120" s="2563"/>
      <c r="AP120" s="2563"/>
      <c r="AQ120" s="2563"/>
      <c r="AR120" s="2563"/>
      <c r="AS120" s="2563"/>
      <c r="AT120" s="2563"/>
      <c r="AU120" s="2563"/>
      <c r="AV120" s="2563"/>
      <c r="AW120" s="2563"/>
      <c r="AX120" s="2763"/>
      <c r="AY120" s="2763"/>
      <c r="AZ120" s="2763"/>
      <c r="BA120" s="2551"/>
      <c r="BB120" s="2551"/>
      <c r="BC120" s="2551"/>
      <c r="BD120" s="2705"/>
      <c r="BE120" s="2705"/>
      <c r="BF120" s="2771"/>
      <c r="BG120" s="2774"/>
      <c r="BH120" s="2774"/>
      <c r="BI120" s="2774"/>
      <c r="BJ120" s="2774"/>
      <c r="BK120" s="2774"/>
      <c r="BL120" s="2774"/>
      <c r="BM120" s="286"/>
      <c r="BN120" s="286"/>
      <c r="BO120" s="286"/>
      <c r="BP120" s="286"/>
      <c r="BQ120" s="286"/>
      <c r="BR120" s="286"/>
      <c r="BS120" s="286"/>
    </row>
    <row r="121" spans="2:71" s="812" customFormat="1" ht="12" customHeight="1">
      <c r="B121" s="2531" t="str">
        <f>IF(G121="","","○")</f>
        <v/>
      </c>
      <c r="C121" s="2566">
        <v>22</v>
      </c>
      <c r="D121" s="2468"/>
      <c r="E121" s="2468"/>
      <c r="F121" s="2468"/>
      <c r="G121" s="2760"/>
      <c r="H121" s="2760"/>
      <c r="I121" s="2760"/>
      <c r="J121" s="2760"/>
      <c r="K121" s="2760"/>
      <c r="L121" s="2567"/>
      <c r="M121" s="2567"/>
      <c r="N121" s="2567"/>
      <c r="O121" s="2567"/>
      <c r="P121" s="2567"/>
      <c r="Q121" s="2470"/>
      <c r="R121" s="2463"/>
      <c r="S121" s="2568"/>
      <c r="T121" s="2568"/>
      <c r="U121" s="2568"/>
      <c r="V121" s="2691"/>
      <c r="W121" s="2691"/>
      <c r="X121" s="2691"/>
      <c r="Y121" s="2570"/>
      <c r="Z121" s="2647" t="s">
        <v>20</v>
      </c>
      <c r="AA121" s="2572"/>
      <c r="AB121" s="2647" t="s">
        <v>20</v>
      </c>
      <c r="AC121" s="2573"/>
      <c r="AD121" s="2647" t="s">
        <v>20</v>
      </c>
      <c r="AE121" s="2761"/>
      <c r="AF121" s="2761"/>
      <c r="AG121" s="2762"/>
      <c r="AH121" s="2762"/>
      <c r="AI121" s="2751"/>
      <c r="AJ121" s="2751"/>
      <c r="AK121" s="2751"/>
      <c r="AL121" s="2751"/>
      <c r="AM121" s="2751"/>
      <c r="AN121" s="2751"/>
      <c r="AO121" s="2549"/>
      <c r="AP121" s="2549"/>
      <c r="AQ121" s="2549"/>
      <c r="AR121" s="2549"/>
      <c r="AS121" s="2549"/>
      <c r="AT121" s="2549"/>
      <c r="AU121" s="2549"/>
      <c r="AV121" s="2549"/>
      <c r="AW121" s="2549"/>
      <c r="AX121" s="2763">
        <f>SUM(AI121:AW123)</f>
        <v>0</v>
      </c>
      <c r="AY121" s="2763"/>
      <c r="AZ121" s="2763"/>
      <c r="BA121" s="2551">
        <f>AG121+AX121</f>
        <v>0</v>
      </c>
      <c r="BB121" s="2551"/>
      <c r="BC121" s="2551"/>
      <c r="BD121" s="2753"/>
      <c r="BE121" s="2753"/>
      <c r="BF121" s="2771"/>
      <c r="BG121" s="2772"/>
      <c r="BH121" s="2772"/>
      <c r="BI121" s="2772"/>
      <c r="BJ121" s="2772"/>
      <c r="BK121" s="2772"/>
      <c r="BL121" s="2772"/>
      <c r="BM121" s="286"/>
      <c r="BN121" s="286"/>
      <c r="BO121" s="286"/>
      <c r="BP121" s="286"/>
      <c r="BQ121" s="286"/>
      <c r="BR121" s="286"/>
      <c r="BS121" s="286"/>
    </row>
    <row r="122" spans="2:71" s="812" customFormat="1" ht="12" customHeight="1">
      <c r="B122" s="2531"/>
      <c r="C122" s="2566"/>
      <c r="D122" s="2468"/>
      <c r="E122" s="2468"/>
      <c r="F122" s="2468"/>
      <c r="G122" s="2760"/>
      <c r="H122" s="2760"/>
      <c r="I122" s="2760"/>
      <c r="J122" s="2760"/>
      <c r="K122" s="2760"/>
      <c r="L122" s="2567"/>
      <c r="M122" s="2567"/>
      <c r="N122" s="2567"/>
      <c r="O122" s="2567"/>
      <c r="P122" s="2567"/>
      <c r="Q122" s="2470"/>
      <c r="R122" s="2463"/>
      <c r="S122" s="2568"/>
      <c r="T122" s="2568"/>
      <c r="U122" s="2568"/>
      <c r="V122" s="2691"/>
      <c r="W122" s="2691"/>
      <c r="X122" s="2691"/>
      <c r="Y122" s="2570"/>
      <c r="Z122" s="2647"/>
      <c r="AA122" s="2572"/>
      <c r="AB122" s="2647"/>
      <c r="AC122" s="2573"/>
      <c r="AD122" s="2647"/>
      <c r="AE122" s="2761"/>
      <c r="AF122" s="2761"/>
      <c r="AG122" s="2762"/>
      <c r="AH122" s="2762"/>
      <c r="AI122" s="2756"/>
      <c r="AJ122" s="2756"/>
      <c r="AK122" s="2756"/>
      <c r="AL122" s="2756"/>
      <c r="AM122" s="2756"/>
      <c r="AN122" s="2756"/>
      <c r="AO122" s="2518"/>
      <c r="AP122" s="2518"/>
      <c r="AQ122" s="2518"/>
      <c r="AR122" s="2518"/>
      <c r="AS122" s="2518"/>
      <c r="AT122" s="2518"/>
      <c r="AU122" s="2518"/>
      <c r="AV122" s="2518"/>
      <c r="AW122" s="2518"/>
      <c r="AX122" s="2763"/>
      <c r="AY122" s="2763"/>
      <c r="AZ122" s="2763"/>
      <c r="BA122" s="2551"/>
      <c r="BB122" s="2551"/>
      <c r="BC122" s="2551"/>
      <c r="BD122" s="2753"/>
      <c r="BE122" s="2753"/>
      <c r="BF122" s="2771"/>
      <c r="BG122" s="2757"/>
      <c r="BH122" s="2757"/>
      <c r="BI122" s="2757"/>
      <c r="BJ122" s="2757"/>
      <c r="BK122" s="2757"/>
      <c r="BL122" s="2757"/>
      <c r="BM122" s="286"/>
      <c r="BN122" s="286"/>
      <c r="BO122" s="286"/>
      <c r="BP122" s="286"/>
      <c r="BQ122" s="286"/>
      <c r="BR122" s="286"/>
      <c r="BS122" s="286"/>
    </row>
    <row r="123" spans="2:71" s="812" customFormat="1" ht="12" customHeight="1">
      <c r="B123" s="2531"/>
      <c r="C123" s="2566"/>
      <c r="D123" s="2468"/>
      <c r="E123" s="2468"/>
      <c r="F123" s="2468"/>
      <c r="G123" s="2555"/>
      <c r="H123" s="2555"/>
      <c r="I123" s="2555"/>
      <c r="J123" s="2556"/>
      <c r="K123" s="2556"/>
      <c r="L123" s="2589"/>
      <c r="M123" s="2589"/>
      <c r="N123" s="2589"/>
      <c r="O123" s="2589"/>
      <c r="P123" s="2589"/>
      <c r="Q123" s="2470"/>
      <c r="R123" s="2463"/>
      <c r="S123" s="2568"/>
      <c r="T123" s="2568"/>
      <c r="U123" s="2568"/>
      <c r="V123" s="2695"/>
      <c r="W123" s="2695"/>
      <c r="X123" s="2695"/>
      <c r="Y123" s="1156"/>
      <c r="Z123" s="1157" t="s">
        <v>21</v>
      </c>
      <c r="AA123" s="1150"/>
      <c r="AB123" s="1157" t="s">
        <v>21</v>
      </c>
      <c r="AC123" s="1012"/>
      <c r="AD123" s="1157" t="s">
        <v>21</v>
      </c>
      <c r="AE123" s="1240"/>
      <c r="AF123" s="1241"/>
      <c r="AG123" s="1242"/>
      <c r="AH123" s="1243"/>
      <c r="AI123" s="2773"/>
      <c r="AJ123" s="2773"/>
      <c r="AK123" s="2773"/>
      <c r="AL123" s="2773"/>
      <c r="AM123" s="2773"/>
      <c r="AN123" s="2773"/>
      <c r="AO123" s="2563"/>
      <c r="AP123" s="2563"/>
      <c r="AQ123" s="2563"/>
      <c r="AR123" s="2563"/>
      <c r="AS123" s="2563"/>
      <c r="AT123" s="2563"/>
      <c r="AU123" s="2563"/>
      <c r="AV123" s="2563"/>
      <c r="AW123" s="2563"/>
      <c r="AX123" s="2763"/>
      <c r="AY123" s="2763"/>
      <c r="AZ123" s="2763"/>
      <c r="BA123" s="2551"/>
      <c r="BB123" s="2551"/>
      <c r="BC123" s="2551"/>
      <c r="BD123" s="2705"/>
      <c r="BE123" s="2705"/>
      <c r="BF123" s="2771"/>
      <c r="BG123" s="2774"/>
      <c r="BH123" s="2774"/>
      <c r="BI123" s="2774"/>
      <c r="BJ123" s="2774"/>
      <c r="BK123" s="2774"/>
      <c r="BL123" s="2774"/>
      <c r="BM123" s="286"/>
      <c r="BN123" s="286"/>
      <c r="BO123" s="286"/>
      <c r="BP123" s="286"/>
      <c r="BQ123" s="286"/>
      <c r="BR123" s="286"/>
      <c r="BS123" s="286"/>
    </row>
    <row r="124" spans="2:71" s="812" customFormat="1" ht="12" customHeight="1">
      <c r="B124" s="2531" t="str">
        <f>IF(G124="","","○")</f>
        <v/>
      </c>
      <c r="C124" s="2566">
        <v>23</v>
      </c>
      <c r="D124" s="2468"/>
      <c r="E124" s="2468"/>
      <c r="F124" s="2468"/>
      <c r="G124" s="2760"/>
      <c r="H124" s="2760"/>
      <c r="I124" s="2760"/>
      <c r="J124" s="2760"/>
      <c r="K124" s="2760"/>
      <c r="L124" s="2567"/>
      <c r="M124" s="2567"/>
      <c r="N124" s="2567"/>
      <c r="O124" s="2567"/>
      <c r="P124" s="2567"/>
      <c r="Q124" s="2470"/>
      <c r="R124" s="2463"/>
      <c r="S124" s="2568"/>
      <c r="T124" s="2568"/>
      <c r="U124" s="2568"/>
      <c r="V124" s="2691"/>
      <c r="W124" s="2691"/>
      <c r="X124" s="2691"/>
      <c r="Y124" s="2570"/>
      <c r="Z124" s="2647" t="s">
        <v>20</v>
      </c>
      <c r="AA124" s="2572"/>
      <c r="AB124" s="2647" t="s">
        <v>20</v>
      </c>
      <c r="AC124" s="2573"/>
      <c r="AD124" s="2647" t="s">
        <v>20</v>
      </c>
      <c r="AE124" s="2761"/>
      <c r="AF124" s="2761"/>
      <c r="AG124" s="2762"/>
      <c r="AH124" s="2762"/>
      <c r="AI124" s="2751"/>
      <c r="AJ124" s="2751"/>
      <c r="AK124" s="2751"/>
      <c r="AL124" s="2751"/>
      <c r="AM124" s="2751"/>
      <c r="AN124" s="2751"/>
      <c r="AO124" s="2549"/>
      <c r="AP124" s="2549"/>
      <c r="AQ124" s="2549"/>
      <c r="AR124" s="2549"/>
      <c r="AS124" s="2549"/>
      <c r="AT124" s="2549"/>
      <c r="AU124" s="2549"/>
      <c r="AV124" s="2549"/>
      <c r="AW124" s="2549"/>
      <c r="AX124" s="2763">
        <f>SUM(AI124:AW126)</f>
        <v>0</v>
      </c>
      <c r="AY124" s="2763"/>
      <c r="AZ124" s="2763"/>
      <c r="BA124" s="2551">
        <f>AG124+AX124</f>
        <v>0</v>
      </c>
      <c r="BB124" s="2551"/>
      <c r="BC124" s="2551"/>
      <c r="BD124" s="2753"/>
      <c r="BE124" s="2753"/>
      <c r="BF124" s="2771"/>
      <c r="BG124" s="2772"/>
      <c r="BH124" s="2772"/>
      <c r="BI124" s="2772"/>
      <c r="BJ124" s="2772"/>
      <c r="BK124" s="2772"/>
      <c r="BL124" s="2772"/>
      <c r="BM124" s="286"/>
      <c r="BN124" s="286"/>
      <c r="BO124" s="286"/>
      <c r="BP124" s="286"/>
      <c r="BQ124" s="286"/>
      <c r="BR124" s="286"/>
      <c r="BS124" s="286"/>
    </row>
    <row r="125" spans="2:71" s="812" customFormat="1" ht="12" customHeight="1">
      <c r="B125" s="2531"/>
      <c r="C125" s="2566"/>
      <c r="D125" s="2468"/>
      <c r="E125" s="2468"/>
      <c r="F125" s="2468"/>
      <c r="G125" s="2760"/>
      <c r="H125" s="2760"/>
      <c r="I125" s="2760"/>
      <c r="J125" s="2760"/>
      <c r="K125" s="2760"/>
      <c r="L125" s="2567"/>
      <c r="M125" s="2567"/>
      <c r="N125" s="2567"/>
      <c r="O125" s="2567"/>
      <c r="P125" s="2567"/>
      <c r="Q125" s="2470"/>
      <c r="R125" s="2463"/>
      <c r="S125" s="2568"/>
      <c r="T125" s="2568"/>
      <c r="U125" s="2568"/>
      <c r="V125" s="2691"/>
      <c r="W125" s="2691"/>
      <c r="X125" s="2691"/>
      <c r="Y125" s="2570"/>
      <c r="Z125" s="2647"/>
      <c r="AA125" s="2572"/>
      <c r="AB125" s="2647"/>
      <c r="AC125" s="2573"/>
      <c r="AD125" s="2647"/>
      <c r="AE125" s="2761"/>
      <c r="AF125" s="2761"/>
      <c r="AG125" s="2762"/>
      <c r="AH125" s="2762"/>
      <c r="AI125" s="2756"/>
      <c r="AJ125" s="2756"/>
      <c r="AK125" s="2756"/>
      <c r="AL125" s="2756"/>
      <c r="AM125" s="2756"/>
      <c r="AN125" s="2756"/>
      <c r="AO125" s="2518"/>
      <c r="AP125" s="2518"/>
      <c r="AQ125" s="2518"/>
      <c r="AR125" s="2518"/>
      <c r="AS125" s="2518"/>
      <c r="AT125" s="2518"/>
      <c r="AU125" s="2518"/>
      <c r="AV125" s="2518"/>
      <c r="AW125" s="2518"/>
      <c r="AX125" s="2763"/>
      <c r="AY125" s="2763"/>
      <c r="AZ125" s="2763"/>
      <c r="BA125" s="2551"/>
      <c r="BB125" s="2551"/>
      <c r="BC125" s="2551"/>
      <c r="BD125" s="2753"/>
      <c r="BE125" s="2753"/>
      <c r="BF125" s="2771"/>
      <c r="BG125" s="2757"/>
      <c r="BH125" s="2757"/>
      <c r="BI125" s="2757"/>
      <c r="BJ125" s="2757"/>
      <c r="BK125" s="2757"/>
      <c r="BL125" s="2757"/>
      <c r="BM125" s="286"/>
      <c r="BN125" s="286"/>
      <c r="BO125" s="286"/>
      <c r="BP125" s="286"/>
      <c r="BQ125" s="286"/>
      <c r="BR125" s="286"/>
      <c r="BS125" s="286"/>
    </row>
    <row r="126" spans="2:71" s="812" customFormat="1" ht="12" customHeight="1">
      <c r="B126" s="2531"/>
      <c r="C126" s="2566"/>
      <c r="D126" s="2468"/>
      <c r="E126" s="2468"/>
      <c r="F126" s="2468"/>
      <c r="G126" s="2555"/>
      <c r="H126" s="2555"/>
      <c r="I126" s="2555"/>
      <c r="J126" s="2556"/>
      <c r="K126" s="2556"/>
      <c r="L126" s="2589"/>
      <c r="M126" s="2589"/>
      <c r="N126" s="2589"/>
      <c r="O126" s="2589"/>
      <c r="P126" s="2589"/>
      <c r="Q126" s="2470"/>
      <c r="R126" s="2463"/>
      <c r="S126" s="2568"/>
      <c r="T126" s="2568"/>
      <c r="U126" s="2568"/>
      <c r="V126" s="2695"/>
      <c r="W126" s="2695"/>
      <c r="X126" s="2695"/>
      <c r="Y126" s="1156"/>
      <c r="Z126" s="1157" t="s">
        <v>21</v>
      </c>
      <c r="AA126" s="1150"/>
      <c r="AB126" s="1157" t="s">
        <v>21</v>
      </c>
      <c r="AC126" s="1012"/>
      <c r="AD126" s="1157" t="s">
        <v>21</v>
      </c>
      <c r="AE126" s="1240"/>
      <c r="AF126" s="1241"/>
      <c r="AG126" s="1242"/>
      <c r="AH126" s="1243"/>
      <c r="AI126" s="2773"/>
      <c r="AJ126" s="2773"/>
      <c r="AK126" s="2773"/>
      <c r="AL126" s="2773"/>
      <c r="AM126" s="2773"/>
      <c r="AN126" s="2773"/>
      <c r="AO126" s="2563"/>
      <c r="AP126" s="2563"/>
      <c r="AQ126" s="2563"/>
      <c r="AR126" s="2563"/>
      <c r="AS126" s="2563"/>
      <c r="AT126" s="2563"/>
      <c r="AU126" s="2563"/>
      <c r="AV126" s="2563"/>
      <c r="AW126" s="2563"/>
      <c r="AX126" s="2763"/>
      <c r="AY126" s="2763"/>
      <c r="AZ126" s="2763"/>
      <c r="BA126" s="2551"/>
      <c r="BB126" s="2551"/>
      <c r="BC126" s="2551"/>
      <c r="BD126" s="2705"/>
      <c r="BE126" s="2705"/>
      <c r="BF126" s="2771"/>
      <c r="BG126" s="2774"/>
      <c r="BH126" s="2774"/>
      <c r="BI126" s="2774"/>
      <c r="BJ126" s="2774"/>
      <c r="BK126" s="2774"/>
      <c r="BL126" s="2774"/>
      <c r="BM126" s="286"/>
      <c r="BN126" s="286"/>
      <c r="BO126" s="286"/>
      <c r="BP126" s="286"/>
      <c r="BQ126" s="286"/>
      <c r="BR126" s="286"/>
      <c r="BS126" s="286"/>
    </row>
    <row r="127" spans="2:71" s="812" customFormat="1" ht="12" customHeight="1">
      <c r="B127" s="2531" t="str">
        <f>IF(G127="","","○")</f>
        <v/>
      </c>
      <c r="C127" s="2566">
        <v>24</v>
      </c>
      <c r="D127" s="2468"/>
      <c r="E127" s="2468"/>
      <c r="F127" s="2468"/>
      <c r="G127" s="2760"/>
      <c r="H127" s="2760"/>
      <c r="I127" s="2760"/>
      <c r="J127" s="2760"/>
      <c r="K127" s="2760"/>
      <c r="L127" s="2567"/>
      <c r="M127" s="2567"/>
      <c r="N127" s="2567"/>
      <c r="O127" s="2567"/>
      <c r="P127" s="2567"/>
      <c r="Q127" s="2470"/>
      <c r="R127" s="2463"/>
      <c r="S127" s="2568"/>
      <c r="T127" s="2568"/>
      <c r="U127" s="2568"/>
      <c r="V127" s="2691"/>
      <c r="W127" s="2691"/>
      <c r="X127" s="2691"/>
      <c r="Y127" s="2570"/>
      <c r="Z127" s="2647" t="s">
        <v>20</v>
      </c>
      <c r="AA127" s="2572"/>
      <c r="AB127" s="2647" t="s">
        <v>20</v>
      </c>
      <c r="AC127" s="2573"/>
      <c r="AD127" s="2647" t="s">
        <v>20</v>
      </c>
      <c r="AE127" s="2761"/>
      <c r="AF127" s="2761"/>
      <c r="AG127" s="2762"/>
      <c r="AH127" s="2762"/>
      <c r="AI127" s="2751"/>
      <c r="AJ127" s="2751"/>
      <c r="AK127" s="2751"/>
      <c r="AL127" s="2751"/>
      <c r="AM127" s="2751"/>
      <c r="AN127" s="2751"/>
      <c r="AO127" s="2549"/>
      <c r="AP127" s="2549"/>
      <c r="AQ127" s="2549"/>
      <c r="AR127" s="2549"/>
      <c r="AS127" s="2549"/>
      <c r="AT127" s="2549"/>
      <c r="AU127" s="2549"/>
      <c r="AV127" s="2549"/>
      <c r="AW127" s="2549"/>
      <c r="AX127" s="2763">
        <f>SUM(AI127:AW129)</f>
        <v>0</v>
      </c>
      <c r="AY127" s="2763"/>
      <c r="AZ127" s="2763"/>
      <c r="BA127" s="2551">
        <f>AG127+AX127</f>
        <v>0</v>
      </c>
      <c r="BB127" s="2551"/>
      <c r="BC127" s="2551"/>
      <c r="BD127" s="2753"/>
      <c r="BE127" s="2753"/>
      <c r="BF127" s="2771"/>
      <c r="BG127" s="2772"/>
      <c r="BH127" s="2772"/>
      <c r="BI127" s="2772"/>
      <c r="BJ127" s="2772"/>
      <c r="BK127" s="2772"/>
      <c r="BL127" s="2772"/>
      <c r="BM127" s="286"/>
      <c r="BN127" s="286"/>
      <c r="BO127" s="286"/>
      <c r="BP127" s="286"/>
      <c r="BQ127" s="286"/>
      <c r="BR127" s="286"/>
      <c r="BS127" s="286"/>
    </row>
    <row r="128" spans="2:71" s="812" customFormat="1" ht="12" customHeight="1">
      <c r="B128" s="2531"/>
      <c r="C128" s="2566"/>
      <c r="D128" s="2468"/>
      <c r="E128" s="2468"/>
      <c r="F128" s="2468"/>
      <c r="G128" s="2760"/>
      <c r="H128" s="2760"/>
      <c r="I128" s="2760"/>
      <c r="J128" s="2760"/>
      <c r="K128" s="2760"/>
      <c r="L128" s="2567"/>
      <c r="M128" s="2567"/>
      <c r="N128" s="2567"/>
      <c r="O128" s="2567"/>
      <c r="P128" s="2567"/>
      <c r="Q128" s="2470"/>
      <c r="R128" s="2463"/>
      <c r="S128" s="2568"/>
      <c r="T128" s="2568"/>
      <c r="U128" s="2568"/>
      <c r="V128" s="2691"/>
      <c r="W128" s="2691"/>
      <c r="X128" s="2691"/>
      <c r="Y128" s="2570"/>
      <c r="Z128" s="2647"/>
      <c r="AA128" s="2572"/>
      <c r="AB128" s="2647"/>
      <c r="AC128" s="2573"/>
      <c r="AD128" s="2647"/>
      <c r="AE128" s="2761"/>
      <c r="AF128" s="2761"/>
      <c r="AG128" s="2762"/>
      <c r="AH128" s="2762"/>
      <c r="AI128" s="2756"/>
      <c r="AJ128" s="2756"/>
      <c r="AK128" s="2756"/>
      <c r="AL128" s="2756"/>
      <c r="AM128" s="2756"/>
      <c r="AN128" s="2756"/>
      <c r="AO128" s="2518"/>
      <c r="AP128" s="2518"/>
      <c r="AQ128" s="2518"/>
      <c r="AR128" s="2518"/>
      <c r="AS128" s="2518"/>
      <c r="AT128" s="2518"/>
      <c r="AU128" s="2518"/>
      <c r="AV128" s="2518"/>
      <c r="AW128" s="2518"/>
      <c r="AX128" s="2763"/>
      <c r="AY128" s="2763"/>
      <c r="AZ128" s="2763"/>
      <c r="BA128" s="2551"/>
      <c r="BB128" s="2551"/>
      <c r="BC128" s="2551"/>
      <c r="BD128" s="2753"/>
      <c r="BE128" s="2753"/>
      <c r="BF128" s="2771"/>
      <c r="BG128" s="2757"/>
      <c r="BH128" s="2757"/>
      <c r="BI128" s="2757"/>
      <c r="BJ128" s="2757"/>
      <c r="BK128" s="2757"/>
      <c r="BL128" s="2757"/>
      <c r="BM128" s="286"/>
      <c r="BN128" s="286"/>
      <c r="BO128" s="286"/>
      <c r="BP128" s="286"/>
      <c r="BQ128" s="286"/>
      <c r="BR128" s="286"/>
      <c r="BS128" s="286"/>
    </row>
    <row r="129" spans="1:71" s="812" customFormat="1" ht="12" customHeight="1">
      <c r="B129" s="2531"/>
      <c r="C129" s="2566"/>
      <c r="D129" s="2468"/>
      <c r="E129" s="2468"/>
      <c r="F129" s="2468"/>
      <c r="G129" s="2555"/>
      <c r="H129" s="2555"/>
      <c r="I129" s="2555"/>
      <c r="J129" s="2556"/>
      <c r="K129" s="2556"/>
      <c r="L129" s="2589"/>
      <c r="M129" s="2589"/>
      <c r="N129" s="2589"/>
      <c r="O129" s="2589"/>
      <c r="P129" s="2589"/>
      <c r="Q129" s="2470"/>
      <c r="R129" s="2463"/>
      <c r="S129" s="2568"/>
      <c r="T129" s="2568"/>
      <c r="U129" s="2568"/>
      <c r="V129" s="2695"/>
      <c r="W129" s="2695"/>
      <c r="X129" s="2695"/>
      <c r="Y129" s="1156"/>
      <c r="Z129" s="1157" t="s">
        <v>21</v>
      </c>
      <c r="AA129" s="1150"/>
      <c r="AB129" s="1157" t="s">
        <v>21</v>
      </c>
      <c r="AC129" s="1012"/>
      <c r="AD129" s="1157" t="s">
        <v>21</v>
      </c>
      <c r="AE129" s="1240"/>
      <c r="AF129" s="1241"/>
      <c r="AG129" s="1242"/>
      <c r="AH129" s="1243"/>
      <c r="AI129" s="2773"/>
      <c r="AJ129" s="2773"/>
      <c r="AK129" s="2773"/>
      <c r="AL129" s="2773"/>
      <c r="AM129" s="2773"/>
      <c r="AN129" s="2773"/>
      <c r="AO129" s="2563"/>
      <c r="AP129" s="2563"/>
      <c r="AQ129" s="2563"/>
      <c r="AR129" s="2563"/>
      <c r="AS129" s="2563"/>
      <c r="AT129" s="2563"/>
      <c r="AU129" s="2563"/>
      <c r="AV129" s="2563"/>
      <c r="AW129" s="2563"/>
      <c r="AX129" s="2763"/>
      <c r="AY129" s="2763"/>
      <c r="AZ129" s="2763"/>
      <c r="BA129" s="2551"/>
      <c r="BB129" s="2551"/>
      <c r="BC129" s="2551"/>
      <c r="BD129" s="2705"/>
      <c r="BE129" s="2705"/>
      <c r="BF129" s="2771"/>
      <c r="BG129" s="2774"/>
      <c r="BH129" s="2774"/>
      <c r="BI129" s="2774"/>
      <c r="BJ129" s="2774"/>
      <c r="BK129" s="2774"/>
      <c r="BL129" s="2774"/>
      <c r="BM129" s="286"/>
      <c r="BN129" s="286"/>
      <c r="BO129" s="286"/>
      <c r="BP129" s="286"/>
      <c r="BQ129" s="286"/>
      <c r="BR129" s="286"/>
      <c r="BS129" s="286"/>
    </row>
    <row r="130" spans="1:71" s="812" customFormat="1" ht="12" customHeight="1">
      <c r="B130" s="2531" t="str">
        <f>IF(G130="","","○")</f>
        <v/>
      </c>
      <c r="C130" s="2566">
        <v>25</v>
      </c>
      <c r="D130" s="2468"/>
      <c r="E130" s="2468"/>
      <c r="F130" s="2468"/>
      <c r="G130" s="2760"/>
      <c r="H130" s="2760"/>
      <c r="I130" s="2760"/>
      <c r="J130" s="2760"/>
      <c r="K130" s="2760"/>
      <c r="L130" s="2567"/>
      <c r="M130" s="2567"/>
      <c r="N130" s="2567"/>
      <c r="O130" s="2567"/>
      <c r="P130" s="2567"/>
      <c r="Q130" s="2470"/>
      <c r="R130" s="2463"/>
      <c r="S130" s="2568"/>
      <c r="T130" s="2568"/>
      <c r="U130" s="2568"/>
      <c r="V130" s="2691"/>
      <c r="W130" s="2691"/>
      <c r="X130" s="2691"/>
      <c r="Y130" s="2570"/>
      <c r="Z130" s="2647" t="s">
        <v>20</v>
      </c>
      <c r="AA130" s="2572"/>
      <c r="AB130" s="2647" t="s">
        <v>20</v>
      </c>
      <c r="AC130" s="2573"/>
      <c r="AD130" s="2647" t="s">
        <v>20</v>
      </c>
      <c r="AE130" s="2761"/>
      <c r="AF130" s="2761"/>
      <c r="AG130" s="2762"/>
      <c r="AH130" s="2762"/>
      <c r="AI130" s="2751"/>
      <c r="AJ130" s="2751"/>
      <c r="AK130" s="2751"/>
      <c r="AL130" s="2751"/>
      <c r="AM130" s="2751"/>
      <c r="AN130" s="2751"/>
      <c r="AO130" s="2549"/>
      <c r="AP130" s="2549"/>
      <c r="AQ130" s="2549"/>
      <c r="AR130" s="2549"/>
      <c r="AS130" s="2549"/>
      <c r="AT130" s="2549"/>
      <c r="AU130" s="2549"/>
      <c r="AV130" s="2549"/>
      <c r="AW130" s="2549"/>
      <c r="AX130" s="2763">
        <f>SUM(AI130:AW132)</f>
        <v>0</v>
      </c>
      <c r="AY130" s="2763"/>
      <c r="AZ130" s="2763"/>
      <c r="BA130" s="2551">
        <f>AG130+AX130</f>
        <v>0</v>
      </c>
      <c r="BB130" s="2551"/>
      <c r="BC130" s="2551"/>
      <c r="BD130" s="2753"/>
      <c r="BE130" s="2753"/>
      <c r="BF130" s="2771"/>
      <c r="BG130" s="2772"/>
      <c r="BH130" s="2772"/>
      <c r="BI130" s="2772"/>
      <c r="BJ130" s="2772"/>
      <c r="BK130" s="2772"/>
      <c r="BL130" s="2772"/>
      <c r="BM130" s="286"/>
      <c r="BN130" s="286"/>
      <c r="BO130" s="286"/>
      <c r="BP130" s="286"/>
      <c r="BQ130" s="286"/>
      <c r="BR130" s="286"/>
      <c r="BS130" s="286"/>
    </row>
    <row r="131" spans="1:71" s="812" customFormat="1" ht="12" customHeight="1">
      <c r="B131" s="2531"/>
      <c r="C131" s="2566"/>
      <c r="D131" s="2468"/>
      <c r="E131" s="2468"/>
      <c r="F131" s="2468"/>
      <c r="G131" s="2760"/>
      <c r="H131" s="2760"/>
      <c r="I131" s="2760"/>
      <c r="J131" s="2760"/>
      <c r="K131" s="2760"/>
      <c r="L131" s="2567"/>
      <c r="M131" s="2567"/>
      <c r="N131" s="2567"/>
      <c r="O131" s="2567"/>
      <c r="P131" s="2567"/>
      <c r="Q131" s="2470"/>
      <c r="R131" s="2463"/>
      <c r="S131" s="2568"/>
      <c r="T131" s="2568"/>
      <c r="U131" s="2568"/>
      <c r="V131" s="2691"/>
      <c r="W131" s="2691"/>
      <c r="X131" s="2691"/>
      <c r="Y131" s="2570"/>
      <c r="Z131" s="2647"/>
      <c r="AA131" s="2572"/>
      <c r="AB131" s="2647"/>
      <c r="AC131" s="2573"/>
      <c r="AD131" s="2647"/>
      <c r="AE131" s="2761"/>
      <c r="AF131" s="2761"/>
      <c r="AG131" s="2762"/>
      <c r="AH131" s="2762"/>
      <c r="AI131" s="2756"/>
      <c r="AJ131" s="2756"/>
      <c r="AK131" s="2756"/>
      <c r="AL131" s="2756"/>
      <c r="AM131" s="2756"/>
      <c r="AN131" s="2756"/>
      <c r="AO131" s="2518"/>
      <c r="AP131" s="2518"/>
      <c r="AQ131" s="2518"/>
      <c r="AR131" s="2518"/>
      <c r="AS131" s="2518"/>
      <c r="AT131" s="2518"/>
      <c r="AU131" s="2518"/>
      <c r="AV131" s="2518"/>
      <c r="AW131" s="2518"/>
      <c r="AX131" s="2763"/>
      <c r="AY131" s="2763"/>
      <c r="AZ131" s="2763"/>
      <c r="BA131" s="2551"/>
      <c r="BB131" s="2551"/>
      <c r="BC131" s="2551"/>
      <c r="BD131" s="2753"/>
      <c r="BE131" s="2753"/>
      <c r="BF131" s="2771"/>
      <c r="BG131" s="2757"/>
      <c r="BH131" s="2757"/>
      <c r="BI131" s="2757"/>
      <c r="BJ131" s="2757"/>
      <c r="BK131" s="2757"/>
      <c r="BL131" s="2757"/>
      <c r="BM131" s="286"/>
      <c r="BN131" s="286"/>
      <c r="BO131" s="286"/>
      <c r="BP131" s="286"/>
      <c r="BQ131" s="286"/>
      <c r="BR131" s="286"/>
      <c r="BS131" s="286"/>
    </row>
    <row r="132" spans="1:71" s="812" customFormat="1" ht="12" customHeight="1">
      <c r="B132" s="2531"/>
      <c r="C132" s="2566"/>
      <c r="D132" s="2468"/>
      <c r="E132" s="2468"/>
      <c r="F132" s="2468"/>
      <c r="G132" s="2555"/>
      <c r="H132" s="2555"/>
      <c r="I132" s="2555"/>
      <c r="J132" s="2556"/>
      <c r="K132" s="2556"/>
      <c r="L132" s="2589"/>
      <c r="M132" s="2589"/>
      <c r="N132" s="2589"/>
      <c r="O132" s="2589"/>
      <c r="P132" s="2589"/>
      <c r="Q132" s="2470"/>
      <c r="R132" s="2463"/>
      <c r="S132" s="2568"/>
      <c r="T132" s="2568"/>
      <c r="U132" s="2568"/>
      <c r="V132" s="2695"/>
      <c r="W132" s="2695"/>
      <c r="X132" s="2695"/>
      <c r="Y132" s="1156"/>
      <c r="Z132" s="1157" t="s">
        <v>21</v>
      </c>
      <c r="AA132" s="1150"/>
      <c r="AB132" s="1157" t="s">
        <v>21</v>
      </c>
      <c r="AC132" s="1012"/>
      <c r="AD132" s="1157" t="s">
        <v>21</v>
      </c>
      <c r="AE132" s="1240"/>
      <c r="AF132" s="1241"/>
      <c r="AG132" s="1242"/>
      <c r="AH132" s="1243"/>
      <c r="AI132" s="2773"/>
      <c r="AJ132" s="2773"/>
      <c r="AK132" s="2773"/>
      <c r="AL132" s="2773"/>
      <c r="AM132" s="2773"/>
      <c r="AN132" s="2773"/>
      <c r="AO132" s="2563"/>
      <c r="AP132" s="2563"/>
      <c r="AQ132" s="2563"/>
      <c r="AR132" s="2563"/>
      <c r="AS132" s="2563"/>
      <c r="AT132" s="2563"/>
      <c r="AU132" s="2563"/>
      <c r="AV132" s="2563"/>
      <c r="AW132" s="2563"/>
      <c r="AX132" s="2763"/>
      <c r="AY132" s="2763"/>
      <c r="AZ132" s="2763"/>
      <c r="BA132" s="2551"/>
      <c r="BB132" s="2551"/>
      <c r="BC132" s="2551"/>
      <c r="BD132" s="2705"/>
      <c r="BE132" s="2705"/>
      <c r="BF132" s="2771"/>
      <c r="BG132" s="2774"/>
      <c r="BH132" s="2774"/>
      <c r="BI132" s="2774"/>
      <c r="BJ132" s="2774"/>
      <c r="BK132" s="2774"/>
      <c r="BL132" s="2774"/>
      <c r="BM132" s="286"/>
      <c r="BN132" s="286"/>
      <c r="BO132" s="286"/>
      <c r="BP132" s="286"/>
      <c r="BQ132" s="286"/>
      <c r="BR132" s="286"/>
      <c r="BS132" s="286"/>
    </row>
    <row r="133" spans="1:71" s="812" customFormat="1" ht="12" customHeight="1">
      <c r="B133" s="2531" t="str">
        <f>IF(G133="","","○")</f>
        <v/>
      </c>
      <c r="C133" s="2566">
        <v>26</v>
      </c>
      <c r="D133" s="2468"/>
      <c r="E133" s="2468"/>
      <c r="F133" s="2468"/>
      <c r="G133" s="2760"/>
      <c r="H133" s="2760"/>
      <c r="I133" s="2760"/>
      <c r="J133" s="2760"/>
      <c r="K133" s="2760"/>
      <c r="L133" s="2567"/>
      <c r="M133" s="2567"/>
      <c r="N133" s="2567"/>
      <c r="O133" s="2567"/>
      <c r="P133" s="2567"/>
      <c r="Q133" s="2573"/>
      <c r="R133" s="2770"/>
      <c r="S133" s="2534"/>
      <c r="T133" s="2534"/>
      <c r="U133" s="2534"/>
      <c r="V133" s="2691"/>
      <c r="W133" s="2691"/>
      <c r="X133" s="2691"/>
      <c r="Y133" s="2570"/>
      <c r="Z133" s="2647" t="s">
        <v>20</v>
      </c>
      <c r="AA133" s="2572"/>
      <c r="AB133" s="2647" t="s">
        <v>20</v>
      </c>
      <c r="AC133" s="2573"/>
      <c r="AD133" s="2647" t="s">
        <v>20</v>
      </c>
      <c r="AE133" s="2761"/>
      <c r="AF133" s="2761"/>
      <c r="AG133" s="2762"/>
      <c r="AH133" s="2762"/>
      <c r="AI133" s="2751"/>
      <c r="AJ133" s="2751"/>
      <c r="AK133" s="2751"/>
      <c r="AL133" s="2751"/>
      <c r="AM133" s="2751"/>
      <c r="AN133" s="2751"/>
      <c r="AO133" s="2549"/>
      <c r="AP133" s="2549"/>
      <c r="AQ133" s="2549"/>
      <c r="AR133" s="2549"/>
      <c r="AS133" s="2549"/>
      <c r="AT133" s="2549"/>
      <c r="AU133" s="2549"/>
      <c r="AV133" s="2549"/>
      <c r="AW133" s="2549"/>
      <c r="AX133" s="2763">
        <f>SUM(AI133:AW135)</f>
        <v>0</v>
      </c>
      <c r="AY133" s="2763"/>
      <c r="AZ133" s="2763"/>
      <c r="BA133" s="2551">
        <f>AG133+AX133</f>
        <v>0</v>
      </c>
      <c r="BB133" s="2551"/>
      <c r="BC133" s="2551"/>
      <c r="BD133" s="2753"/>
      <c r="BE133" s="2753"/>
      <c r="BF133" s="2764"/>
      <c r="BG133" s="2755"/>
      <c r="BH133" s="2755"/>
      <c r="BI133" s="2755"/>
      <c r="BJ133" s="2755"/>
      <c r="BK133" s="2755"/>
      <c r="BL133" s="2755"/>
      <c r="BM133" s="286"/>
      <c r="BN133" s="286"/>
      <c r="BO133" s="286"/>
      <c r="BP133" s="286"/>
      <c r="BQ133" s="286"/>
      <c r="BR133" s="286"/>
      <c r="BS133" s="286"/>
    </row>
    <row r="134" spans="1:71" s="812" customFormat="1" ht="12" customHeight="1">
      <c r="B134" s="2531"/>
      <c r="C134" s="2566"/>
      <c r="D134" s="2468"/>
      <c r="E134" s="2468"/>
      <c r="F134" s="2468"/>
      <c r="G134" s="2760"/>
      <c r="H134" s="2760"/>
      <c r="I134" s="2760"/>
      <c r="J134" s="2760"/>
      <c r="K134" s="2760"/>
      <c r="L134" s="2567"/>
      <c r="M134" s="2567"/>
      <c r="N134" s="2567"/>
      <c r="O134" s="2567"/>
      <c r="P134" s="2567"/>
      <c r="Q134" s="2573"/>
      <c r="R134" s="2770"/>
      <c r="S134" s="2534"/>
      <c r="T134" s="2534"/>
      <c r="U134" s="2534"/>
      <c r="V134" s="2691"/>
      <c r="W134" s="2691"/>
      <c r="X134" s="2691"/>
      <c r="Y134" s="2570"/>
      <c r="Z134" s="2647"/>
      <c r="AA134" s="2572"/>
      <c r="AB134" s="2647"/>
      <c r="AC134" s="2573"/>
      <c r="AD134" s="2647"/>
      <c r="AE134" s="2761"/>
      <c r="AF134" s="2761"/>
      <c r="AG134" s="2762"/>
      <c r="AH134" s="2762"/>
      <c r="AI134" s="2756"/>
      <c r="AJ134" s="2756"/>
      <c r="AK134" s="2756"/>
      <c r="AL134" s="2756"/>
      <c r="AM134" s="2756"/>
      <c r="AN134" s="2756"/>
      <c r="AO134" s="2518"/>
      <c r="AP134" s="2518"/>
      <c r="AQ134" s="2518"/>
      <c r="AR134" s="2518"/>
      <c r="AS134" s="2518"/>
      <c r="AT134" s="2518"/>
      <c r="AU134" s="2518"/>
      <c r="AV134" s="2518"/>
      <c r="AW134" s="2518"/>
      <c r="AX134" s="2763"/>
      <c r="AY134" s="2763"/>
      <c r="AZ134" s="2763"/>
      <c r="BA134" s="2551"/>
      <c r="BB134" s="2551"/>
      <c r="BC134" s="2551"/>
      <c r="BD134" s="2753"/>
      <c r="BE134" s="2753"/>
      <c r="BF134" s="2764"/>
      <c r="BG134" s="2757"/>
      <c r="BH134" s="2757"/>
      <c r="BI134" s="2757"/>
      <c r="BJ134" s="2757"/>
      <c r="BK134" s="2757"/>
      <c r="BL134" s="2757"/>
      <c r="BM134" s="286"/>
      <c r="BN134" s="286"/>
      <c r="BO134" s="286"/>
      <c r="BP134" s="286"/>
      <c r="BQ134" s="286"/>
      <c r="BR134" s="286"/>
      <c r="BS134" s="286"/>
    </row>
    <row r="135" spans="1:71" s="812" customFormat="1" ht="12" customHeight="1">
      <c r="B135" s="2531"/>
      <c r="C135" s="2566"/>
      <c r="D135" s="2468"/>
      <c r="E135" s="2468"/>
      <c r="F135" s="2468"/>
      <c r="G135" s="2765"/>
      <c r="H135" s="2765"/>
      <c r="I135" s="2765"/>
      <c r="J135" s="2766"/>
      <c r="K135" s="2766"/>
      <c r="L135" s="2579"/>
      <c r="M135" s="2579"/>
      <c r="N135" s="2579"/>
      <c r="O135" s="2579"/>
      <c r="P135" s="2579"/>
      <c r="Q135" s="2573"/>
      <c r="R135" s="2770"/>
      <c r="S135" s="2534"/>
      <c r="T135" s="2534"/>
      <c r="U135" s="2534"/>
      <c r="V135" s="2767"/>
      <c r="W135" s="2767"/>
      <c r="X135" s="2767"/>
      <c r="Y135" s="1156"/>
      <c r="Z135" s="1157" t="s">
        <v>21</v>
      </c>
      <c r="AA135" s="1150"/>
      <c r="AB135" s="1157" t="s">
        <v>21</v>
      </c>
      <c r="AC135" s="1012"/>
      <c r="AD135" s="1157" t="s">
        <v>21</v>
      </c>
      <c r="AE135" s="1244"/>
      <c r="AF135" s="1245"/>
      <c r="AG135" s="1246"/>
      <c r="AH135" s="1247"/>
      <c r="AI135" s="2768"/>
      <c r="AJ135" s="2768"/>
      <c r="AK135" s="2768"/>
      <c r="AL135" s="2768"/>
      <c r="AM135" s="2768"/>
      <c r="AN135" s="2768"/>
      <c r="AO135" s="2584"/>
      <c r="AP135" s="2584"/>
      <c r="AQ135" s="2584"/>
      <c r="AR135" s="2584"/>
      <c r="AS135" s="2584"/>
      <c r="AT135" s="2584"/>
      <c r="AU135" s="2584"/>
      <c r="AV135" s="2584"/>
      <c r="AW135" s="2584"/>
      <c r="AX135" s="2763"/>
      <c r="AY135" s="2763"/>
      <c r="AZ135" s="2763"/>
      <c r="BA135" s="2551"/>
      <c r="BB135" s="2551"/>
      <c r="BC135" s="2551"/>
      <c r="BD135" s="2585"/>
      <c r="BE135" s="2585"/>
      <c r="BF135" s="2764"/>
      <c r="BG135" s="2769"/>
      <c r="BH135" s="2769"/>
      <c r="BI135" s="2769"/>
      <c r="BJ135" s="2769"/>
      <c r="BK135" s="2769"/>
      <c r="BL135" s="2769"/>
      <c r="BM135" s="286"/>
      <c r="BN135" s="286"/>
      <c r="BO135" s="286"/>
      <c r="BP135" s="286"/>
      <c r="BQ135" s="286"/>
      <c r="BR135" s="286"/>
      <c r="BS135" s="286"/>
    </row>
    <row r="136" spans="1:71" s="812" customFormat="1" ht="12" customHeight="1">
      <c r="B136" s="2531" t="str">
        <f>IF(G136="","","○")</f>
        <v/>
      </c>
      <c r="C136" s="2566">
        <v>27</v>
      </c>
      <c r="D136" s="2533"/>
      <c r="E136" s="2533"/>
      <c r="F136" s="2533"/>
      <c r="G136" s="2760"/>
      <c r="H136" s="2760"/>
      <c r="I136" s="2760"/>
      <c r="J136" s="2760"/>
      <c r="K136" s="2760"/>
      <c r="L136" s="2567"/>
      <c r="M136" s="2567"/>
      <c r="N136" s="2567"/>
      <c r="O136" s="2567"/>
      <c r="P136" s="2567"/>
      <c r="Q136" s="2690"/>
      <c r="R136" s="2537"/>
      <c r="S136" s="2646"/>
      <c r="T136" s="2646"/>
      <c r="U136" s="2646"/>
      <c r="V136" s="2691"/>
      <c r="W136" s="2691"/>
      <c r="X136" s="2691"/>
      <c r="Y136" s="2570"/>
      <c r="Z136" s="2647" t="s">
        <v>20</v>
      </c>
      <c r="AA136" s="2572"/>
      <c r="AB136" s="2647" t="s">
        <v>20</v>
      </c>
      <c r="AC136" s="2573"/>
      <c r="AD136" s="2647" t="s">
        <v>20</v>
      </c>
      <c r="AE136" s="2761"/>
      <c r="AF136" s="2761"/>
      <c r="AG136" s="2762"/>
      <c r="AH136" s="2762"/>
      <c r="AI136" s="2751"/>
      <c r="AJ136" s="2751"/>
      <c r="AK136" s="2751"/>
      <c r="AL136" s="2751"/>
      <c r="AM136" s="2751"/>
      <c r="AN136" s="2751"/>
      <c r="AO136" s="2549"/>
      <c r="AP136" s="2549"/>
      <c r="AQ136" s="2549"/>
      <c r="AR136" s="2549"/>
      <c r="AS136" s="2549"/>
      <c r="AT136" s="2549"/>
      <c r="AU136" s="2549"/>
      <c r="AV136" s="2549"/>
      <c r="AW136" s="2549"/>
      <c r="AX136" s="2752">
        <f>SUM(AI136:AW138)</f>
        <v>0</v>
      </c>
      <c r="AY136" s="2752"/>
      <c r="AZ136" s="2752"/>
      <c r="BA136" s="2511">
        <f>AG136+AX136</f>
        <v>0</v>
      </c>
      <c r="BB136" s="2511"/>
      <c r="BC136" s="2511"/>
      <c r="BD136" s="2753"/>
      <c r="BE136" s="2753"/>
      <c r="BF136" s="2754"/>
      <c r="BG136" s="2755"/>
      <c r="BH136" s="2755"/>
      <c r="BI136" s="2755"/>
      <c r="BJ136" s="2755"/>
      <c r="BK136" s="2755"/>
      <c r="BL136" s="2755"/>
      <c r="BM136" s="286"/>
      <c r="BN136" s="286"/>
      <c r="BO136" s="286"/>
      <c r="BP136" s="286"/>
      <c r="BQ136" s="286"/>
      <c r="BR136" s="286"/>
      <c r="BS136" s="286"/>
    </row>
    <row r="137" spans="1:71" s="812" customFormat="1" ht="12" customHeight="1">
      <c r="B137" s="2531"/>
      <c r="C137" s="2566"/>
      <c r="D137" s="2533"/>
      <c r="E137" s="2533"/>
      <c r="F137" s="2533"/>
      <c r="G137" s="2760"/>
      <c r="H137" s="2760"/>
      <c r="I137" s="2760"/>
      <c r="J137" s="2760"/>
      <c r="K137" s="2760"/>
      <c r="L137" s="2567"/>
      <c r="M137" s="2567"/>
      <c r="N137" s="2567"/>
      <c r="O137" s="2567"/>
      <c r="P137" s="2567"/>
      <c r="Q137" s="2690"/>
      <c r="R137" s="2537"/>
      <c r="S137" s="2646"/>
      <c r="T137" s="2646"/>
      <c r="U137" s="2646"/>
      <c r="V137" s="2691"/>
      <c r="W137" s="2691"/>
      <c r="X137" s="2691"/>
      <c r="Y137" s="2570"/>
      <c r="Z137" s="2647"/>
      <c r="AA137" s="2572"/>
      <c r="AB137" s="2647"/>
      <c r="AC137" s="2573"/>
      <c r="AD137" s="2647"/>
      <c r="AE137" s="2761"/>
      <c r="AF137" s="2761"/>
      <c r="AG137" s="2762"/>
      <c r="AH137" s="2762"/>
      <c r="AI137" s="2756"/>
      <c r="AJ137" s="2756"/>
      <c r="AK137" s="2756"/>
      <c r="AL137" s="2756"/>
      <c r="AM137" s="2756"/>
      <c r="AN137" s="2756"/>
      <c r="AO137" s="2518"/>
      <c r="AP137" s="2518"/>
      <c r="AQ137" s="2518"/>
      <c r="AR137" s="2518"/>
      <c r="AS137" s="2518"/>
      <c r="AT137" s="2518"/>
      <c r="AU137" s="2518"/>
      <c r="AV137" s="2518"/>
      <c r="AW137" s="2518"/>
      <c r="AX137" s="2752"/>
      <c r="AY137" s="2752"/>
      <c r="AZ137" s="2752"/>
      <c r="BA137" s="2511"/>
      <c r="BB137" s="2511"/>
      <c r="BC137" s="2511"/>
      <c r="BD137" s="2753"/>
      <c r="BE137" s="2753"/>
      <c r="BF137" s="2754"/>
      <c r="BG137" s="2757"/>
      <c r="BH137" s="2757"/>
      <c r="BI137" s="2757"/>
      <c r="BJ137" s="2757"/>
      <c r="BK137" s="2757"/>
      <c r="BL137" s="2757"/>
      <c r="BM137" s="286"/>
      <c r="BN137" s="286"/>
      <c r="BO137" s="286"/>
      <c r="BP137" s="286"/>
      <c r="BQ137" s="286"/>
      <c r="BR137" s="286"/>
      <c r="BS137" s="286"/>
    </row>
    <row r="138" spans="1:71" s="812" customFormat="1" ht="12" customHeight="1">
      <c r="B138" s="2531"/>
      <c r="C138" s="2566"/>
      <c r="D138" s="2533"/>
      <c r="E138" s="2533"/>
      <c r="F138" s="2533"/>
      <c r="G138" s="2520"/>
      <c r="H138" s="2520"/>
      <c r="I138" s="2520"/>
      <c r="J138" s="2521"/>
      <c r="K138" s="2521"/>
      <c r="L138" s="2522"/>
      <c r="M138" s="2522"/>
      <c r="N138" s="2522"/>
      <c r="O138" s="2522"/>
      <c r="P138" s="2522"/>
      <c r="Q138" s="2690"/>
      <c r="R138" s="2537"/>
      <c r="S138" s="2646"/>
      <c r="T138" s="2646"/>
      <c r="U138" s="2646"/>
      <c r="V138" s="2687"/>
      <c r="W138" s="2687"/>
      <c r="X138" s="2687"/>
      <c r="Y138" s="1163"/>
      <c r="Z138" s="1164" t="s">
        <v>21</v>
      </c>
      <c r="AA138" s="1044"/>
      <c r="AB138" s="1164" t="s">
        <v>21</v>
      </c>
      <c r="AC138" s="1044"/>
      <c r="AD138" s="1164" t="s">
        <v>21</v>
      </c>
      <c r="AE138" s="1248"/>
      <c r="AF138" s="1249"/>
      <c r="AG138" s="1250"/>
      <c r="AH138" s="1251"/>
      <c r="AI138" s="2758"/>
      <c r="AJ138" s="2758"/>
      <c r="AK138" s="2758"/>
      <c r="AL138" s="2758"/>
      <c r="AM138" s="2758"/>
      <c r="AN138" s="2758"/>
      <c r="AO138" s="2528"/>
      <c r="AP138" s="2528"/>
      <c r="AQ138" s="2528"/>
      <c r="AR138" s="2528"/>
      <c r="AS138" s="2528"/>
      <c r="AT138" s="2528"/>
      <c r="AU138" s="2528"/>
      <c r="AV138" s="2528"/>
      <c r="AW138" s="2528"/>
      <c r="AX138" s="2752"/>
      <c r="AY138" s="2752"/>
      <c r="AZ138" s="2752"/>
      <c r="BA138" s="2511"/>
      <c r="BB138" s="2511"/>
      <c r="BC138" s="2511"/>
      <c r="BD138" s="2529"/>
      <c r="BE138" s="2529"/>
      <c r="BF138" s="2754"/>
      <c r="BG138" s="2759"/>
      <c r="BH138" s="2759"/>
      <c r="BI138" s="2759"/>
      <c r="BJ138" s="2759"/>
      <c r="BK138" s="2759"/>
      <c r="BL138" s="2759"/>
      <c r="BM138" s="286"/>
      <c r="BN138" s="286"/>
      <c r="BO138" s="286"/>
      <c r="BP138" s="286"/>
      <c r="BQ138" s="286"/>
      <c r="BR138" s="286"/>
      <c r="BS138" s="286"/>
    </row>
    <row r="139" spans="1:71" s="812" customFormat="1" ht="7.05" customHeight="1">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361"/>
      <c r="AC139" s="285"/>
      <c r="AD139" s="285"/>
      <c r="AE139" s="285"/>
      <c r="AF139" s="285"/>
      <c r="AG139" s="285"/>
      <c r="AH139" s="361"/>
      <c r="AI139" s="361"/>
      <c r="AJ139" s="361"/>
      <c r="AK139" s="361"/>
      <c r="AL139" s="285"/>
      <c r="AM139" s="285"/>
      <c r="AN139" s="285"/>
      <c r="AO139" s="285"/>
      <c r="AP139" s="285"/>
      <c r="AQ139" s="285"/>
      <c r="AR139" s="285"/>
      <c r="AS139" s="285"/>
      <c r="AT139" s="285"/>
      <c r="AU139" s="285"/>
      <c r="AV139" s="285"/>
      <c r="AW139" s="285"/>
      <c r="AX139" s="285"/>
      <c r="AY139" s="285"/>
      <c r="AZ139" s="285"/>
      <c r="BA139" s="285"/>
      <c r="BB139" s="285"/>
      <c r="BC139" s="285"/>
      <c r="BD139" s="285"/>
      <c r="BE139" s="285"/>
      <c r="BF139" s="285"/>
      <c r="BG139" s="1012"/>
      <c r="BH139" s="1012"/>
      <c r="BI139" s="361"/>
      <c r="BJ139" s="361"/>
      <c r="BK139" s="361"/>
      <c r="BL139" s="361"/>
      <c r="BM139" s="361"/>
      <c r="BN139" s="361"/>
      <c r="BO139" s="361"/>
      <c r="BP139" s="286"/>
      <c r="BQ139" s="286"/>
      <c r="BR139" s="286"/>
      <c r="BS139" s="286"/>
    </row>
    <row r="140" spans="1:71" s="812" customFormat="1" ht="18.75" customHeight="1">
      <c r="C140" s="285" t="s">
        <v>1233</v>
      </c>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361"/>
      <c r="AC140" s="285"/>
      <c r="AD140" s="285"/>
      <c r="AE140" s="285"/>
      <c r="AF140" s="285"/>
      <c r="AG140" s="285"/>
      <c r="AH140" s="361"/>
      <c r="AI140" s="361"/>
      <c r="AJ140" s="361"/>
      <c r="AK140" s="361"/>
      <c r="AL140" s="285"/>
      <c r="AM140" s="285"/>
      <c r="AN140" s="285"/>
      <c r="AO140" s="285"/>
      <c r="AP140" s="285"/>
      <c r="AQ140" s="285"/>
      <c r="AR140" s="285"/>
      <c r="AS140" s="285"/>
      <c r="AT140" s="285"/>
      <c r="AU140" s="285"/>
      <c r="AV140" s="285"/>
      <c r="AW140" s="285"/>
      <c r="AX140" s="285"/>
      <c r="AY140" s="285"/>
      <c r="AZ140" s="285"/>
      <c r="BA140" s="285"/>
      <c r="BB140" s="285"/>
      <c r="BC140" s="285"/>
      <c r="BD140" s="285"/>
      <c r="BE140" s="285"/>
      <c r="BF140" s="2743" t="s">
        <v>1179</v>
      </c>
      <c r="BG140" s="2743"/>
      <c r="BH140" s="2743"/>
      <c r="BI140" s="2744" t="s">
        <v>1180</v>
      </c>
      <c r="BJ140" s="2744"/>
      <c r="BK140" s="2744"/>
      <c r="BL140" s="2744"/>
      <c r="BM140" s="1252"/>
      <c r="BN140" s="1253" t="s">
        <v>1181</v>
      </c>
      <c r="BO140" s="286"/>
      <c r="BP140" s="286"/>
    </row>
    <row r="141" spans="1:71" s="812" customFormat="1" ht="13.5" customHeight="1">
      <c r="A141" s="812" t="s">
        <v>409</v>
      </c>
      <c r="C141" s="2470"/>
      <c r="D141" s="2489" t="s">
        <v>310</v>
      </c>
      <c r="E141" s="2489"/>
      <c r="F141" s="2489"/>
      <c r="G141" s="2490">
        <f>SUM(J114,J117,J120,J123,J126,J129,J132,J135,J138)</f>
        <v>0</v>
      </c>
      <c r="H141" s="2490"/>
      <c r="I141" s="2490"/>
      <c r="J141" s="2490"/>
      <c r="K141" s="2490"/>
      <c r="L141" s="2471"/>
      <c r="M141" s="2471"/>
      <c r="N141" s="2471"/>
      <c r="O141" s="2471"/>
      <c r="P141" s="2471"/>
      <c r="Q141" s="2471"/>
      <c r="R141" s="2471"/>
      <c r="S141" s="2471"/>
      <c r="T141" s="2471"/>
      <c r="U141" s="2471"/>
      <c r="V141" s="2471"/>
      <c r="W141" s="2471"/>
      <c r="X141" s="2471"/>
      <c r="Y141" s="2471"/>
      <c r="Z141" s="2471"/>
      <c r="AA141" s="2471"/>
      <c r="AB141" s="2471"/>
      <c r="AC141" s="2471"/>
      <c r="AD141" s="2471"/>
      <c r="AE141" s="2745" t="e">
        <f>ROUND(SUMIF(B112:B138,A141,AE112:AF138)/BF141,0)</f>
        <v>#DIV/0!</v>
      </c>
      <c r="AF141" s="2745"/>
      <c r="AG141" s="2745" t="e">
        <f>ROUND(SUMIF(B112:B138,A141,AG112:AH138)/BF141,0)</f>
        <v>#DIV/0!</v>
      </c>
      <c r="AH141" s="2745"/>
      <c r="AI141" s="280"/>
      <c r="AJ141" s="280"/>
      <c r="AK141" s="280"/>
      <c r="AL141" s="2492" t="e">
        <f>ROUND(SUMIF(B112:B138,A141,AL112:AN138)/BF141,0)</f>
        <v>#DIV/0!</v>
      </c>
      <c r="AM141" s="2492"/>
      <c r="AN141" s="2492"/>
      <c r="AO141" s="280"/>
      <c r="AP141" s="280"/>
      <c r="AQ141" s="280"/>
      <c r="AR141" s="280"/>
      <c r="AS141" s="280"/>
      <c r="AT141" s="280"/>
      <c r="AU141" s="280"/>
      <c r="AV141" s="280"/>
      <c r="AW141" s="280"/>
      <c r="AX141" s="280"/>
      <c r="AY141" s="280"/>
      <c r="AZ141" s="280"/>
      <c r="BA141" s="2783" t="e">
        <f>ROUND(SUMIF(B112:B138,A141,BA112:BC138)/BF141,0)</f>
        <v>#DIV/0!</v>
      </c>
      <c r="BB141" s="2783"/>
      <c r="BC141" s="2783"/>
      <c r="BD141" s="2746" t="e">
        <f>ROUND(AVERAGE(BG112,BG115,BG118,BG121,BG124,BG127,BG130,BG133,BG136),0)</f>
        <v>#DIV/0!</v>
      </c>
      <c r="BE141" s="2746"/>
      <c r="BF141" s="2747">
        <f>COUNTIF(G112:K138,BN141)+COUNTIF(G112:K138,BN142)+COUNTIF(G112:K138,BN143)+COUNTIF(G112:K138,BN144)</f>
        <v>0</v>
      </c>
      <c r="BG141" s="2747"/>
      <c r="BH141" s="2747"/>
      <c r="BI141" s="2748" t="e">
        <f>ROUND(BD141/BD142*100,1)</f>
        <v>#DIV/0!</v>
      </c>
      <c r="BJ141" s="2748"/>
      <c r="BK141" s="2748"/>
      <c r="BL141" s="2748"/>
      <c r="BM141" s="286"/>
      <c r="BN141" s="286" t="s">
        <v>1163</v>
      </c>
      <c r="BO141" s="286"/>
      <c r="BP141" s="286"/>
    </row>
    <row r="142" spans="1:71" s="812" customFormat="1" ht="13.5" customHeight="1">
      <c r="C142" s="2470"/>
      <c r="D142" s="2489"/>
      <c r="E142" s="2489"/>
      <c r="F142" s="2489"/>
      <c r="G142" s="2490"/>
      <c r="H142" s="2490"/>
      <c r="I142" s="2490"/>
      <c r="J142" s="2490"/>
      <c r="K142" s="2490"/>
      <c r="L142" s="2471"/>
      <c r="M142" s="2471"/>
      <c r="N142" s="2471"/>
      <c r="O142" s="2471"/>
      <c r="P142" s="2471"/>
      <c r="Q142" s="2471"/>
      <c r="R142" s="2471"/>
      <c r="S142" s="2471"/>
      <c r="T142" s="2471"/>
      <c r="U142" s="2471"/>
      <c r="V142" s="2471"/>
      <c r="W142" s="2471"/>
      <c r="X142" s="2471"/>
      <c r="Y142" s="2471"/>
      <c r="Z142" s="2471"/>
      <c r="AA142" s="2471"/>
      <c r="AB142" s="2471"/>
      <c r="AC142" s="2471"/>
      <c r="AD142" s="2471"/>
      <c r="AE142" s="2745"/>
      <c r="AF142" s="2745"/>
      <c r="AG142" s="2745"/>
      <c r="AH142" s="2745"/>
      <c r="AI142" s="1182"/>
      <c r="AJ142" s="1182"/>
      <c r="AK142" s="1182"/>
      <c r="AL142" s="2492"/>
      <c r="AM142" s="2492"/>
      <c r="AN142" s="2492"/>
      <c r="AO142" s="1182"/>
      <c r="AP142" s="1182"/>
      <c r="AQ142" s="1182"/>
      <c r="AR142" s="1182"/>
      <c r="AS142" s="1182"/>
      <c r="AT142" s="1182"/>
      <c r="AU142" s="1182"/>
      <c r="AV142" s="1182"/>
      <c r="AW142" s="1182"/>
      <c r="AX142" s="1182"/>
      <c r="AY142" s="1182"/>
      <c r="AZ142" s="1182"/>
      <c r="BA142" s="2783"/>
      <c r="BB142" s="2783"/>
      <c r="BC142" s="2783"/>
      <c r="BD142" s="2749" t="e">
        <f>ROUND(AVERAGE(BG114,BG117,BG120,BG123,BG126,BG129,BG132,BG135,BG138),0)</f>
        <v>#DIV/0!</v>
      </c>
      <c r="BE142" s="2749"/>
      <c r="BF142" s="2747"/>
      <c r="BG142" s="2747"/>
      <c r="BH142" s="2747"/>
      <c r="BI142" s="2748"/>
      <c r="BJ142" s="2748"/>
      <c r="BK142" s="2748"/>
      <c r="BL142" s="2748"/>
      <c r="BM142" s="286"/>
      <c r="BN142" s="286" t="s">
        <v>1182</v>
      </c>
      <c r="BO142" s="286"/>
      <c r="BP142" s="286"/>
    </row>
    <row r="143" spans="1:71" s="812" customFormat="1" ht="12" customHeight="1">
      <c r="C143" s="2470"/>
      <c r="D143" s="2489" t="s">
        <v>1197</v>
      </c>
      <c r="E143" s="2489"/>
      <c r="F143" s="2489"/>
      <c r="G143" s="2490">
        <f>SUM(G93,G141)</f>
        <v>0</v>
      </c>
      <c r="H143" s="2490"/>
      <c r="I143" s="2490"/>
      <c r="J143" s="2490"/>
      <c r="K143" s="2490"/>
      <c r="L143" s="2471"/>
      <c r="M143" s="2471"/>
      <c r="N143" s="2471"/>
      <c r="O143" s="2471"/>
      <c r="P143" s="2471"/>
      <c r="Q143" s="2471"/>
      <c r="R143" s="2471"/>
      <c r="S143" s="2471"/>
      <c r="T143" s="2471"/>
      <c r="U143" s="2471"/>
      <c r="V143" s="2471"/>
      <c r="W143" s="2471"/>
      <c r="X143" s="2471"/>
      <c r="Y143" s="2471"/>
      <c r="Z143" s="2471"/>
      <c r="AA143" s="2471"/>
      <c r="AB143" s="2471"/>
      <c r="AC143" s="2471"/>
      <c r="AD143" s="2471"/>
      <c r="AE143" s="2745" t="e">
        <f>ROUND(SUMIF(B$14:B138,A141,AE$14:AF138)/$BF143,0)</f>
        <v>#DIV/0!</v>
      </c>
      <c r="AF143" s="2745"/>
      <c r="AG143" s="2745" t="e">
        <f>ROUND(SUMIF(B$14:B138,A141,AG$14:AH138)/$BF143,0)</f>
        <v>#DIV/0!</v>
      </c>
      <c r="AH143" s="2745"/>
      <c r="AI143" s="280"/>
      <c r="AJ143" s="280"/>
      <c r="AK143" s="280"/>
      <c r="AL143" s="2745" t="e">
        <f>ROUND(SUMIF(B$14:B138,A141,AL$14:AN138)/$BF143,0)</f>
        <v>#DIV/0!</v>
      </c>
      <c r="AM143" s="2745"/>
      <c r="AN143" s="2745"/>
      <c r="AO143" s="280"/>
      <c r="AP143" s="280"/>
      <c r="AQ143" s="280"/>
      <c r="AR143" s="280"/>
      <c r="AS143" s="280"/>
      <c r="AT143" s="280"/>
      <c r="AU143" s="279"/>
      <c r="AV143" s="279"/>
      <c r="AW143" s="279"/>
      <c r="AX143" s="279"/>
      <c r="AY143" s="279"/>
      <c r="AZ143" s="279"/>
      <c r="BA143" s="2750" t="e">
        <f>ROUND(SUMIF(B$14:B138,A141,BA$14:BC138)/$BF143,0)</f>
        <v>#DIV/0!</v>
      </c>
      <c r="BB143" s="2750"/>
      <c r="BC143" s="2750"/>
      <c r="BD143" s="2746" t="e">
        <f>ROUND(AVERAGE(BD14,BD17,BD20,BD23,BD26,BD29,BD32,BD35,BD38,BG62,BG65,BG68,BG71,BG74,BG77,BG80,BG83,BG86,BG112,BG115,BG118,BG121,BG124,BG127,BG130,BG133,BG136),0)</f>
        <v>#DIV/0!</v>
      </c>
      <c r="BE143" s="2746"/>
      <c r="BF143" s="2747">
        <f>SUM(BF93,BF141)</f>
        <v>0</v>
      </c>
      <c r="BG143" s="2747"/>
      <c r="BH143" s="2747"/>
      <c r="BI143" s="2748" t="e">
        <f>ROUND(BD143/BD144*100,1)</f>
        <v>#DIV/0!</v>
      </c>
      <c r="BJ143" s="2748"/>
      <c r="BK143" s="2748"/>
      <c r="BL143" s="2748"/>
      <c r="BM143" s="286"/>
      <c r="BN143" s="286" t="s">
        <v>579</v>
      </c>
      <c r="BO143" s="286"/>
      <c r="BP143" s="286"/>
    </row>
    <row r="144" spans="1:71" s="812" customFormat="1" ht="12" customHeight="1">
      <c r="C144" s="2470"/>
      <c r="D144" s="2489"/>
      <c r="E144" s="2489"/>
      <c r="F144" s="2489"/>
      <c r="G144" s="2490"/>
      <c r="H144" s="2490"/>
      <c r="I144" s="2490"/>
      <c r="J144" s="2490"/>
      <c r="K144" s="2490"/>
      <c r="L144" s="2471"/>
      <c r="M144" s="2471"/>
      <c r="N144" s="2471"/>
      <c r="O144" s="2471"/>
      <c r="P144" s="2471"/>
      <c r="Q144" s="2471"/>
      <c r="R144" s="2471"/>
      <c r="S144" s="2471"/>
      <c r="T144" s="2471"/>
      <c r="U144" s="2471"/>
      <c r="V144" s="2471"/>
      <c r="W144" s="2471"/>
      <c r="X144" s="2471"/>
      <c r="Y144" s="2471"/>
      <c r="Z144" s="2471"/>
      <c r="AA144" s="2471"/>
      <c r="AB144" s="2471"/>
      <c r="AC144" s="2471"/>
      <c r="AD144" s="2471"/>
      <c r="AE144" s="2745"/>
      <c r="AF144" s="2745"/>
      <c r="AG144" s="2745"/>
      <c r="AH144" s="2745"/>
      <c r="AI144" s="1182"/>
      <c r="AJ144" s="1182"/>
      <c r="AK144" s="1182"/>
      <c r="AL144" s="2745"/>
      <c r="AM144" s="2745"/>
      <c r="AN144" s="2745"/>
      <c r="AO144" s="1182"/>
      <c r="AP144" s="1182"/>
      <c r="AQ144" s="1182"/>
      <c r="AR144" s="1182"/>
      <c r="AS144" s="1182"/>
      <c r="AT144" s="1182"/>
      <c r="AU144" s="1254"/>
      <c r="AV144" s="1254"/>
      <c r="AW144" s="1254"/>
      <c r="AX144" s="1254"/>
      <c r="AY144" s="1254"/>
      <c r="AZ144" s="1254"/>
      <c r="BA144" s="2750"/>
      <c r="BB144" s="2750"/>
      <c r="BC144" s="2750"/>
      <c r="BD144" s="2749" t="e">
        <f>ROUND(AVERAGE(BD16,BD19,BD22,BD25,BD28,BD31,BD34,BD37,BD40,BG64,BG67,BG70,BG73,BG76,BG79,BG82,BG85,BG88,BG114,BG117,BG120,BG123,BG126,BG129,BG132,BG135,BG138),0)</f>
        <v>#DIV/0!</v>
      </c>
      <c r="BE144" s="2749"/>
      <c r="BF144" s="2747"/>
      <c r="BG144" s="2747"/>
      <c r="BH144" s="2747"/>
      <c r="BI144" s="2748"/>
      <c r="BJ144" s="2748"/>
      <c r="BK144" s="2748"/>
      <c r="BL144" s="2748"/>
      <c r="BM144" s="286"/>
      <c r="BN144" s="286" t="s">
        <v>1188</v>
      </c>
      <c r="BO144" s="286"/>
      <c r="BP144" s="286"/>
    </row>
    <row r="145" spans="3:71" s="812" customFormat="1" ht="12" customHeight="1">
      <c r="C145" s="286"/>
      <c r="D145" s="286"/>
      <c r="E145" s="286"/>
      <c r="F145" s="286" t="s">
        <v>1183</v>
      </c>
      <c r="G145" s="1025"/>
      <c r="H145" s="346" t="s">
        <v>1184</v>
      </c>
      <c r="I145" s="346" t="s">
        <v>1185</v>
      </c>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2742"/>
      <c r="BE145" s="2742"/>
      <c r="BF145" s="2742"/>
      <c r="BG145" s="367"/>
      <c r="BH145" s="367"/>
      <c r="BI145" s="367"/>
      <c r="BJ145" s="367"/>
      <c r="BK145" s="367"/>
      <c r="BL145" s="367"/>
      <c r="BM145" s="367"/>
      <c r="BN145" s="286" t="s">
        <v>579</v>
      </c>
      <c r="BO145" s="286"/>
      <c r="BP145" s="286"/>
    </row>
    <row r="146" spans="3:71" s="812" customFormat="1" ht="12" customHeight="1">
      <c r="C146" s="286"/>
      <c r="D146" s="286"/>
      <c r="E146" s="286"/>
      <c r="F146" s="286"/>
      <c r="G146" s="1025"/>
      <c r="H146" s="346" t="s">
        <v>1186</v>
      </c>
      <c r="I146" s="346" t="s">
        <v>1234</v>
      </c>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67"/>
      <c r="BG146" s="367"/>
      <c r="BH146" s="367"/>
      <c r="BI146" s="367"/>
      <c r="BJ146" s="367"/>
      <c r="BK146" s="367"/>
      <c r="BL146" s="367"/>
      <c r="BM146" s="367"/>
      <c r="BN146" s="286" t="s">
        <v>1188</v>
      </c>
      <c r="BO146" s="286"/>
      <c r="BP146" s="286"/>
    </row>
    <row r="147" spans="3:71" s="812" customFormat="1" ht="12" customHeight="1">
      <c r="C147" s="286"/>
      <c r="D147" s="286"/>
      <c r="E147" s="286"/>
      <c r="F147" s="286"/>
      <c r="G147" s="286"/>
      <c r="H147" s="346" t="s">
        <v>1189</v>
      </c>
      <c r="I147" s="2240" t="s">
        <v>1187</v>
      </c>
      <c r="J147" s="2240"/>
      <c r="K147" s="2240"/>
      <c r="L147" s="2240"/>
      <c r="M147" s="2240"/>
      <c r="N147" s="2240"/>
      <c r="O147" s="2240"/>
      <c r="P147" s="2240"/>
      <c r="Q147" s="2240"/>
      <c r="R147" s="2240"/>
      <c r="S147" s="2240"/>
      <c r="T147" s="2240"/>
      <c r="U147" s="2240"/>
      <c r="V147" s="2240"/>
      <c r="W147" s="2240"/>
      <c r="X147" s="2240"/>
      <c r="Y147" s="2240"/>
      <c r="Z147" s="2240"/>
      <c r="AA147" s="2240"/>
      <c r="AB147" s="2240"/>
      <c r="AC147" s="2240"/>
      <c r="AD147" s="2240"/>
      <c r="AE147" s="2240"/>
      <c r="AF147" s="2240"/>
      <c r="AG147" s="2240"/>
      <c r="AH147" s="2240"/>
      <c r="AI147" s="2240"/>
      <c r="AJ147" s="2240"/>
      <c r="AK147" s="2240"/>
      <c r="AL147" s="2240"/>
      <c r="AM147" s="2240"/>
      <c r="AN147" s="2240"/>
      <c r="AO147" s="2240"/>
      <c r="AP147" s="2240"/>
      <c r="AQ147" s="2240"/>
      <c r="AR147" s="2240"/>
      <c r="AS147" s="2240"/>
      <c r="AT147" s="2240"/>
      <c r="AU147" s="2240"/>
      <c r="AV147" s="2240"/>
      <c r="AW147" s="2240"/>
      <c r="AX147" s="2240"/>
      <c r="AY147" s="2240"/>
      <c r="AZ147" s="2240"/>
      <c r="BA147" s="2240"/>
      <c r="BB147" s="2240"/>
      <c r="BC147" s="2240"/>
      <c r="BD147" s="2240"/>
      <c r="BE147" s="2240"/>
      <c r="BF147" s="2240"/>
      <c r="BG147" s="2240"/>
      <c r="BH147" s="2240"/>
      <c r="BI147" s="2240"/>
      <c r="BJ147" s="2240"/>
      <c r="BK147" s="2240"/>
      <c r="BL147" s="2240"/>
      <c r="BM147" s="2240"/>
      <c r="BN147" s="2240"/>
      <c r="BO147" s="2240"/>
      <c r="BP147" s="286"/>
      <c r="BQ147" s="286"/>
      <c r="BR147" s="286"/>
      <c r="BS147" s="286"/>
    </row>
    <row r="148" spans="3:71" s="812" customFormat="1" ht="12" customHeight="1">
      <c r="C148" s="286"/>
      <c r="D148" s="286"/>
      <c r="E148" s="286"/>
      <c r="F148" s="286"/>
      <c r="G148" s="286"/>
      <c r="H148" s="346"/>
      <c r="I148" s="2240"/>
      <c r="J148" s="2240"/>
      <c r="K148" s="2240"/>
      <c r="L148" s="2240"/>
      <c r="M148" s="2240"/>
      <c r="N148" s="2240"/>
      <c r="O148" s="2240"/>
      <c r="P148" s="2240"/>
      <c r="Q148" s="2240"/>
      <c r="R148" s="2240"/>
      <c r="S148" s="2240"/>
      <c r="T148" s="2240"/>
      <c r="U148" s="2240"/>
      <c r="V148" s="2240"/>
      <c r="W148" s="2240"/>
      <c r="X148" s="2240"/>
      <c r="Y148" s="2240"/>
      <c r="Z148" s="2240"/>
      <c r="AA148" s="2240"/>
      <c r="AB148" s="2240"/>
      <c r="AC148" s="2240"/>
      <c r="AD148" s="2240"/>
      <c r="AE148" s="2240"/>
      <c r="AF148" s="2240"/>
      <c r="AG148" s="2240"/>
      <c r="AH148" s="2240"/>
      <c r="AI148" s="2240"/>
      <c r="AJ148" s="2240"/>
      <c r="AK148" s="2240"/>
      <c r="AL148" s="2240"/>
      <c r="AM148" s="2240"/>
      <c r="AN148" s="2240"/>
      <c r="AO148" s="2240"/>
      <c r="AP148" s="2240"/>
      <c r="AQ148" s="2240"/>
      <c r="AR148" s="2240"/>
      <c r="AS148" s="2240"/>
      <c r="AT148" s="2240"/>
      <c r="AU148" s="2240"/>
      <c r="AV148" s="2240"/>
      <c r="AW148" s="2240"/>
      <c r="AX148" s="2240"/>
      <c r="AY148" s="2240"/>
      <c r="AZ148" s="2240"/>
      <c r="BA148" s="2240"/>
      <c r="BB148" s="2240"/>
      <c r="BC148" s="2240"/>
      <c r="BD148" s="2240"/>
      <c r="BE148" s="2240"/>
      <c r="BF148" s="2240"/>
      <c r="BG148" s="2240"/>
      <c r="BH148" s="2240"/>
      <c r="BI148" s="2240"/>
      <c r="BJ148" s="2240"/>
      <c r="BK148" s="2240"/>
      <c r="BL148" s="2240"/>
      <c r="BM148" s="2240"/>
      <c r="BN148" s="2240"/>
      <c r="BO148" s="2240"/>
      <c r="BP148" s="286"/>
      <c r="BQ148" s="286"/>
      <c r="BR148" s="286"/>
      <c r="BS148" s="286"/>
    </row>
    <row r="149" spans="3:71" s="812" customFormat="1" ht="12" customHeight="1">
      <c r="C149" s="286"/>
      <c r="D149" s="286"/>
      <c r="E149" s="286"/>
      <c r="F149" s="286"/>
      <c r="G149" s="286"/>
      <c r="H149" s="346" t="s">
        <v>1191</v>
      </c>
      <c r="I149" s="2240" t="s">
        <v>1190</v>
      </c>
      <c r="J149" s="2240"/>
      <c r="K149" s="2240"/>
      <c r="L149" s="2240"/>
      <c r="M149" s="2240"/>
      <c r="N149" s="2240"/>
      <c r="O149" s="2240"/>
      <c r="P149" s="2240"/>
      <c r="Q149" s="2240"/>
      <c r="R149" s="2240"/>
      <c r="S149" s="2240"/>
      <c r="T149" s="2240"/>
      <c r="U149" s="2240"/>
      <c r="V149" s="2240"/>
      <c r="W149" s="2240"/>
      <c r="X149" s="2240"/>
      <c r="Y149" s="2240"/>
      <c r="Z149" s="2240"/>
      <c r="AA149" s="2240"/>
      <c r="AB149" s="2240"/>
      <c r="AC149" s="2240"/>
      <c r="AD149" s="2240"/>
      <c r="AE149" s="2240"/>
      <c r="AF149" s="2240"/>
      <c r="AG149" s="2240"/>
      <c r="AH149" s="2240"/>
      <c r="AI149" s="2240"/>
      <c r="AJ149" s="2240"/>
      <c r="AK149" s="2240"/>
      <c r="AL149" s="2240"/>
      <c r="AM149" s="2240"/>
      <c r="AN149" s="2240"/>
      <c r="AO149" s="2240"/>
      <c r="AP149" s="2240"/>
      <c r="AQ149" s="2240"/>
      <c r="AR149" s="2240"/>
      <c r="AS149" s="2240"/>
      <c r="AT149" s="2240"/>
      <c r="AU149" s="2240"/>
      <c r="AV149" s="2240"/>
      <c r="AW149" s="2240"/>
      <c r="AX149" s="2240"/>
      <c r="AY149" s="2240"/>
      <c r="AZ149" s="2240"/>
      <c r="BA149" s="2240"/>
      <c r="BB149" s="2240"/>
      <c r="BC149" s="2240"/>
      <c r="BD149" s="2240"/>
      <c r="BE149" s="2240"/>
      <c r="BF149" s="2240"/>
      <c r="BG149" s="2240"/>
      <c r="BH149" s="2240"/>
      <c r="BI149" s="2240"/>
      <c r="BJ149" s="2240"/>
      <c r="BK149" s="2240"/>
      <c r="BL149" s="2240"/>
      <c r="BM149" s="2240"/>
      <c r="BN149" s="2240"/>
      <c r="BO149" s="364"/>
      <c r="BP149" s="286"/>
      <c r="BQ149" s="286"/>
      <c r="BR149" s="286"/>
      <c r="BS149" s="286"/>
    </row>
    <row r="150" spans="3:71" s="812" customFormat="1" ht="12" customHeight="1">
      <c r="C150" s="286"/>
      <c r="D150" s="286"/>
      <c r="E150" s="286"/>
      <c r="F150" s="286"/>
      <c r="G150" s="286"/>
      <c r="H150" s="346" t="s">
        <v>1193</v>
      </c>
      <c r="I150" s="2486" t="s">
        <v>1192</v>
      </c>
      <c r="J150" s="2486"/>
      <c r="K150" s="2486"/>
      <c r="L150" s="2486"/>
      <c r="M150" s="2486"/>
      <c r="N150" s="2486"/>
      <c r="O150" s="2486"/>
      <c r="P150" s="2486"/>
      <c r="Q150" s="2486"/>
      <c r="R150" s="2486"/>
      <c r="S150" s="2486"/>
      <c r="T150" s="2486"/>
      <c r="U150" s="2486"/>
      <c r="V150" s="2486"/>
      <c r="W150" s="2486"/>
      <c r="X150" s="2486"/>
      <c r="Y150" s="2486"/>
      <c r="Z150" s="2486"/>
      <c r="AA150" s="2486"/>
      <c r="AB150" s="2486"/>
      <c r="AC150" s="2486"/>
      <c r="AD150" s="2486"/>
      <c r="AE150" s="2486"/>
      <c r="AF150" s="2486"/>
      <c r="AG150" s="2486"/>
      <c r="AH150" s="2486"/>
      <c r="AI150" s="2486"/>
      <c r="AJ150" s="2486"/>
      <c r="AK150" s="2486"/>
      <c r="AL150" s="2486"/>
      <c r="AM150" s="2486"/>
      <c r="AN150" s="2486"/>
      <c r="AO150" s="2486"/>
      <c r="AP150" s="2486"/>
      <c r="AQ150" s="2486"/>
      <c r="AR150" s="2486"/>
      <c r="AS150" s="2486"/>
      <c r="AT150" s="2486"/>
      <c r="AU150" s="2486"/>
      <c r="AV150" s="2486"/>
      <c r="AW150" s="2486"/>
      <c r="AX150" s="2486"/>
      <c r="AY150" s="2486"/>
      <c r="AZ150" s="2486"/>
      <c r="BA150" s="2486"/>
      <c r="BB150" s="2486"/>
      <c r="BC150" s="2486"/>
      <c r="BD150" s="2486"/>
      <c r="BE150" s="2486"/>
      <c r="BF150" s="2486"/>
      <c r="BG150" s="2486"/>
      <c r="BH150" s="2486"/>
      <c r="BI150" s="2486"/>
      <c r="BJ150" s="2486"/>
      <c r="BK150" s="2486"/>
      <c r="BL150" s="2486"/>
      <c r="BM150" s="2486"/>
      <c r="BN150" s="2486"/>
      <c r="BO150" s="2486"/>
      <c r="BP150" s="2486"/>
      <c r="BQ150" s="2486"/>
      <c r="BR150" s="2486"/>
      <c r="BS150" s="2486"/>
    </row>
    <row r="151" spans="3:71" ht="9" customHeight="1">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276"/>
      <c r="AN151" s="276"/>
      <c r="AO151" s="276"/>
      <c r="AP151" s="276"/>
      <c r="AQ151" s="276"/>
      <c r="AR151" s="276"/>
      <c r="AS151" s="276"/>
      <c r="AT151" s="276"/>
      <c r="AU151" s="276"/>
      <c r="AV151" s="276"/>
      <c r="AW151" s="276"/>
      <c r="AX151" s="276"/>
      <c r="AY151" s="276"/>
      <c r="AZ151" s="276"/>
      <c r="BA151" s="276"/>
      <c r="BB151" s="276"/>
      <c r="BC151" s="276"/>
      <c r="BD151" s="276"/>
      <c r="BE151" s="276"/>
      <c r="BF151" s="276"/>
      <c r="BG151" s="276"/>
      <c r="BH151" s="276"/>
      <c r="BI151" s="276"/>
      <c r="BJ151" s="276"/>
      <c r="BK151" s="276"/>
      <c r="BL151" s="276"/>
      <c r="BM151" s="276"/>
      <c r="BN151" s="276"/>
      <c r="BO151" s="276"/>
      <c r="BP151" s="276"/>
      <c r="BQ151" s="276"/>
      <c r="BR151" s="276"/>
      <c r="BS151" s="276"/>
    </row>
    <row r="152" spans="3:71" ht="14.1" customHeight="1">
      <c r="C152" s="1794" t="s">
        <v>1237</v>
      </c>
      <c r="D152" s="1794"/>
      <c r="E152" s="1794"/>
      <c r="F152" s="1794"/>
      <c r="G152" s="1794"/>
      <c r="H152" s="1794"/>
      <c r="I152" s="1794"/>
      <c r="J152" s="1794"/>
      <c r="K152" s="1794"/>
      <c r="L152" s="1794"/>
      <c r="M152" s="1794"/>
      <c r="N152" s="1794"/>
      <c r="O152" s="1794"/>
      <c r="P152" s="1794"/>
      <c r="Q152" s="1794"/>
      <c r="R152" s="1794"/>
      <c r="S152" s="1794"/>
      <c r="T152" s="1794"/>
      <c r="U152" s="1794"/>
      <c r="V152" s="1794"/>
      <c r="W152" s="1794"/>
      <c r="X152" s="1794"/>
      <c r="Y152" s="1794"/>
      <c r="Z152" s="1794"/>
      <c r="AA152" s="1794"/>
      <c r="AB152" s="1794"/>
      <c r="AC152" s="1794"/>
      <c r="AD152" s="1794"/>
      <c r="AE152" s="1794"/>
      <c r="AF152" s="1794"/>
      <c r="AG152" s="1794"/>
      <c r="AH152" s="1794"/>
      <c r="AI152" s="1794"/>
      <c r="AJ152" s="1794"/>
      <c r="AK152" s="1794"/>
      <c r="AL152" s="1794"/>
      <c r="AM152" s="1794"/>
      <c r="AN152" s="1794"/>
      <c r="AO152" s="1794"/>
      <c r="AP152" s="1794"/>
      <c r="AQ152" s="1794"/>
      <c r="AR152" s="1794"/>
      <c r="AS152" s="1794"/>
      <c r="AT152" s="1794"/>
      <c r="AU152" s="1794"/>
      <c r="AV152" s="1794"/>
      <c r="AW152" s="1794"/>
      <c r="AX152" s="1794"/>
      <c r="AY152" s="1794"/>
      <c r="AZ152" s="1794"/>
      <c r="BA152" s="1794"/>
      <c r="BB152" s="1794"/>
      <c r="BC152" s="1794"/>
      <c r="BD152" s="1794"/>
      <c r="BE152" s="1794"/>
      <c r="BF152" s="1794"/>
      <c r="BG152" s="1794"/>
      <c r="BH152" s="1794"/>
      <c r="BI152" s="1794"/>
      <c r="BJ152" s="1794"/>
      <c r="BK152" s="1794"/>
      <c r="BL152" s="1794"/>
      <c r="BM152" s="1794"/>
      <c r="BN152" s="1794"/>
      <c r="BO152" s="1794"/>
      <c r="BP152" s="276"/>
      <c r="BQ152" s="276"/>
      <c r="BR152" s="276"/>
      <c r="BS152" s="276"/>
    </row>
    <row r="153" spans="3:71" ht="7.05" customHeight="1">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c r="AZ153" s="276"/>
      <c r="BA153" s="276"/>
      <c r="BB153" s="276"/>
      <c r="BC153" s="276"/>
      <c r="BD153" s="276"/>
      <c r="BE153" s="276"/>
      <c r="BF153" s="276"/>
      <c r="BG153" s="276"/>
      <c r="BH153" s="276"/>
      <c r="BI153" s="276"/>
      <c r="BJ153" s="276"/>
      <c r="BK153" s="276"/>
      <c r="BL153" s="276"/>
      <c r="BM153" s="276"/>
      <c r="BN153" s="276"/>
      <c r="BO153" s="276"/>
      <c r="BP153" s="276"/>
      <c r="BQ153" s="276"/>
      <c r="BR153" s="276"/>
      <c r="BS153" s="276"/>
    </row>
    <row r="154" spans="3:71" s="812" customFormat="1" ht="13.05" customHeight="1">
      <c r="C154" s="335" t="s">
        <v>1222</v>
      </c>
      <c r="D154" s="335"/>
      <c r="E154" s="335"/>
      <c r="F154" s="335"/>
      <c r="G154" s="335"/>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276"/>
      <c r="AM154" s="276"/>
      <c r="AN154" s="276"/>
      <c r="AO154" s="276"/>
      <c r="AP154" s="276"/>
      <c r="AQ154" s="276"/>
      <c r="AR154" s="276"/>
      <c r="AS154" s="276"/>
      <c r="AT154" s="276"/>
      <c r="AU154" s="276"/>
      <c r="AV154" s="276"/>
      <c r="AW154" s="276"/>
      <c r="AX154" s="2611" t="s">
        <v>482</v>
      </c>
      <c r="AY154" s="2611"/>
      <c r="AZ154" s="2611"/>
      <c r="BA154" s="2611"/>
      <c r="BB154" s="2611"/>
      <c r="BC154" s="2611"/>
      <c r="BD154" s="2611"/>
      <c r="BE154" s="2612"/>
      <c r="BF154" s="2612"/>
      <c r="BG154" s="2613" t="s">
        <v>483</v>
      </c>
      <c r="BH154" s="2613"/>
      <c r="BI154" s="2613"/>
      <c r="BJ154" s="2613"/>
      <c r="BK154" s="2613"/>
      <c r="BL154" s="2613"/>
      <c r="BM154" s="286"/>
      <c r="BN154" s="286"/>
      <c r="BO154" s="286"/>
      <c r="BP154" s="286"/>
    </row>
    <row r="155" spans="3:71" s="812" customFormat="1" ht="13.05" customHeight="1">
      <c r="C155" s="335"/>
      <c r="D155" s="335"/>
      <c r="E155" s="335"/>
      <c r="F155" s="335"/>
      <c r="G155" s="335"/>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86"/>
      <c r="BQ155" s="286"/>
      <c r="BR155" s="286"/>
      <c r="BS155" s="286"/>
    </row>
    <row r="156" spans="3:71" s="812" customFormat="1" ht="12" customHeight="1">
      <c r="C156" s="2614" t="s">
        <v>1121</v>
      </c>
      <c r="D156" s="2615" t="s">
        <v>1122</v>
      </c>
      <c r="E156" s="2615"/>
      <c r="F156" s="2615"/>
      <c r="G156" s="2617" t="s">
        <v>1123</v>
      </c>
      <c r="H156" s="2617"/>
      <c r="I156" s="2617"/>
      <c r="J156" s="2617"/>
      <c r="K156" s="2617"/>
      <c r="L156" s="2617" t="s">
        <v>1088</v>
      </c>
      <c r="M156" s="2617"/>
      <c r="N156" s="2617"/>
      <c r="O156" s="2617"/>
      <c r="P156" s="2617"/>
      <c r="Q156" s="2708" t="s">
        <v>1124</v>
      </c>
      <c r="R156" s="2619" t="s">
        <v>1125</v>
      </c>
      <c r="S156" s="2620" t="s">
        <v>1126</v>
      </c>
      <c r="T156" s="2620"/>
      <c r="U156" s="2620"/>
      <c r="V156" s="2710" t="s">
        <v>1127</v>
      </c>
      <c r="W156" s="2710"/>
      <c r="X156" s="2710"/>
      <c r="Y156" s="2710"/>
      <c r="Z156" s="2710"/>
      <c r="AA156" s="2710"/>
      <c r="AB156" s="2710"/>
      <c r="AC156" s="2710"/>
      <c r="AD156" s="2710"/>
      <c r="AE156" s="2622" t="s">
        <v>1128</v>
      </c>
      <c r="AF156" s="2622"/>
      <c r="AG156" s="2622"/>
      <c r="AH156" s="2622"/>
      <c r="AI156" s="2622"/>
      <c r="AJ156" s="2622"/>
      <c r="AK156" s="2622"/>
      <c r="AL156" s="2622"/>
      <c r="AM156" s="2622"/>
      <c r="AN156" s="2622"/>
      <c r="AO156" s="2622"/>
      <c r="AP156" s="2622"/>
      <c r="AQ156" s="2622"/>
      <c r="AR156" s="2622"/>
      <c r="AS156" s="2622"/>
      <c r="AT156" s="2622"/>
      <c r="AU156" s="2622"/>
      <c r="AV156" s="2622"/>
      <c r="AW156" s="2622"/>
      <c r="AX156" s="2622"/>
      <c r="AY156" s="2622"/>
      <c r="AZ156" s="2622"/>
      <c r="BA156" s="2622"/>
      <c r="BB156" s="2622"/>
      <c r="BC156" s="2622"/>
      <c r="BD156" s="2711" t="s">
        <v>1129</v>
      </c>
      <c r="BE156" s="2711"/>
      <c r="BF156" s="2624" t="s">
        <v>1130</v>
      </c>
      <c r="BG156" s="2625" t="s">
        <v>1085</v>
      </c>
      <c r="BH156" s="2625"/>
      <c r="BI156" s="2625"/>
      <c r="BJ156" s="2625"/>
      <c r="BK156" s="2625"/>
      <c r="BL156" s="2625"/>
      <c r="BM156" s="286"/>
      <c r="BN156" s="286"/>
      <c r="BO156" s="286"/>
      <c r="BP156" s="286"/>
      <c r="BQ156" s="286"/>
      <c r="BR156" s="286"/>
      <c r="BS156" s="286"/>
    </row>
    <row r="157" spans="3:71" s="812" customFormat="1" ht="12" customHeight="1">
      <c r="C157" s="2614"/>
      <c r="D157" s="2615"/>
      <c r="E157" s="2615"/>
      <c r="F157" s="2615"/>
      <c r="G157" s="2617"/>
      <c r="H157" s="2617"/>
      <c r="I157" s="2617"/>
      <c r="J157" s="2617"/>
      <c r="K157" s="2617"/>
      <c r="L157" s="2617"/>
      <c r="M157" s="2617"/>
      <c r="N157" s="2617"/>
      <c r="O157" s="2617"/>
      <c r="P157" s="2617"/>
      <c r="Q157" s="2708"/>
      <c r="R157" s="2619"/>
      <c r="S157" s="2620"/>
      <c r="T157" s="2620"/>
      <c r="U157" s="2620"/>
      <c r="V157" s="2710"/>
      <c r="W157" s="2710"/>
      <c r="X157" s="2710"/>
      <c r="Y157" s="2710"/>
      <c r="Z157" s="2710"/>
      <c r="AA157" s="2710"/>
      <c r="AB157" s="2710"/>
      <c r="AC157" s="2710"/>
      <c r="AD157" s="2710"/>
      <c r="AE157" s="2622"/>
      <c r="AF157" s="2622"/>
      <c r="AG157" s="2622"/>
      <c r="AH157" s="2622"/>
      <c r="AI157" s="2622"/>
      <c r="AJ157" s="2622"/>
      <c r="AK157" s="2622"/>
      <c r="AL157" s="2622"/>
      <c r="AM157" s="2622"/>
      <c r="AN157" s="2622"/>
      <c r="AO157" s="2622"/>
      <c r="AP157" s="2622"/>
      <c r="AQ157" s="2622"/>
      <c r="AR157" s="2622"/>
      <c r="AS157" s="2622"/>
      <c r="AT157" s="2622"/>
      <c r="AU157" s="2622"/>
      <c r="AV157" s="2622"/>
      <c r="AW157" s="2622"/>
      <c r="AX157" s="2622"/>
      <c r="AY157" s="2622"/>
      <c r="AZ157" s="2622"/>
      <c r="BA157" s="2622"/>
      <c r="BB157" s="2622"/>
      <c r="BC157" s="2622"/>
      <c r="BD157" s="2711"/>
      <c r="BE157" s="2711"/>
      <c r="BF157" s="2624"/>
      <c r="BG157" s="2625"/>
      <c r="BH157" s="2625"/>
      <c r="BI157" s="2625"/>
      <c r="BJ157" s="2625"/>
      <c r="BK157" s="2625"/>
      <c r="BL157" s="2625"/>
      <c r="BM157" s="286"/>
      <c r="BN157" s="286"/>
      <c r="BO157" s="286"/>
      <c r="BP157" s="286"/>
      <c r="BQ157" s="286"/>
      <c r="BR157" s="286"/>
      <c r="BS157" s="286"/>
    </row>
    <row r="158" spans="3:71" s="812" customFormat="1" ht="15" customHeight="1">
      <c r="C158" s="2614"/>
      <c r="D158" s="2615"/>
      <c r="E158" s="2615"/>
      <c r="F158" s="2615"/>
      <c r="G158" s="2617"/>
      <c r="H158" s="2617"/>
      <c r="I158" s="2617"/>
      <c r="J158" s="2617"/>
      <c r="K158" s="2617"/>
      <c r="L158" s="2617"/>
      <c r="M158" s="2617"/>
      <c r="N158" s="2617"/>
      <c r="O158" s="2617"/>
      <c r="P158" s="2617"/>
      <c r="Q158" s="2708"/>
      <c r="R158" s="2619"/>
      <c r="S158" s="2620"/>
      <c r="T158" s="2620"/>
      <c r="U158" s="2620"/>
      <c r="V158" s="2712" t="s">
        <v>1131</v>
      </c>
      <c r="W158" s="2712"/>
      <c r="X158" s="2712"/>
      <c r="Y158" s="2712"/>
      <c r="Z158" s="2712"/>
      <c r="AA158" s="2713" t="s">
        <v>1132</v>
      </c>
      <c r="AB158" s="2713"/>
      <c r="AC158" s="2714" t="s">
        <v>1133</v>
      </c>
      <c r="AD158" s="2714"/>
      <c r="AE158" s="2779" t="s">
        <v>1134</v>
      </c>
      <c r="AF158" s="2779"/>
      <c r="AG158" s="2779"/>
      <c r="AH158" s="2779"/>
      <c r="AI158" s="2470" t="s">
        <v>1135</v>
      </c>
      <c r="AJ158" s="2470"/>
      <c r="AK158" s="2470"/>
      <c r="AL158" s="2470"/>
      <c r="AM158" s="2470"/>
      <c r="AN158" s="2470"/>
      <c r="AO158" s="2470"/>
      <c r="AP158" s="2470"/>
      <c r="AQ158" s="2470"/>
      <c r="AR158" s="2470"/>
      <c r="AS158" s="2470"/>
      <c r="AT158" s="2470"/>
      <c r="AU158" s="2470"/>
      <c r="AV158" s="2470"/>
      <c r="AW158" s="2470"/>
      <c r="AX158" s="2470"/>
      <c r="AY158" s="2470"/>
      <c r="AZ158" s="2470"/>
      <c r="BA158" s="2629" t="s">
        <v>255</v>
      </c>
      <c r="BB158" s="2629"/>
      <c r="BC158" s="2629"/>
      <c r="BD158" s="2630" t="s">
        <v>1136</v>
      </c>
      <c r="BE158" s="2630"/>
      <c r="BF158" s="2624"/>
      <c r="BG158" s="2780" t="s">
        <v>1223</v>
      </c>
      <c r="BH158" s="2780"/>
      <c r="BI158" s="2780"/>
      <c r="BJ158" s="2780"/>
      <c r="BK158" s="2780"/>
      <c r="BL158" s="2780"/>
      <c r="BM158" s="286"/>
      <c r="BN158" s="286"/>
      <c r="BO158" s="286"/>
      <c r="BP158" s="286"/>
      <c r="BQ158" s="286"/>
      <c r="BR158" s="286"/>
      <c r="BS158" s="286"/>
    </row>
    <row r="159" spans="3:71" s="812" customFormat="1" ht="15" customHeight="1">
      <c r="C159" s="2614"/>
      <c r="D159" s="2615"/>
      <c r="E159" s="2615"/>
      <c r="F159" s="2615"/>
      <c r="G159" s="2617"/>
      <c r="H159" s="2617"/>
      <c r="I159" s="2617"/>
      <c r="J159" s="2617"/>
      <c r="K159" s="2617"/>
      <c r="L159" s="2617"/>
      <c r="M159" s="2617"/>
      <c r="N159" s="2617"/>
      <c r="O159" s="2617"/>
      <c r="P159" s="2617"/>
      <c r="Q159" s="2708"/>
      <c r="R159" s="2619"/>
      <c r="S159" s="2620"/>
      <c r="T159" s="2620"/>
      <c r="U159" s="2620"/>
      <c r="V159" s="2714" t="s">
        <v>1138</v>
      </c>
      <c r="W159" s="2714"/>
      <c r="X159" s="2714"/>
      <c r="Y159" s="2595" t="s">
        <v>1139</v>
      </c>
      <c r="Z159" s="2595"/>
      <c r="AA159" s="2713"/>
      <c r="AB159" s="2713"/>
      <c r="AC159" s="2714"/>
      <c r="AD159" s="2714"/>
      <c r="AE159" s="2781" t="s">
        <v>751</v>
      </c>
      <c r="AF159" s="2781"/>
      <c r="AG159" s="2782" t="s">
        <v>1224</v>
      </c>
      <c r="AH159" s="2782"/>
      <c r="AI159" s="2567" t="s">
        <v>1141</v>
      </c>
      <c r="AJ159" s="2567"/>
      <c r="AK159" s="2567"/>
      <c r="AL159" s="2567" t="s">
        <v>1142</v>
      </c>
      <c r="AM159" s="2567"/>
      <c r="AN159" s="2567"/>
      <c r="AO159" s="2593" t="s">
        <v>1143</v>
      </c>
      <c r="AP159" s="2593"/>
      <c r="AQ159" s="2593"/>
      <c r="AR159" s="2594" t="s">
        <v>1144</v>
      </c>
      <c r="AS159" s="2594"/>
      <c r="AT159" s="2594"/>
      <c r="AU159" s="2594" t="s">
        <v>1145</v>
      </c>
      <c r="AV159" s="2594"/>
      <c r="AW159" s="2594"/>
      <c r="AX159" s="2595" t="s">
        <v>310</v>
      </c>
      <c r="AY159" s="2595"/>
      <c r="AZ159" s="2595"/>
      <c r="BA159" s="2629"/>
      <c r="BB159" s="2629"/>
      <c r="BC159" s="2629"/>
      <c r="BD159" s="2630"/>
      <c r="BE159" s="2630"/>
      <c r="BF159" s="2624"/>
      <c r="BG159" s="2780"/>
      <c r="BH159" s="2780"/>
      <c r="BI159" s="2780"/>
      <c r="BJ159" s="2780"/>
      <c r="BK159" s="2780"/>
      <c r="BL159" s="2780"/>
      <c r="BM159" s="286"/>
      <c r="BN159" s="286"/>
      <c r="BO159" s="286"/>
      <c r="BP159" s="286"/>
      <c r="BQ159" s="286"/>
      <c r="BR159" s="286"/>
      <c r="BS159" s="286"/>
    </row>
    <row r="160" spans="3:71" s="812" customFormat="1" ht="15" customHeight="1">
      <c r="C160" s="2614"/>
      <c r="D160" s="2615"/>
      <c r="E160" s="2615"/>
      <c r="F160" s="2615"/>
      <c r="G160" s="2775" t="s">
        <v>1146</v>
      </c>
      <c r="H160" s="2775"/>
      <c r="I160" s="2775"/>
      <c r="J160" s="2776" t="s">
        <v>1147</v>
      </c>
      <c r="K160" s="2776"/>
      <c r="L160" s="2598" t="s">
        <v>1148</v>
      </c>
      <c r="M160" s="2598"/>
      <c r="N160" s="2598"/>
      <c r="O160" s="2598"/>
      <c r="P160" s="2598"/>
      <c r="Q160" s="2708"/>
      <c r="R160" s="2619"/>
      <c r="S160" s="2620"/>
      <c r="T160" s="2620"/>
      <c r="U160" s="2620"/>
      <c r="V160" s="2714"/>
      <c r="W160" s="2714"/>
      <c r="X160" s="2714"/>
      <c r="Y160" s="2595"/>
      <c r="Z160" s="2595"/>
      <c r="AA160" s="2713"/>
      <c r="AB160" s="2713"/>
      <c r="AC160" s="2714"/>
      <c r="AD160" s="2714"/>
      <c r="AE160" s="2781"/>
      <c r="AF160" s="2781"/>
      <c r="AG160" s="2782"/>
      <c r="AH160" s="2782"/>
      <c r="AI160" s="2602" t="s">
        <v>1150</v>
      </c>
      <c r="AJ160" s="2602"/>
      <c r="AK160" s="2602"/>
      <c r="AL160" s="2602" t="s">
        <v>1151</v>
      </c>
      <c r="AM160" s="2602"/>
      <c r="AN160" s="2602"/>
      <c r="AO160" s="2603" t="s">
        <v>1152</v>
      </c>
      <c r="AP160" s="2603"/>
      <c r="AQ160" s="2603"/>
      <c r="AR160" s="2604" t="s">
        <v>1153</v>
      </c>
      <c r="AS160" s="2604"/>
      <c r="AT160" s="2604"/>
      <c r="AU160" s="2602" t="s">
        <v>1154</v>
      </c>
      <c r="AV160" s="2602"/>
      <c r="AW160" s="2602"/>
      <c r="AX160" s="2595"/>
      <c r="AY160" s="2595"/>
      <c r="AZ160" s="2595"/>
      <c r="BA160" s="2629"/>
      <c r="BB160" s="2629"/>
      <c r="BC160" s="2629"/>
      <c r="BD160" s="2605" t="s">
        <v>1155</v>
      </c>
      <c r="BE160" s="2605"/>
      <c r="BF160" s="2624"/>
      <c r="BG160" s="2780"/>
      <c r="BH160" s="2780"/>
      <c r="BI160" s="2780"/>
      <c r="BJ160" s="2780"/>
      <c r="BK160" s="2780"/>
      <c r="BL160" s="2780"/>
      <c r="BM160" s="286"/>
      <c r="BN160" s="286"/>
      <c r="BO160" s="286"/>
      <c r="BP160" s="286"/>
      <c r="BQ160" s="286"/>
      <c r="BR160" s="286"/>
      <c r="BS160" s="286"/>
    </row>
    <row r="161" spans="2:71" s="812" customFormat="1" ht="15" customHeight="1">
      <c r="C161" s="2614"/>
      <c r="D161" s="2615"/>
      <c r="E161" s="2615"/>
      <c r="F161" s="2615"/>
      <c r="G161" s="2775"/>
      <c r="H161" s="2775"/>
      <c r="I161" s="2775"/>
      <c r="J161" s="2776"/>
      <c r="K161" s="2776"/>
      <c r="L161" s="2598"/>
      <c r="M161" s="2598"/>
      <c r="N161" s="2598"/>
      <c r="O161" s="2598"/>
      <c r="P161" s="2598"/>
      <c r="Q161" s="2708"/>
      <c r="R161" s="2619"/>
      <c r="S161" s="2620"/>
      <c r="T161" s="2620"/>
      <c r="U161" s="2620"/>
      <c r="V161" s="2714"/>
      <c r="W161" s="2714"/>
      <c r="X161" s="2714"/>
      <c r="Y161" s="2595"/>
      <c r="Z161" s="2595"/>
      <c r="AA161" s="2713"/>
      <c r="AB161" s="2713"/>
      <c r="AC161" s="2714"/>
      <c r="AD161" s="2714"/>
      <c r="AE161" s="2777" t="s">
        <v>1225</v>
      </c>
      <c r="AF161" s="2777"/>
      <c r="AG161" s="2778" t="s">
        <v>1225</v>
      </c>
      <c r="AH161" s="2778"/>
      <c r="AI161" s="2608"/>
      <c r="AJ161" s="2608"/>
      <c r="AK161" s="2608"/>
      <c r="AL161" s="2608" t="s">
        <v>1157</v>
      </c>
      <c r="AM161" s="2608"/>
      <c r="AN161" s="2608"/>
      <c r="AO161" s="2609" t="s">
        <v>1158</v>
      </c>
      <c r="AP161" s="2609"/>
      <c r="AQ161" s="2609"/>
      <c r="AR161" s="2598" t="s">
        <v>1159</v>
      </c>
      <c r="AS161" s="2598"/>
      <c r="AT161" s="2598"/>
      <c r="AU161" s="2598" t="s">
        <v>1160</v>
      </c>
      <c r="AV161" s="2598"/>
      <c r="AW161" s="2598"/>
      <c r="AX161" s="2595"/>
      <c r="AY161" s="2595"/>
      <c r="AZ161" s="2595"/>
      <c r="BA161" s="2610" t="s">
        <v>1161</v>
      </c>
      <c r="BB161" s="2610"/>
      <c r="BC161" s="2610"/>
      <c r="BD161" s="2605"/>
      <c r="BE161" s="2605"/>
      <c r="BF161" s="2624"/>
      <c r="BG161" s="2780"/>
      <c r="BH161" s="2780"/>
      <c r="BI161" s="2780"/>
      <c r="BJ161" s="2780"/>
      <c r="BK161" s="2780"/>
      <c r="BL161" s="2780"/>
      <c r="BM161" s="286"/>
      <c r="BN161" s="286"/>
      <c r="BO161" s="286"/>
      <c r="BP161" s="286"/>
      <c r="BQ161" s="286"/>
      <c r="BR161" s="286"/>
      <c r="BS161" s="286"/>
    </row>
    <row r="162" spans="2:71" s="812" customFormat="1" ht="12" customHeight="1">
      <c r="B162" s="2531" t="str">
        <f>IF(G162="","","○")</f>
        <v/>
      </c>
      <c r="C162" s="2566">
        <v>28</v>
      </c>
      <c r="D162" s="2706"/>
      <c r="E162" s="2706"/>
      <c r="F162" s="2706"/>
      <c r="G162" s="2760"/>
      <c r="H162" s="2760"/>
      <c r="I162" s="2760"/>
      <c r="J162" s="2760"/>
      <c r="K162" s="2760"/>
      <c r="L162" s="2567"/>
      <c r="M162" s="2567"/>
      <c r="N162" s="2567"/>
      <c r="O162" s="2567"/>
      <c r="P162" s="2567"/>
      <c r="Q162" s="2470"/>
      <c r="R162" s="2463"/>
      <c r="S162" s="2568"/>
      <c r="T162" s="2568"/>
      <c r="U162" s="2568"/>
      <c r="V162" s="2691"/>
      <c r="W162" s="2691"/>
      <c r="X162" s="2691"/>
      <c r="Y162" s="2570"/>
      <c r="Z162" s="2647" t="s">
        <v>20</v>
      </c>
      <c r="AA162" s="2572"/>
      <c r="AB162" s="2647" t="s">
        <v>20</v>
      </c>
      <c r="AC162" s="2573"/>
      <c r="AD162" s="2647" t="s">
        <v>20</v>
      </c>
      <c r="AE162" s="2761"/>
      <c r="AF162" s="2761"/>
      <c r="AG162" s="2762"/>
      <c r="AH162" s="2762"/>
      <c r="AI162" s="2751"/>
      <c r="AJ162" s="2751"/>
      <c r="AK162" s="2751"/>
      <c r="AL162" s="2751"/>
      <c r="AM162" s="2751"/>
      <c r="AN162" s="2751"/>
      <c r="AO162" s="2549"/>
      <c r="AP162" s="2549"/>
      <c r="AQ162" s="2549"/>
      <c r="AR162" s="2549"/>
      <c r="AS162" s="2549"/>
      <c r="AT162" s="2549"/>
      <c r="AU162" s="2549"/>
      <c r="AV162" s="2549"/>
      <c r="AW162" s="2549"/>
      <c r="AX162" s="2763">
        <f>SUM(AI162:AW164)</f>
        <v>0</v>
      </c>
      <c r="AY162" s="2763"/>
      <c r="AZ162" s="2763"/>
      <c r="BA162" s="2551">
        <f>AG162+AX162</f>
        <v>0</v>
      </c>
      <c r="BB162" s="2551"/>
      <c r="BC162" s="2551"/>
      <c r="BD162" s="2753"/>
      <c r="BE162" s="2753"/>
      <c r="BF162" s="2771"/>
      <c r="BG162" s="2772"/>
      <c r="BH162" s="2772"/>
      <c r="BI162" s="2772"/>
      <c r="BJ162" s="2772"/>
      <c r="BK162" s="2772"/>
      <c r="BL162" s="2772"/>
      <c r="BM162" s="286"/>
      <c r="BN162" s="286"/>
      <c r="BO162" s="286"/>
      <c r="BP162" s="286"/>
      <c r="BQ162" s="286"/>
      <c r="BR162" s="286"/>
      <c r="BS162" s="286"/>
    </row>
    <row r="163" spans="2:71" s="812" customFormat="1" ht="12" customHeight="1">
      <c r="B163" s="2531"/>
      <c r="C163" s="2566"/>
      <c r="D163" s="2706"/>
      <c r="E163" s="2706"/>
      <c r="F163" s="2706"/>
      <c r="G163" s="2760"/>
      <c r="H163" s="2760"/>
      <c r="I163" s="2760"/>
      <c r="J163" s="2760"/>
      <c r="K163" s="2760"/>
      <c r="L163" s="2567"/>
      <c r="M163" s="2567"/>
      <c r="N163" s="2567"/>
      <c r="O163" s="2567"/>
      <c r="P163" s="2567"/>
      <c r="Q163" s="2470"/>
      <c r="R163" s="2463"/>
      <c r="S163" s="2568"/>
      <c r="T163" s="2568"/>
      <c r="U163" s="2568"/>
      <c r="V163" s="2691"/>
      <c r="W163" s="2691"/>
      <c r="X163" s="2691"/>
      <c r="Y163" s="2570"/>
      <c r="Z163" s="2647"/>
      <c r="AA163" s="2572"/>
      <c r="AB163" s="2647"/>
      <c r="AC163" s="2573"/>
      <c r="AD163" s="2647"/>
      <c r="AE163" s="2761"/>
      <c r="AF163" s="2761"/>
      <c r="AG163" s="2762"/>
      <c r="AH163" s="2762"/>
      <c r="AI163" s="2756"/>
      <c r="AJ163" s="2756"/>
      <c r="AK163" s="2756"/>
      <c r="AL163" s="2756"/>
      <c r="AM163" s="2756"/>
      <c r="AN163" s="2756"/>
      <c r="AO163" s="2518"/>
      <c r="AP163" s="2518"/>
      <c r="AQ163" s="2518"/>
      <c r="AR163" s="2518"/>
      <c r="AS163" s="2518"/>
      <c r="AT163" s="2518"/>
      <c r="AU163" s="2518"/>
      <c r="AV163" s="2518"/>
      <c r="AW163" s="2518"/>
      <c r="AX163" s="2763"/>
      <c r="AY163" s="2763"/>
      <c r="AZ163" s="2763"/>
      <c r="BA163" s="2551"/>
      <c r="BB163" s="2551"/>
      <c r="BC163" s="2551"/>
      <c r="BD163" s="2753"/>
      <c r="BE163" s="2753"/>
      <c r="BF163" s="2771"/>
      <c r="BG163" s="2757"/>
      <c r="BH163" s="2757"/>
      <c r="BI163" s="2757"/>
      <c r="BJ163" s="2757"/>
      <c r="BK163" s="2757"/>
      <c r="BL163" s="2757"/>
      <c r="BM163" s="286"/>
      <c r="BN163" s="286"/>
      <c r="BO163" s="286"/>
      <c r="BP163" s="286"/>
      <c r="BQ163" s="286"/>
      <c r="BR163" s="286"/>
      <c r="BS163" s="286"/>
    </row>
    <row r="164" spans="2:71" s="812" customFormat="1" ht="12" customHeight="1">
      <c r="B164" s="2531"/>
      <c r="C164" s="2566"/>
      <c r="D164" s="2706"/>
      <c r="E164" s="2706"/>
      <c r="F164" s="2706"/>
      <c r="G164" s="2555"/>
      <c r="H164" s="2555"/>
      <c r="I164" s="2555"/>
      <c r="J164" s="2556"/>
      <c r="K164" s="2556"/>
      <c r="L164" s="2589"/>
      <c r="M164" s="2589"/>
      <c r="N164" s="2589"/>
      <c r="O164" s="2589"/>
      <c r="P164" s="2589"/>
      <c r="Q164" s="2470"/>
      <c r="R164" s="2463"/>
      <c r="S164" s="2568"/>
      <c r="T164" s="2568"/>
      <c r="U164" s="2568"/>
      <c r="V164" s="2695"/>
      <c r="W164" s="2695"/>
      <c r="X164" s="2695"/>
      <c r="Y164" s="1156"/>
      <c r="Z164" s="1157" t="s">
        <v>21</v>
      </c>
      <c r="AA164" s="1150"/>
      <c r="AB164" s="1157" t="s">
        <v>21</v>
      </c>
      <c r="AC164" s="1012"/>
      <c r="AD164" s="1157" t="s">
        <v>21</v>
      </c>
      <c r="AE164" s="1240"/>
      <c r="AF164" s="1241"/>
      <c r="AG164" s="1242"/>
      <c r="AH164" s="1243"/>
      <c r="AI164" s="2773"/>
      <c r="AJ164" s="2773"/>
      <c r="AK164" s="2773"/>
      <c r="AL164" s="2773"/>
      <c r="AM164" s="2773"/>
      <c r="AN164" s="2773"/>
      <c r="AO164" s="2563"/>
      <c r="AP164" s="2563"/>
      <c r="AQ164" s="2563"/>
      <c r="AR164" s="2563"/>
      <c r="AS164" s="2563"/>
      <c r="AT164" s="2563"/>
      <c r="AU164" s="2563"/>
      <c r="AV164" s="2563"/>
      <c r="AW164" s="2563"/>
      <c r="AX164" s="2763"/>
      <c r="AY164" s="2763"/>
      <c r="AZ164" s="2763"/>
      <c r="BA164" s="2551"/>
      <c r="BB164" s="2551"/>
      <c r="BC164" s="2551"/>
      <c r="BD164" s="2705"/>
      <c r="BE164" s="2705"/>
      <c r="BF164" s="2771"/>
      <c r="BG164" s="2774"/>
      <c r="BH164" s="2774"/>
      <c r="BI164" s="2774"/>
      <c r="BJ164" s="2774"/>
      <c r="BK164" s="2774"/>
      <c r="BL164" s="2774"/>
      <c r="BM164" s="286"/>
      <c r="BN164" s="286"/>
      <c r="BO164" s="286"/>
      <c r="BP164" s="286"/>
      <c r="BQ164" s="286"/>
      <c r="BR164" s="286"/>
      <c r="BS164" s="286"/>
    </row>
    <row r="165" spans="2:71" s="812" customFormat="1" ht="12" customHeight="1">
      <c r="B165" s="2531" t="str">
        <f>IF(G165="","","○")</f>
        <v/>
      </c>
      <c r="C165" s="2566">
        <v>29</v>
      </c>
      <c r="D165" s="2468"/>
      <c r="E165" s="2468"/>
      <c r="F165" s="2468"/>
      <c r="G165" s="2760"/>
      <c r="H165" s="2760"/>
      <c r="I165" s="2760"/>
      <c r="J165" s="2760"/>
      <c r="K165" s="2760"/>
      <c r="L165" s="2567"/>
      <c r="M165" s="2567"/>
      <c r="N165" s="2567"/>
      <c r="O165" s="2567"/>
      <c r="P165" s="2567"/>
      <c r="Q165" s="2470"/>
      <c r="R165" s="2463"/>
      <c r="S165" s="2568"/>
      <c r="T165" s="2568"/>
      <c r="U165" s="2568"/>
      <c r="V165" s="2691"/>
      <c r="W165" s="2691"/>
      <c r="X165" s="2691"/>
      <c r="Y165" s="2570"/>
      <c r="Z165" s="2647" t="s">
        <v>20</v>
      </c>
      <c r="AA165" s="2572"/>
      <c r="AB165" s="2647" t="s">
        <v>20</v>
      </c>
      <c r="AC165" s="2573"/>
      <c r="AD165" s="2647" t="s">
        <v>20</v>
      </c>
      <c r="AE165" s="2761"/>
      <c r="AF165" s="2761"/>
      <c r="AG165" s="2762"/>
      <c r="AH165" s="2762"/>
      <c r="AI165" s="2751"/>
      <c r="AJ165" s="2751"/>
      <c r="AK165" s="2751"/>
      <c r="AL165" s="2751">
        <f>SUM(AI165:AK167)</f>
        <v>0</v>
      </c>
      <c r="AM165" s="2751"/>
      <c r="AN165" s="2751"/>
      <c r="AO165" s="2549"/>
      <c r="AP165" s="2549"/>
      <c r="AQ165" s="2549"/>
      <c r="AR165" s="2549"/>
      <c r="AS165" s="2549"/>
      <c r="AT165" s="2549"/>
      <c r="AU165" s="2549"/>
      <c r="AV165" s="2549"/>
      <c r="AW165" s="2549"/>
      <c r="AX165" s="2763">
        <f>SUM(AI165:AW167)</f>
        <v>0</v>
      </c>
      <c r="AY165" s="2763"/>
      <c r="AZ165" s="2763"/>
      <c r="BA165" s="2551">
        <f>AG165+AX165</f>
        <v>0</v>
      </c>
      <c r="BB165" s="2551"/>
      <c r="BC165" s="2551"/>
      <c r="BD165" s="2753"/>
      <c r="BE165" s="2753"/>
      <c r="BF165" s="2771"/>
      <c r="BG165" s="2772"/>
      <c r="BH165" s="2772"/>
      <c r="BI165" s="2772"/>
      <c r="BJ165" s="2772"/>
      <c r="BK165" s="2772"/>
      <c r="BL165" s="2772"/>
      <c r="BM165" s="286"/>
      <c r="BN165" s="286"/>
      <c r="BO165" s="286"/>
      <c r="BP165" s="286"/>
      <c r="BQ165" s="286"/>
      <c r="BR165" s="286"/>
      <c r="BS165" s="286"/>
    </row>
    <row r="166" spans="2:71" s="812" customFormat="1" ht="12" customHeight="1">
      <c r="B166" s="2531"/>
      <c r="C166" s="2566"/>
      <c r="D166" s="2468"/>
      <c r="E166" s="2468"/>
      <c r="F166" s="2468"/>
      <c r="G166" s="2760"/>
      <c r="H166" s="2760"/>
      <c r="I166" s="2760"/>
      <c r="J166" s="2760"/>
      <c r="K166" s="2760"/>
      <c r="L166" s="2567"/>
      <c r="M166" s="2567"/>
      <c r="N166" s="2567"/>
      <c r="O166" s="2567"/>
      <c r="P166" s="2567"/>
      <c r="Q166" s="2470"/>
      <c r="R166" s="2463"/>
      <c r="S166" s="2568"/>
      <c r="T166" s="2568"/>
      <c r="U166" s="2568"/>
      <c r="V166" s="2691"/>
      <c r="W166" s="2691"/>
      <c r="X166" s="2691"/>
      <c r="Y166" s="2570"/>
      <c r="Z166" s="2647"/>
      <c r="AA166" s="2572"/>
      <c r="AB166" s="2647"/>
      <c r="AC166" s="2573"/>
      <c r="AD166" s="2647"/>
      <c r="AE166" s="2761"/>
      <c r="AF166" s="2761"/>
      <c r="AG166" s="2762"/>
      <c r="AH166" s="2762"/>
      <c r="AI166" s="2756"/>
      <c r="AJ166" s="2756"/>
      <c r="AK166" s="2756"/>
      <c r="AL166" s="2756"/>
      <c r="AM166" s="2756"/>
      <c r="AN166" s="2756"/>
      <c r="AO166" s="2518"/>
      <c r="AP166" s="2518"/>
      <c r="AQ166" s="2518"/>
      <c r="AR166" s="2518"/>
      <c r="AS166" s="2518"/>
      <c r="AT166" s="2518"/>
      <c r="AU166" s="2518"/>
      <c r="AV166" s="2518"/>
      <c r="AW166" s="2518"/>
      <c r="AX166" s="2763"/>
      <c r="AY166" s="2763"/>
      <c r="AZ166" s="2763"/>
      <c r="BA166" s="2551"/>
      <c r="BB166" s="2551"/>
      <c r="BC166" s="2551"/>
      <c r="BD166" s="2753"/>
      <c r="BE166" s="2753"/>
      <c r="BF166" s="2771"/>
      <c r="BG166" s="2757"/>
      <c r="BH166" s="2757"/>
      <c r="BI166" s="2757"/>
      <c r="BJ166" s="2757"/>
      <c r="BK166" s="2757"/>
      <c r="BL166" s="2757"/>
      <c r="BM166" s="286"/>
      <c r="BN166" s="286"/>
      <c r="BO166" s="286"/>
      <c r="BP166" s="286"/>
      <c r="BQ166" s="286"/>
      <c r="BR166" s="286"/>
      <c r="BS166" s="286"/>
    </row>
    <row r="167" spans="2:71" s="812" customFormat="1" ht="12" customHeight="1">
      <c r="B167" s="2531"/>
      <c r="C167" s="2566"/>
      <c r="D167" s="2468"/>
      <c r="E167" s="2468"/>
      <c r="F167" s="2468"/>
      <c r="G167" s="2555"/>
      <c r="H167" s="2555"/>
      <c r="I167" s="2555"/>
      <c r="J167" s="2556"/>
      <c r="K167" s="2556"/>
      <c r="L167" s="2589"/>
      <c r="M167" s="2589"/>
      <c r="N167" s="2589"/>
      <c r="O167" s="2589"/>
      <c r="P167" s="2589"/>
      <c r="Q167" s="2470"/>
      <c r="R167" s="2463"/>
      <c r="S167" s="2568"/>
      <c r="T167" s="2568"/>
      <c r="U167" s="2568"/>
      <c r="V167" s="2695"/>
      <c r="W167" s="2695"/>
      <c r="X167" s="2695"/>
      <c r="Y167" s="1156"/>
      <c r="Z167" s="1157" t="s">
        <v>21</v>
      </c>
      <c r="AA167" s="1150"/>
      <c r="AB167" s="1157" t="s">
        <v>21</v>
      </c>
      <c r="AC167" s="1012"/>
      <c r="AD167" s="1157" t="s">
        <v>21</v>
      </c>
      <c r="AE167" s="1240"/>
      <c r="AF167" s="1241"/>
      <c r="AG167" s="1242"/>
      <c r="AH167" s="1243"/>
      <c r="AI167" s="2773"/>
      <c r="AJ167" s="2773"/>
      <c r="AK167" s="2773"/>
      <c r="AL167" s="2773"/>
      <c r="AM167" s="2773"/>
      <c r="AN167" s="2773"/>
      <c r="AO167" s="2563"/>
      <c r="AP167" s="2563"/>
      <c r="AQ167" s="2563"/>
      <c r="AR167" s="2563"/>
      <c r="AS167" s="2563"/>
      <c r="AT167" s="2563"/>
      <c r="AU167" s="2563"/>
      <c r="AV167" s="2563"/>
      <c r="AW167" s="2563"/>
      <c r="AX167" s="2763"/>
      <c r="AY167" s="2763"/>
      <c r="AZ167" s="2763"/>
      <c r="BA167" s="2551"/>
      <c r="BB167" s="2551"/>
      <c r="BC167" s="2551"/>
      <c r="BD167" s="2705"/>
      <c r="BE167" s="2705"/>
      <c r="BF167" s="2771"/>
      <c r="BG167" s="2774"/>
      <c r="BH167" s="2774"/>
      <c r="BI167" s="2774"/>
      <c r="BJ167" s="2774"/>
      <c r="BK167" s="2774"/>
      <c r="BL167" s="2774"/>
      <c r="BM167" s="286"/>
      <c r="BN167" s="286"/>
      <c r="BO167" s="286"/>
      <c r="BP167" s="286"/>
      <c r="BQ167" s="286"/>
      <c r="BR167" s="286"/>
      <c r="BS167" s="286"/>
    </row>
    <row r="168" spans="2:71" s="812" customFormat="1" ht="12" customHeight="1">
      <c r="B168" s="2531" t="str">
        <f>IF(G168="","","○")</f>
        <v/>
      </c>
      <c r="C168" s="2566">
        <v>30</v>
      </c>
      <c r="D168" s="2468"/>
      <c r="E168" s="2468"/>
      <c r="F168" s="2468"/>
      <c r="G168" s="2760"/>
      <c r="H168" s="2760"/>
      <c r="I168" s="2760"/>
      <c r="J168" s="2760"/>
      <c r="K168" s="2760"/>
      <c r="L168" s="2567"/>
      <c r="M168" s="2567"/>
      <c r="N168" s="2567"/>
      <c r="O168" s="2567"/>
      <c r="P168" s="2567"/>
      <c r="Q168" s="2470"/>
      <c r="R168" s="2463"/>
      <c r="S168" s="2568"/>
      <c r="T168" s="2568"/>
      <c r="U168" s="2568"/>
      <c r="V168" s="2691"/>
      <c r="W168" s="2691"/>
      <c r="X168" s="2691"/>
      <c r="Y168" s="2570"/>
      <c r="Z168" s="2647" t="s">
        <v>20</v>
      </c>
      <c r="AA168" s="2572"/>
      <c r="AB168" s="2647" t="s">
        <v>20</v>
      </c>
      <c r="AC168" s="2573"/>
      <c r="AD168" s="2647" t="s">
        <v>20</v>
      </c>
      <c r="AE168" s="2761"/>
      <c r="AF168" s="2761"/>
      <c r="AG168" s="2762"/>
      <c r="AH168" s="2762"/>
      <c r="AI168" s="2751"/>
      <c r="AJ168" s="2751"/>
      <c r="AK168" s="2751"/>
      <c r="AL168" s="2751">
        <f>SUM(AI168:AK170)</f>
        <v>0</v>
      </c>
      <c r="AM168" s="2751"/>
      <c r="AN168" s="2751"/>
      <c r="AO168" s="2549"/>
      <c r="AP168" s="2549"/>
      <c r="AQ168" s="2549"/>
      <c r="AR168" s="2549"/>
      <c r="AS168" s="2549"/>
      <c r="AT168" s="2549"/>
      <c r="AU168" s="2549"/>
      <c r="AV168" s="2549"/>
      <c r="AW168" s="2549"/>
      <c r="AX168" s="2763">
        <f>SUM(AI168:AW170)</f>
        <v>0</v>
      </c>
      <c r="AY168" s="2763"/>
      <c r="AZ168" s="2763"/>
      <c r="BA168" s="2551">
        <f>AG168+AX168</f>
        <v>0</v>
      </c>
      <c r="BB168" s="2551"/>
      <c r="BC168" s="2551"/>
      <c r="BD168" s="2753"/>
      <c r="BE168" s="2753"/>
      <c r="BF168" s="2771"/>
      <c r="BG168" s="2772"/>
      <c r="BH168" s="2772"/>
      <c r="BI168" s="2772"/>
      <c r="BJ168" s="2772"/>
      <c r="BK168" s="2772"/>
      <c r="BL168" s="2772"/>
      <c r="BM168" s="286"/>
      <c r="BN168" s="286"/>
      <c r="BO168" s="286"/>
      <c r="BP168" s="286"/>
      <c r="BQ168" s="286"/>
      <c r="BR168" s="286"/>
      <c r="BS168" s="286"/>
    </row>
    <row r="169" spans="2:71" s="812" customFormat="1" ht="12" customHeight="1">
      <c r="B169" s="2531"/>
      <c r="C169" s="2566"/>
      <c r="D169" s="2468"/>
      <c r="E169" s="2468"/>
      <c r="F169" s="2468"/>
      <c r="G169" s="2760"/>
      <c r="H169" s="2760"/>
      <c r="I169" s="2760"/>
      <c r="J169" s="2760"/>
      <c r="K169" s="2760"/>
      <c r="L169" s="2567"/>
      <c r="M169" s="2567"/>
      <c r="N169" s="2567"/>
      <c r="O169" s="2567"/>
      <c r="P169" s="2567"/>
      <c r="Q169" s="2470"/>
      <c r="R169" s="2463"/>
      <c r="S169" s="2568"/>
      <c r="T169" s="2568"/>
      <c r="U169" s="2568"/>
      <c r="V169" s="2691"/>
      <c r="W169" s="2691"/>
      <c r="X169" s="2691"/>
      <c r="Y169" s="2570"/>
      <c r="Z169" s="2647"/>
      <c r="AA169" s="2572"/>
      <c r="AB169" s="2647"/>
      <c r="AC169" s="2573"/>
      <c r="AD169" s="2647"/>
      <c r="AE169" s="2761"/>
      <c r="AF169" s="2761"/>
      <c r="AG169" s="2762"/>
      <c r="AH169" s="2762"/>
      <c r="AI169" s="2756"/>
      <c r="AJ169" s="2756"/>
      <c r="AK169" s="2756"/>
      <c r="AL169" s="2756"/>
      <c r="AM169" s="2756"/>
      <c r="AN169" s="2756"/>
      <c r="AO169" s="2518"/>
      <c r="AP169" s="2518"/>
      <c r="AQ169" s="2518"/>
      <c r="AR169" s="2518"/>
      <c r="AS169" s="2518"/>
      <c r="AT169" s="2518"/>
      <c r="AU169" s="2518"/>
      <c r="AV169" s="2518"/>
      <c r="AW169" s="2518"/>
      <c r="AX169" s="2763"/>
      <c r="AY169" s="2763"/>
      <c r="AZ169" s="2763"/>
      <c r="BA169" s="2551"/>
      <c r="BB169" s="2551"/>
      <c r="BC169" s="2551"/>
      <c r="BD169" s="2753"/>
      <c r="BE169" s="2753"/>
      <c r="BF169" s="2771"/>
      <c r="BG169" s="2757"/>
      <c r="BH169" s="2757"/>
      <c r="BI169" s="2757"/>
      <c r="BJ169" s="2757"/>
      <c r="BK169" s="2757"/>
      <c r="BL169" s="2757"/>
      <c r="BM169" s="286"/>
      <c r="BN169" s="286"/>
      <c r="BO169" s="286"/>
      <c r="BP169" s="286"/>
      <c r="BQ169" s="286"/>
      <c r="BR169" s="286"/>
      <c r="BS169" s="286"/>
    </row>
    <row r="170" spans="2:71" s="812" customFormat="1" ht="12" customHeight="1">
      <c r="B170" s="2531"/>
      <c r="C170" s="2566"/>
      <c r="D170" s="2468"/>
      <c r="E170" s="2468"/>
      <c r="F170" s="2468"/>
      <c r="G170" s="2555"/>
      <c r="H170" s="2555"/>
      <c r="I170" s="2555"/>
      <c r="J170" s="2556"/>
      <c r="K170" s="2556"/>
      <c r="L170" s="2589"/>
      <c r="M170" s="2589"/>
      <c r="N170" s="2589"/>
      <c r="O170" s="2589"/>
      <c r="P170" s="2589"/>
      <c r="Q170" s="2470"/>
      <c r="R170" s="2463"/>
      <c r="S170" s="2568"/>
      <c r="T170" s="2568"/>
      <c r="U170" s="2568"/>
      <c r="V170" s="2695"/>
      <c r="W170" s="2695"/>
      <c r="X170" s="2695"/>
      <c r="Y170" s="1156"/>
      <c r="Z170" s="1157" t="s">
        <v>21</v>
      </c>
      <c r="AA170" s="1150"/>
      <c r="AB170" s="1157" t="s">
        <v>21</v>
      </c>
      <c r="AC170" s="1012"/>
      <c r="AD170" s="1157" t="s">
        <v>21</v>
      </c>
      <c r="AE170" s="1240"/>
      <c r="AF170" s="1241"/>
      <c r="AG170" s="1242"/>
      <c r="AH170" s="1243"/>
      <c r="AI170" s="2773"/>
      <c r="AJ170" s="2773"/>
      <c r="AK170" s="2773"/>
      <c r="AL170" s="2773"/>
      <c r="AM170" s="2773"/>
      <c r="AN170" s="2773"/>
      <c r="AO170" s="2563"/>
      <c r="AP170" s="2563"/>
      <c r="AQ170" s="2563"/>
      <c r="AR170" s="2563"/>
      <c r="AS170" s="2563"/>
      <c r="AT170" s="2563"/>
      <c r="AU170" s="2563"/>
      <c r="AV170" s="2563"/>
      <c r="AW170" s="2563"/>
      <c r="AX170" s="2763"/>
      <c r="AY170" s="2763"/>
      <c r="AZ170" s="2763"/>
      <c r="BA170" s="2551"/>
      <c r="BB170" s="2551"/>
      <c r="BC170" s="2551"/>
      <c r="BD170" s="2705"/>
      <c r="BE170" s="2705"/>
      <c r="BF170" s="2771"/>
      <c r="BG170" s="2774"/>
      <c r="BH170" s="2774"/>
      <c r="BI170" s="2774"/>
      <c r="BJ170" s="2774"/>
      <c r="BK170" s="2774"/>
      <c r="BL170" s="2774"/>
      <c r="BM170" s="286"/>
      <c r="BN170" s="286"/>
      <c r="BO170" s="286"/>
      <c r="BP170" s="286"/>
      <c r="BQ170" s="286"/>
      <c r="BR170" s="286"/>
      <c r="BS170" s="286"/>
    </row>
    <row r="171" spans="2:71" s="812" customFormat="1" ht="12" customHeight="1">
      <c r="B171" s="2531" t="str">
        <f>IF(G171="","","○")</f>
        <v/>
      </c>
      <c r="C171" s="2566">
        <v>31</v>
      </c>
      <c r="D171" s="2468"/>
      <c r="E171" s="2468"/>
      <c r="F171" s="2468"/>
      <c r="G171" s="2760"/>
      <c r="H171" s="2760"/>
      <c r="I171" s="2760"/>
      <c r="J171" s="2760"/>
      <c r="K171" s="2760"/>
      <c r="L171" s="2567"/>
      <c r="M171" s="2567"/>
      <c r="N171" s="2567"/>
      <c r="O171" s="2567"/>
      <c r="P171" s="2567"/>
      <c r="Q171" s="2470"/>
      <c r="R171" s="2463"/>
      <c r="S171" s="2568"/>
      <c r="T171" s="2568"/>
      <c r="U171" s="2568"/>
      <c r="V171" s="2691"/>
      <c r="W171" s="2691"/>
      <c r="X171" s="2691"/>
      <c r="Y171" s="2570"/>
      <c r="Z171" s="2647" t="s">
        <v>20</v>
      </c>
      <c r="AA171" s="2572"/>
      <c r="AB171" s="2647" t="s">
        <v>20</v>
      </c>
      <c r="AC171" s="2573"/>
      <c r="AD171" s="2647" t="s">
        <v>20</v>
      </c>
      <c r="AE171" s="2761"/>
      <c r="AF171" s="2761"/>
      <c r="AG171" s="2762"/>
      <c r="AH171" s="2762"/>
      <c r="AI171" s="2751"/>
      <c r="AJ171" s="2751"/>
      <c r="AK171" s="2751"/>
      <c r="AL171" s="2751">
        <f>SUM(AI171:AK173)</f>
        <v>0</v>
      </c>
      <c r="AM171" s="2751"/>
      <c r="AN171" s="2751"/>
      <c r="AO171" s="2549"/>
      <c r="AP171" s="2549"/>
      <c r="AQ171" s="2549"/>
      <c r="AR171" s="2549"/>
      <c r="AS171" s="2549"/>
      <c r="AT171" s="2549"/>
      <c r="AU171" s="2549"/>
      <c r="AV171" s="2549"/>
      <c r="AW171" s="2549"/>
      <c r="AX171" s="2763">
        <f>SUM(AI171:AW173)</f>
        <v>0</v>
      </c>
      <c r="AY171" s="2763"/>
      <c r="AZ171" s="2763"/>
      <c r="BA171" s="2551">
        <f>AG171+AX171</f>
        <v>0</v>
      </c>
      <c r="BB171" s="2551"/>
      <c r="BC171" s="2551"/>
      <c r="BD171" s="2753"/>
      <c r="BE171" s="2753"/>
      <c r="BF171" s="2771"/>
      <c r="BG171" s="2772"/>
      <c r="BH171" s="2772"/>
      <c r="BI171" s="2772"/>
      <c r="BJ171" s="2772"/>
      <c r="BK171" s="2772"/>
      <c r="BL171" s="2772"/>
      <c r="BM171" s="286"/>
      <c r="BN171" s="286"/>
      <c r="BO171" s="286"/>
      <c r="BP171" s="286"/>
      <c r="BQ171" s="286"/>
      <c r="BR171" s="286"/>
      <c r="BS171" s="286"/>
    </row>
    <row r="172" spans="2:71" s="812" customFormat="1" ht="12" customHeight="1">
      <c r="B172" s="2531"/>
      <c r="C172" s="2566"/>
      <c r="D172" s="2468"/>
      <c r="E172" s="2468"/>
      <c r="F172" s="2468"/>
      <c r="G172" s="2760"/>
      <c r="H172" s="2760"/>
      <c r="I172" s="2760"/>
      <c r="J172" s="2760"/>
      <c r="K172" s="2760"/>
      <c r="L172" s="2567"/>
      <c r="M172" s="2567"/>
      <c r="N172" s="2567"/>
      <c r="O172" s="2567"/>
      <c r="P172" s="2567"/>
      <c r="Q172" s="2470"/>
      <c r="R172" s="2463"/>
      <c r="S172" s="2568"/>
      <c r="T172" s="2568"/>
      <c r="U172" s="2568"/>
      <c r="V172" s="2691"/>
      <c r="W172" s="2691"/>
      <c r="X172" s="2691"/>
      <c r="Y172" s="2570"/>
      <c r="Z172" s="2647"/>
      <c r="AA172" s="2572"/>
      <c r="AB172" s="2647"/>
      <c r="AC172" s="2573"/>
      <c r="AD172" s="2647"/>
      <c r="AE172" s="2761"/>
      <c r="AF172" s="2761"/>
      <c r="AG172" s="2762"/>
      <c r="AH172" s="2762"/>
      <c r="AI172" s="2756"/>
      <c r="AJ172" s="2756"/>
      <c r="AK172" s="2756"/>
      <c r="AL172" s="2756"/>
      <c r="AM172" s="2756"/>
      <c r="AN172" s="2756"/>
      <c r="AO172" s="2518"/>
      <c r="AP172" s="2518"/>
      <c r="AQ172" s="2518"/>
      <c r="AR172" s="2518"/>
      <c r="AS172" s="2518"/>
      <c r="AT172" s="2518"/>
      <c r="AU172" s="2518"/>
      <c r="AV172" s="2518"/>
      <c r="AW172" s="2518"/>
      <c r="AX172" s="2763"/>
      <c r="AY172" s="2763"/>
      <c r="AZ172" s="2763"/>
      <c r="BA172" s="2551"/>
      <c r="BB172" s="2551"/>
      <c r="BC172" s="2551"/>
      <c r="BD172" s="2753"/>
      <c r="BE172" s="2753"/>
      <c r="BF172" s="2771"/>
      <c r="BG172" s="2757"/>
      <c r="BH172" s="2757"/>
      <c r="BI172" s="2757"/>
      <c r="BJ172" s="2757"/>
      <c r="BK172" s="2757"/>
      <c r="BL172" s="2757"/>
      <c r="BM172" s="286"/>
      <c r="BN172" s="286"/>
      <c r="BO172" s="286"/>
      <c r="BP172" s="286"/>
      <c r="BQ172" s="286"/>
      <c r="BR172" s="286"/>
      <c r="BS172" s="286"/>
    </row>
    <row r="173" spans="2:71" s="812" customFormat="1" ht="12" customHeight="1">
      <c r="B173" s="2531"/>
      <c r="C173" s="2566"/>
      <c r="D173" s="2468"/>
      <c r="E173" s="2468"/>
      <c r="F173" s="2468"/>
      <c r="G173" s="2555"/>
      <c r="H173" s="2555"/>
      <c r="I173" s="2555"/>
      <c r="J173" s="2556"/>
      <c r="K173" s="2556"/>
      <c r="L173" s="2589"/>
      <c r="M173" s="2589"/>
      <c r="N173" s="2589"/>
      <c r="O173" s="2589"/>
      <c r="P173" s="2589"/>
      <c r="Q173" s="2470"/>
      <c r="R173" s="2463"/>
      <c r="S173" s="2568"/>
      <c r="T173" s="2568"/>
      <c r="U173" s="2568"/>
      <c r="V173" s="2695"/>
      <c r="W173" s="2695"/>
      <c r="X173" s="2695"/>
      <c r="Y173" s="1156"/>
      <c r="Z173" s="1157" t="s">
        <v>21</v>
      </c>
      <c r="AA173" s="1150"/>
      <c r="AB173" s="1157" t="s">
        <v>21</v>
      </c>
      <c r="AC173" s="1012"/>
      <c r="AD173" s="1157" t="s">
        <v>21</v>
      </c>
      <c r="AE173" s="1240"/>
      <c r="AF173" s="1241"/>
      <c r="AG173" s="1242"/>
      <c r="AH173" s="1243"/>
      <c r="AI173" s="2773"/>
      <c r="AJ173" s="2773"/>
      <c r="AK173" s="2773"/>
      <c r="AL173" s="2773"/>
      <c r="AM173" s="2773"/>
      <c r="AN173" s="2773"/>
      <c r="AO173" s="2563"/>
      <c r="AP173" s="2563"/>
      <c r="AQ173" s="2563"/>
      <c r="AR173" s="2563"/>
      <c r="AS173" s="2563"/>
      <c r="AT173" s="2563"/>
      <c r="AU173" s="2563"/>
      <c r="AV173" s="2563"/>
      <c r="AW173" s="2563"/>
      <c r="AX173" s="2763"/>
      <c r="AY173" s="2763"/>
      <c r="AZ173" s="2763"/>
      <c r="BA173" s="2551"/>
      <c r="BB173" s="2551"/>
      <c r="BC173" s="2551"/>
      <c r="BD173" s="2705"/>
      <c r="BE173" s="2705"/>
      <c r="BF173" s="2771"/>
      <c r="BG173" s="2774"/>
      <c r="BH173" s="2774"/>
      <c r="BI173" s="2774"/>
      <c r="BJ173" s="2774"/>
      <c r="BK173" s="2774"/>
      <c r="BL173" s="2774"/>
      <c r="BM173" s="286"/>
      <c r="BN173" s="286"/>
      <c r="BO173" s="286"/>
      <c r="BP173" s="286"/>
      <c r="BQ173" s="286"/>
      <c r="BR173" s="286"/>
      <c r="BS173" s="286"/>
    </row>
    <row r="174" spans="2:71" s="812" customFormat="1" ht="12" customHeight="1">
      <c r="B174" s="2531" t="str">
        <f>IF(G174="","","○")</f>
        <v/>
      </c>
      <c r="C174" s="2566">
        <v>32</v>
      </c>
      <c r="D174" s="2468"/>
      <c r="E174" s="2468"/>
      <c r="F174" s="2468"/>
      <c r="G174" s="2760"/>
      <c r="H174" s="2760"/>
      <c r="I174" s="2760"/>
      <c r="J174" s="2760"/>
      <c r="K174" s="2760"/>
      <c r="L174" s="2567"/>
      <c r="M174" s="2567"/>
      <c r="N174" s="2567"/>
      <c r="O174" s="2567"/>
      <c r="P174" s="2567"/>
      <c r="Q174" s="2470"/>
      <c r="R174" s="2463"/>
      <c r="S174" s="2568"/>
      <c r="T174" s="2568"/>
      <c r="U174" s="2568"/>
      <c r="V174" s="2691"/>
      <c r="W174" s="2691"/>
      <c r="X174" s="2691"/>
      <c r="Y174" s="2570"/>
      <c r="Z174" s="2647" t="s">
        <v>20</v>
      </c>
      <c r="AA174" s="2572"/>
      <c r="AB174" s="2647" t="s">
        <v>20</v>
      </c>
      <c r="AC174" s="2573"/>
      <c r="AD174" s="2647" t="s">
        <v>20</v>
      </c>
      <c r="AE174" s="2761"/>
      <c r="AF174" s="2761"/>
      <c r="AG174" s="2762"/>
      <c r="AH174" s="2762"/>
      <c r="AI174" s="2751"/>
      <c r="AJ174" s="2751"/>
      <c r="AK174" s="2751"/>
      <c r="AL174" s="2751">
        <f>SUM(AI174:AK176)</f>
        <v>0</v>
      </c>
      <c r="AM174" s="2751"/>
      <c r="AN174" s="2751"/>
      <c r="AO174" s="2549"/>
      <c r="AP174" s="2549"/>
      <c r="AQ174" s="2549"/>
      <c r="AR174" s="2549"/>
      <c r="AS174" s="2549"/>
      <c r="AT174" s="2549"/>
      <c r="AU174" s="2549"/>
      <c r="AV174" s="2549"/>
      <c r="AW174" s="2549"/>
      <c r="AX174" s="2763">
        <f>SUM(AI174:AW176)</f>
        <v>0</v>
      </c>
      <c r="AY174" s="2763"/>
      <c r="AZ174" s="2763"/>
      <c r="BA174" s="2551">
        <f>AG174+AX174</f>
        <v>0</v>
      </c>
      <c r="BB174" s="2551"/>
      <c r="BC174" s="2551"/>
      <c r="BD174" s="2753"/>
      <c r="BE174" s="2753"/>
      <c r="BF174" s="2771"/>
      <c r="BG174" s="2772"/>
      <c r="BH174" s="2772"/>
      <c r="BI174" s="2772"/>
      <c r="BJ174" s="2772"/>
      <c r="BK174" s="2772"/>
      <c r="BL174" s="2772"/>
      <c r="BM174" s="286"/>
      <c r="BN174" s="286"/>
      <c r="BO174" s="286"/>
      <c r="BP174" s="286"/>
      <c r="BQ174" s="286"/>
      <c r="BR174" s="286"/>
      <c r="BS174" s="286"/>
    </row>
    <row r="175" spans="2:71" s="812" customFormat="1" ht="12" customHeight="1">
      <c r="B175" s="2531"/>
      <c r="C175" s="2566"/>
      <c r="D175" s="2468"/>
      <c r="E175" s="2468"/>
      <c r="F175" s="2468"/>
      <c r="G175" s="2760"/>
      <c r="H175" s="2760"/>
      <c r="I175" s="2760"/>
      <c r="J175" s="2760"/>
      <c r="K175" s="2760"/>
      <c r="L175" s="2567"/>
      <c r="M175" s="2567"/>
      <c r="N175" s="2567"/>
      <c r="O175" s="2567"/>
      <c r="P175" s="2567"/>
      <c r="Q175" s="2470"/>
      <c r="R175" s="2463"/>
      <c r="S175" s="2568"/>
      <c r="T175" s="2568"/>
      <c r="U175" s="2568"/>
      <c r="V175" s="2691"/>
      <c r="W175" s="2691"/>
      <c r="X175" s="2691"/>
      <c r="Y175" s="2570"/>
      <c r="Z175" s="2647"/>
      <c r="AA175" s="2572"/>
      <c r="AB175" s="2647"/>
      <c r="AC175" s="2573"/>
      <c r="AD175" s="2647"/>
      <c r="AE175" s="2761"/>
      <c r="AF175" s="2761"/>
      <c r="AG175" s="2762"/>
      <c r="AH175" s="2762"/>
      <c r="AI175" s="2756"/>
      <c r="AJ175" s="2756"/>
      <c r="AK175" s="2756"/>
      <c r="AL175" s="2756"/>
      <c r="AM175" s="2756"/>
      <c r="AN175" s="2756"/>
      <c r="AO175" s="2518"/>
      <c r="AP175" s="2518"/>
      <c r="AQ175" s="2518"/>
      <c r="AR175" s="2518"/>
      <c r="AS175" s="2518"/>
      <c r="AT175" s="2518"/>
      <c r="AU175" s="2518"/>
      <c r="AV175" s="2518"/>
      <c r="AW175" s="2518"/>
      <c r="AX175" s="2763"/>
      <c r="AY175" s="2763"/>
      <c r="AZ175" s="2763"/>
      <c r="BA175" s="2551"/>
      <c r="BB175" s="2551"/>
      <c r="BC175" s="2551"/>
      <c r="BD175" s="2753"/>
      <c r="BE175" s="2753"/>
      <c r="BF175" s="2771"/>
      <c r="BG175" s="2757"/>
      <c r="BH175" s="2757"/>
      <c r="BI175" s="2757"/>
      <c r="BJ175" s="2757"/>
      <c r="BK175" s="2757"/>
      <c r="BL175" s="2757"/>
      <c r="BM175" s="286"/>
      <c r="BN175" s="286"/>
      <c r="BO175" s="286"/>
      <c r="BP175" s="286"/>
      <c r="BQ175" s="286"/>
      <c r="BR175" s="286"/>
      <c r="BS175" s="286"/>
    </row>
    <row r="176" spans="2:71" s="812" customFormat="1" ht="12" customHeight="1">
      <c r="B176" s="2531"/>
      <c r="C176" s="2566"/>
      <c r="D176" s="2468"/>
      <c r="E176" s="2468"/>
      <c r="F176" s="2468"/>
      <c r="G176" s="2555"/>
      <c r="H176" s="2555"/>
      <c r="I176" s="2555"/>
      <c r="J176" s="2556"/>
      <c r="K176" s="2556"/>
      <c r="L176" s="2589"/>
      <c r="M176" s="2589"/>
      <c r="N176" s="2589"/>
      <c r="O176" s="2589"/>
      <c r="P176" s="2589"/>
      <c r="Q176" s="2470"/>
      <c r="R176" s="2463"/>
      <c r="S176" s="2568"/>
      <c r="T176" s="2568"/>
      <c r="U176" s="2568"/>
      <c r="V176" s="2695"/>
      <c r="W176" s="2695"/>
      <c r="X176" s="2695"/>
      <c r="Y176" s="1156"/>
      <c r="Z176" s="1157" t="s">
        <v>21</v>
      </c>
      <c r="AA176" s="1150"/>
      <c r="AB176" s="1157" t="s">
        <v>21</v>
      </c>
      <c r="AC176" s="1012"/>
      <c r="AD176" s="1157" t="s">
        <v>21</v>
      </c>
      <c r="AE176" s="1240"/>
      <c r="AF176" s="1241"/>
      <c r="AG176" s="1242"/>
      <c r="AH176" s="1243"/>
      <c r="AI176" s="2773"/>
      <c r="AJ176" s="2773"/>
      <c r="AK176" s="2773"/>
      <c r="AL176" s="2773"/>
      <c r="AM176" s="2773"/>
      <c r="AN176" s="2773"/>
      <c r="AO176" s="2563"/>
      <c r="AP176" s="2563"/>
      <c r="AQ176" s="2563"/>
      <c r="AR176" s="2563"/>
      <c r="AS176" s="2563"/>
      <c r="AT176" s="2563"/>
      <c r="AU176" s="2563"/>
      <c r="AV176" s="2563"/>
      <c r="AW176" s="2563"/>
      <c r="AX176" s="2763"/>
      <c r="AY176" s="2763"/>
      <c r="AZ176" s="2763"/>
      <c r="BA176" s="2551"/>
      <c r="BB176" s="2551"/>
      <c r="BC176" s="2551"/>
      <c r="BD176" s="2705"/>
      <c r="BE176" s="2705"/>
      <c r="BF176" s="2771"/>
      <c r="BG176" s="2774"/>
      <c r="BH176" s="2774"/>
      <c r="BI176" s="2774"/>
      <c r="BJ176" s="2774"/>
      <c r="BK176" s="2774"/>
      <c r="BL176" s="2774"/>
      <c r="BM176" s="286"/>
      <c r="BN176" s="286"/>
      <c r="BO176" s="286"/>
      <c r="BP176" s="286"/>
      <c r="BQ176" s="286"/>
      <c r="BR176" s="286"/>
      <c r="BS176" s="286"/>
    </row>
    <row r="177" spans="1:71" s="812" customFormat="1" ht="12" customHeight="1">
      <c r="B177" s="2531" t="str">
        <f>IF(G177="","","○")</f>
        <v/>
      </c>
      <c r="C177" s="2566">
        <v>33</v>
      </c>
      <c r="D177" s="2468"/>
      <c r="E177" s="2468"/>
      <c r="F177" s="2468"/>
      <c r="G177" s="2760"/>
      <c r="H177" s="2760"/>
      <c r="I177" s="2760"/>
      <c r="J177" s="2760"/>
      <c r="K177" s="2760"/>
      <c r="L177" s="2567"/>
      <c r="M177" s="2567"/>
      <c r="N177" s="2567"/>
      <c r="O177" s="2567"/>
      <c r="P177" s="2567"/>
      <c r="Q177" s="2470"/>
      <c r="R177" s="2463"/>
      <c r="S177" s="2568"/>
      <c r="T177" s="2568"/>
      <c r="U177" s="2568"/>
      <c r="V177" s="2691"/>
      <c r="W177" s="2691"/>
      <c r="X177" s="2691"/>
      <c r="Y177" s="2570"/>
      <c r="Z177" s="2647" t="s">
        <v>20</v>
      </c>
      <c r="AA177" s="2572"/>
      <c r="AB177" s="2647" t="s">
        <v>20</v>
      </c>
      <c r="AC177" s="2573"/>
      <c r="AD177" s="2647" t="s">
        <v>20</v>
      </c>
      <c r="AE177" s="2761"/>
      <c r="AF177" s="2761"/>
      <c r="AG177" s="2762"/>
      <c r="AH177" s="2762"/>
      <c r="AI177" s="2751"/>
      <c r="AJ177" s="2751"/>
      <c r="AK177" s="2751"/>
      <c r="AL177" s="2751">
        <f>SUM(AI177:AK179)</f>
        <v>0</v>
      </c>
      <c r="AM177" s="2751"/>
      <c r="AN177" s="2751"/>
      <c r="AO177" s="2549"/>
      <c r="AP177" s="2549"/>
      <c r="AQ177" s="2549"/>
      <c r="AR177" s="2549"/>
      <c r="AS177" s="2549"/>
      <c r="AT177" s="2549"/>
      <c r="AU177" s="2549"/>
      <c r="AV177" s="2549"/>
      <c r="AW177" s="2549"/>
      <c r="AX177" s="2763">
        <f>SUM(AI177:AW179)</f>
        <v>0</v>
      </c>
      <c r="AY177" s="2763"/>
      <c r="AZ177" s="2763"/>
      <c r="BA177" s="2551">
        <f>AG177+AX177</f>
        <v>0</v>
      </c>
      <c r="BB177" s="2551"/>
      <c r="BC177" s="2551"/>
      <c r="BD177" s="2753"/>
      <c r="BE177" s="2753"/>
      <c r="BF177" s="2771"/>
      <c r="BG177" s="2772"/>
      <c r="BH177" s="2772"/>
      <c r="BI177" s="2772"/>
      <c r="BJ177" s="2772"/>
      <c r="BK177" s="2772"/>
      <c r="BL177" s="2772"/>
      <c r="BM177" s="286"/>
      <c r="BN177" s="286"/>
      <c r="BO177" s="286"/>
      <c r="BP177" s="286"/>
      <c r="BQ177" s="286"/>
      <c r="BR177" s="286"/>
      <c r="BS177" s="286"/>
    </row>
    <row r="178" spans="1:71" s="812" customFormat="1" ht="12" customHeight="1">
      <c r="B178" s="2531"/>
      <c r="C178" s="2566"/>
      <c r="D178" s="2468"/>
      <c r="E178" s="2468"/>
      <c r="F178" s="2468"/>
      <c r="G178" s="2760"/>
      <c r="H178" s="2760"/>
      <c r="I178" s="2760"/>
      <c r="J178" s="2760"/>
      <c r="K178" s="2760"/>
      <c r="L178" s="2567"/>
      <c r="M178" s="2567"/>
      <c r="N178" s="2567"/>
      <c r="O178" s="2567"/>
      <c r="P178" s="2567"/>
      <c r="Q178" s="2470"/>
      <c r="R178" s="2463"/>
      <c r="S178" s="2568"/>
      <c r="T178" s="2568"/>
      <c r="U178" s="2568"/>
      <c r="V178" s="2691"/>
      <c r="W178" s="2691"/>
      <c r="X178" s="2691"/>
      <c r="Y178" s="2570"/>
      <c r="Z178" s="2647"/>
      <c r="AA178" s="2572"/>
      <c r="AB178" s="2647"/>
      <c r="AC178" s="2573"/>
      <c r="AD178" s="2647"/>
      <c r="AE178" s="2761"/>
      <c r="AF178" s="2761"/>
      <c r="AG178" s="2762"/>
      <c r="AH178" s="2762"/>
      <c r="AI178" s="2756"/>
      <c r="AJ178" s="2756"/>
      <c r="AK178" s="2756"/>
      <c r="AL178" s="2756"/>
      <c r="AM178" s="2756"/>
      <c r="AN178" s="2756"/>
      <c r="AO178" s="2518"/>
      <c r="AP178" s="2518"/>
      <c r="AQ178" s="2518"/>
      <c r="AR178" s="2518"/>
      <c r="AS178" s="2518"/>
      <c r="AT178" s="2518"/>
      <c r="AU178" s="2518"/>
      <c r="AV178" s="2518"/>
      <c r="AW178" s="2518"/>
      <c r="AX178" s="2763"/>
      <c r="AY178" s="2763"/>
      <c r="AZ178" s="2763"/>
      <c r="BA178" s="2551"/>
      <c r="BB178" s="2551"/>
      <c r="BC178" s="2551"/>
      <c r="BD178" s="2753"/>
      <c r="BE178" s="2753"/>
      <c r="BF178" s="2771"/>
      <c r="BG178" s="2757"/>
      <c r="BH178" s="2757"/>
      <c r="BI178" s="2757"/>
      <c r="BJ178" s="2757"/>
      <c r="BK178" s="2757"/>
      <c r="BL178" s="2757"/>
      <c r="BM178" s="286"/>
      <c r="BN178" s="286"/>
      <c r="BO178" s="286"/>
      <c r="BP178" s="286"/>
      <c r="BQ178" s="286"/>
      <c r="BR178" s="286"/>
      <c r="BS178" s="286"/>
    </row>
    <row r="179" spans="1:71" s="812" customFormat="1" ht="12" customHeight="1">
      <c r="B179" s="2531"/>
      <c r="C179" s="2566"/>
      <c r="D179" s="2468"/>
      <c r="E179" s="2468"/>
      <c r="F179" s="2468"/>
      <c r="G179" s="2555"/>
      <c r="H179" s="2555"/>
      <c r="I179" s="2555"/>
      <c r="J179" s="2556"/>
      <c r="K179" s="2556"/>
      <c r="L179" s="2589"/>
      <c r="M179" s="2589"/>
      <c r="N179" s="2589"/>
      <c r="O179" s="2589"/>
      <c r="P179" s="2589"/>
      <c r="Q179" s="2470"/>
      <c r="R179" s="2463"/>
      <c r="S179" s="2568"/>
      <c r="T179" s="2568"/>
      <c r="U179" s="2568"/>
      <c r="V179" s="2695"/>
      <c r="W179" s="2695"/>
      <c r="X179" s="2695"/>
      <c r="Y179" s="1156"/>
      <c r="Z179" s="1157" t="s">
        <v>21</v>
      </c>
      <c r="AA179" s="1150"/>
      <c r="AB179" s="1157" t="s">
        <v>21</v>
      </c>
      <c r="AC179" s="1012"/>
      <c r="AD179" s="1157" t="s">
        <v>21</v>
      </c>
      <c r="AE179" s="1240"/>
      <c r="AF179" s="1241"/>
      <c r="AG179" s="1242"/>
      <c r="AH179" s="1243"/>
      <c r="AI179" s="2773"/>
      <c r="AJ179" s="2773"/>
      <c r="AK179" s="2773"/>
      <c r="AL179" s="2773"/>
      <c r="AM179" s="2773"/>
      <c r="AN179" s="2773"/>
      <c r="AO179" s="2563"/>
      <c r="AP179" s="2563"/>
      <c r="AQ179" s="2563"/>
      <c r="AR179" s="2563"/>
      <c r="AS179" s="2563"/>
      <c r="AT179" s="2563"/>
      <c r="AU179" s="2563"/>
      <c r="AV179" s="2563"/>
      <c r="AW179" s="2563"/>
      <c r="AX179" s="2763"/>
      <c r="AY179" s="2763"/>
      <c r="AZ179" s="2763"/>
      <c r="BA179" s="2551"/>
      <c r="BB179" s="2551"/>
      <c r="BC179" s="2551"/>
      <c r="BD179" s="2705"/>
      <c r="BE179" s="2705"/>
      <c r="BF179" s="2771"/>
      <c r="BG179" s="2774"/>
      <c r="BH179" s="2774"/>
      <c r="BI179" s="2774"/>
      <c r="BJ179" s="2774"/>
      <c r="BK179" s="2774"/>
      <c r="BL179" s="2774"/>
      <c r="BM179" s="286"/>
      <c r="BN179" s="286"/>
      <c r="BO179" s="286"/>
      <c r="BP179" s="286"/>
      <c r="BQ179" s="286"/>
      <c r="BR179" s="286"/>
      <c r="BS179" s="286"/>
    </row>
    <row r="180" spans="1:71" s="812" customFormat="1" ht="12" customHeight="1">
      <c r="B180" s="2531" t="str">
        <f>IF(G180="","","○")</f>
        <v/>
      </c>
      <c r="C180" s="2566">
        <v>34</v>
      </c>
      <c r="D180" s="2468"/>
      <c r="E180" s="2468"/>
      <c r="F180" s="2468"/>
      <c r="G180" s="2760"/>
      <c r="H180" s="2760"/>
      <c r="I180" s="2760"/>
      <c r="J180" s="2760"/>
      <c r="K180" s="2760"/>
      <c r="L180" s="2567"/>
      <c r="M180" s="2567"/>
      <c r="N180" s="2567"/>
      <c r="O180" s="2567"/>
      <c r="P180" s="2567"/>
      <c r="Q180" s="2470"/>
      <c r="R180" s="2463"/>
      <c r="S180" s="2568"/>
      <c r="T180" s="2568"/>
      <c r="U180" s="2568"/>
      <c r="V180" s="2691"/>
      <c r="W180" s="2691"/>
      <c r="X180" s="2691"/>
      <c r="Y180" s="2570"/>
      <c r="Z180" s="2647" t="s">
        <v>20</v>
      </c>
      <c r="AA180" s="2572"/>
      <c r="AB180" s="2647" t="s">
        <v>20</v>
      </c>
      <c r="AC180" s="2573"/>
      <c r="AD180" s="2647" t="s">
        <v>20</v>
      </c>
      <c r="AE180" s="2761"/>
      <c r="AF180" s="2761"/>
      <c r="AG180" s="2762"/>
      <c r="AH180" s="2762"/>
      <c r="AI180" s="2751"/>
      <c r="AJ180" s="2751"/>
      <c r="AK180" s="2751"/>
      <c r="AL180" s="2751">
        <f>SUM(AI180:AK182)</f>
        <v>0</v>
      </c>
      <c r="AM180" s="2751"/>
      <c r="AN180" s="2751"/>
      <c r="AO180" s="2549"/>
      <c r="AP180" s="2549"/>
      <c r="AQ180" s="2549"/>
      <c r="AR180" s="2549"/>
      <c r="AS180" s="2549"/>
      <c r="AT180" s="2549"/>
      <c r="AU180" s="2549"/>
      <c r="AV180" s="2549"/>
      <c r="AW180" s="2549"/>
      <c r="AX180" s="2763">
        <f>SUM(AI180:AW182)</f>
        <v>0</v>
      </c>
      <c r="AY180" s="2763"/>
      <c r="AZ180" s="2763"/>
      <c r="BA180" s="2551">
        <f>AG180+AX180</f>
        <v>0</v>
      </c>
      <c r="BB180" s="2551"/>
      <c r="BC180" s="2551"/>
      <c r="BD180" s="2753"/>
      <c r="BE180" s="2753"/>
      <c r="BF180" s="2771"/>
      <c r="BG180" s="2772"/>
      <c r="BH180" s="2772"/>
      <c r="BI180" s="2772"/>
      <c r="BJ180" s="2772"/>
      <c r="BK180" s="2772"/>
      <c r="BL180" s="2772"/>
      <c r="BM180" s="286"/>
      <c r="BN180" s="286"/>
      <c r="BO180" s="286"/>
      <c r="BP180" s="286"/>
      <c r="BQ180" s="286"/>
      <c r="BR180" s="286"/>
      <c r="BS180" s="286"/>
    </row>
    <row r="181" spans="1:71" s="812" customFormat="1" ht="12" customHeight="1">
      <c r="B181" s="2531"/>
      <c r="C181" s="2566"/>
      <c r="D181" s="2468"/>
      <c r="E181" s="2468"/>
      <c r="F181" s="2468"/>
      <c r="G181" s="2760"/>
      <c r="H181" s="2760"/>
      <c r="I181" s="2760"/>
      <c r="J181" s="2760"/>
      <c r="K181" s="2760"/>
      <c r="L181" s="2567"/>
      <c r="M181" s="2567"/>
      <c r="N181" s="2567"/>
      <c r="O181" s="2567"/>
      <c r="P181" s="2567"/>
      <c r="Q181" s="2470"/>
      <c r="R181" s="2463"/>
      <c r="S181" s="2568"/>
      <c r="T181" s="2568"/>
      <c r="U181" s="2568"/>
      <c r="V181" s="2691"/>
      <c r="W181" s="2691"/>
      <c r="X181" s="2691"/>
      <c r="Y181" s="2570"/>
      <c r="Z181" s="2647"/>
      <c r="AA181" s="2572"/>
      <c r="AB181" s="2647"/>
      <c r="AC181" s="2573"/>
      <c r="AD181" s="2647"/>
      <c r="AE181" s="2761"/>
      <c r="AF181" s="2761"/>
      <c r="AG181" s="2762"/>
      <c r="AH181" s="2762"/>
      <c r="AI181" s="2756"/>
      <c r="AJ181" s="2756"/>
      <c r="AK181" s="2756"/>
      <c r="AL181" s="2756"/>
      <c r="AM181" s="2756"/>
      <c r="AN181" s="2756"/>
      <c r="AO181" s="2518"/>
      <c r="AP181" s="2518"/>
      <c r="AQ181" s="2518"/>
      <c r="AR181" s="2518"/>
      <c r="AS181" s="2518"/>
      <c r="AT181" s="2518"/>
      <c r="AU181" s="2518"/>
      <c r="AV181" s="2518"/>
      <c r="AW181" s="2518"/>
      <c r="AX181" s="2763"/>
      <c r="AY181" s="2763"/>
      <c r="AZ181" s="2763"/>
      <c r="BA181" s="2551"/>
      <c r="BB181" s="2551"/>
      <c r="BC181" s="2551"/>
      <c r="BD181" s="2753"/>
      <c r="BE181" s="2753"/>
      <c r="BF181" s="2771"/>
      <c r="BG181" s="2757"/>
      <c r="BH181" s="2757"/>
      <c r="BI181" s="2757"/>
      <c r="BJ181" s="2757"/>
      <c r="BK181" s="2757"/>
      <c r="BL181" s="2757"/>
      <c r="BM181" s="286"/>
      <c r="BN181" s="286"/>
      <c r="BO181" s="286"/>
      <c r="BP181" s="286"/>
      <c r="BQ181" s="286"/>
      <c r="BR181" s="286"/>
      <c r="BS181" s="286"/>
    </row>
    <row r="182" spans="1:71" s="812" customFormat="1" ht="12" customHeight="1">
      <c r="B182" s="2531"/>
      <c r="C182" s="2566"/>
      <c r="D182" s="2468"/>
      <c r="E182" s="2468"/>
      <c r="F182" s="2468"/>
      <c r="G182" s="2555"/>
      <c r="H182" s="2555"/>
      <c r="I182" s="2555"/>
      <c r="J182" s="2556"/>
      <c r="K182" s="2556"/>
      <c r="L182" s="2589"/>
      <c r="M182" s="2589"/>
      <c r="N182" s="2589"/>
      <c r="O182" s="2589"/>
      <c r="P182" s="2589"/>
      <c r="Q182" s="2470"/>
      <c r="R182" s="2463"/>
      <c r="S182" s="2568"/>
      <c r="T182" s="2568"/>
      <c r="U182" s="2568"/>
      <c r="V182" s="2695"/>
      <c r="W182" s="2695"/>
      <c r="X182" s="2695"/>
      <c r="Y182" s="1156"/>
      <c r="Z182" s="1157" t="s">
        <v>21</v>
      </c>
      <c r="AA182" s="1150"/>
      <c r="AB182" s="1157" t="s">
        <v>21</v>
      </c>
      <c r="AC182" s="1012"/>
      <c r="AD182" s="1157" t="s">
        <v>21</v>
      </c>
      <c r="AE182" s="1240"/>
      <c r="AF182" s="1241"/>
      <c r="AG182" s="1242"/>
      <c r="AH182" s="1243"/>
      <c r="AI182" s="2773"/>
      <c r="AJ182" s="2773"/>
      <c r="AK182" s="2773"/>
      <c r="AL182" s="2773"/>
      <c r="AM182" s="2773"/>
      <c r="AN182" s="2773"/>
      <c r="AO182" s="2563"/>
      <c r="AP182" s="2563"/>
      <c r="AQ182" s="2563"/>
      <c r="AR182" s="2563"/>
      <c r="AS182" s="2563"/>
      <c r="AT182" s="2563"/>
      <c r="AU182" s="2563"/>
      <c r="AV182" s="2563"/>
      <c r="AW182" s="2563"/>
      <c r="AX182" s="2763"/>
      <c r="AY182" s="2763"/>
      <c r="AZ182" s="2763"/>
      <c r="BA182" s="2551"/>
      <c r="BB182" s="2551"/>
      <c r="BC182" s="2551"/>
      <c r="BD182" s="2705"/>
      <c r="BE182" s="2705"/>
      <c r="BF182" s="2771"/>
      <c r="BG182" s="2774"/>
      <c r="BH182" s="2774"/>
      <c r="BI182" s="2774"/>
      <c r="BJ182" s="2774"/>
      <c r="BK182" s="2774"/>
      <c r="BL182" s="2774"/>
      <c r="BM182" s="286"/>
      <c r="BN182" s="286"/>
      <c r="BO182" s="286"/>
      <c r="BP182" s="286"/>
      <c r="BQ182" s="286"/>
      <c r="BR182" s="286"/>
      <c r="BS182" s="286"/>
    </row>
    <row r="183" spans="1:71" s="812" customFormat="1" ht="12" customHeight="1">
      <c r="B183" s="2531" t="str">
        <f>IF(G183="","","○")</f>
        <v/>
      </c>
      <c r="C183" s="2566">
        <v>35</v>
      </c>
      <c r="D183" s="2468"/>
      <c r="E183" s="2468"/>
      <c r="F183" s="2468"/>
      <c r="G183" s="2760"/>
      <c r="H183" s="2760"/>
      <c r="I183" s="2760"/>
      <c r="J183" s="2760"/>
      <c r="K183" s="2760"/>
      <c r="L183" s="2567"/>
      <c r="M183" s="2567"/>
      <c r="N183" s="2567"/>
      <c r="O183" s="2567"/>
      <c r="P183" s="2567"/>
      <c r="Q183" s="2573"/>
      <c r="R183" s="2770"/>
      <c r="S183" s="2534"/>
      <c r="T183" s="2534"/>
      <c r="U183" s="2534"/>
      <c r="V183" s="2691"/>
      <c r="W183" s="2691"/>
      <c r="X183" s="2691"/>
      <c r="Y183" s="2570"/>
      <c r="Z183" s="2647" t="s">
        <v>20</v>
      </c>
      <c r="AA183" s="2572"/>
      <c r="AB183" s="2647" t="s">
        <v>20</v>
      </c>
      <c r="AC183" s="2573"/>
      <c r="AD183" s="2647" t="s">
        <v>20</v>
      </c>
      <c r="AE183" s="2761"/>
      <c r="AF183" s="2761"/>
      <c r="AG183" s="2762"/>
      <c r="AH183" s="2762"/>
      <c r="AI183" s="2751"/>
      <c r="AJ183" s="2751"/>
      <c r="AK183" s="2751"/>
      <c r="AL183" s="2751">
        <f>SUM(AI183:AK185)</f>
        <v>0</v>
      </c>
      <c r="AM183" s="2751"/>
      <c r="AN183" s="2751"/>
      <c r="AO183" s="2549"/>
      <c r="AP183" s="2549"/>
      <c r="AQ183" s="2549"/>
      <c r="AR183" s="2549"/>
      <c r="AS183" s="2549"/>
      <c r="AT183" s="2549"/>
      <c r="AU183" s="2549"/>
      <c r="AV183" s="2549"/>
      <c r="AW183" s="2549"/>
      <c r="AX183" s="2763">
        <f>SUM(AI183:AW185)</f>
        <v>0</v>
      </c>
      <c r="AY183" s="2763"/>
      <c r="AZ183" s="2763"/>
      <c r="BA183" s="2551">
        <f>AG183+AX183</f>
        <v>0</v>
      </c>
      <c r="BB183" s="2551"/>
      <c r="BC183" s="2551"/>
      <c r="BD183" s="2753"/>
      <c r="BE183" s="2753"/>
      <c r="BF183" s="2764"/>
      <c r="BG183" s="2755"/>
      <c r="BH183" s="2755"/>
      <c r="BI183" s="2755"/>
      <c r="BJ183" s="2755"/>
      <c r="BK183" s="2755"/>
      <c r="BL183" s="2755"/>
      <c r="BM183" s="286"/>
      <c r="BN183" s="286"/>
      <c r="BO183" s="286"/>
      <c r="BP183" s="286"/>
      <c r="BQ183" s="286"/>
      <c r="BR183" s="286"/>
      <c r="BS183" s="286"/>
    </row>
    <row r="184" spans="1:71" s="812" customFormat="1" ht="12" customHeight="1">
      <c r="B184" s="2531"/>
      <c r="C184" s="2566"/>
      <c r="D184" s="2468"/>
      <c r="E184" s="2468"/>
      <c r="F184" s="2468"/>
      <c r="G184" s="2760"/>
      <c r="H184" s="2760"/>
      <c r="I184" s="2760"/>
      <c r="J184" s="2760"/>
      <c r="K184" s="2760"/>
      <c r="L184" s="2567"/>
      <c r="M184" s="2567"/>
      <c r="N184" s="2567"/>
      <c r="O184" s="2567"/>
      <c r="P184" s="2567"/>
      <c r="Q184" s="2573"/>
      <c r="R184" s="2770"/>
      <c r="S184" s="2534"/>
      <c r="T184" s="2534"/>
      <c r="U184" s="2534"/>
      <c r="V184" s="2691"/>
      <c r="W184" s="2691"/>
      <c r="X184" s="2691"/>
      <c r="Y184" s="2570"/>
      <c r="Z184" s="2647"/>
      <c r="AA184" s="2572"/>
      <c r="AB184" s="2647"/>
      <c r="AC184" s="2573"/>
      <c r="AD184" s="2647"/>
      <c r="AE184" s="2761"/>
      <c r="AF184" s="2761"/>
      <c r="AG184" s="2762"/>
      <c r="AH184" s="2762"/>
      <c r="AI184" s="2756"/>
      <c r="AJ184" s="2756"/>
      <c r="AK184" s="2756"/>
      <c r="AL184" s="2756"/>
      <c r="AM184" s="2756"/>
      <c r="AN184" s="2756"/>
      <c r="AO184" s="2518"/>
      <c r="AP184" s="2518"/>
      <c r="AQ184" s="2518"/>
      <c r="AR184" s="2518"/>
      <c r="AS184" s="2518"/>
      <c r="AT184" s="2518"/>
      <c r="AU184" s="2518"/>
      <c r="AV184" s="2518"/>
      <c r="AW184" s="2518"/>
      <c r="AX184" s="2763"/>
      <c r="AY184" s="2763"/>
      <c r="AZ184" s="2763"/>
      <c r="BA184" s="2551"/>
      <c r="BB184" s="2551"/>
      <c r="BC184" s="2551"/>
      <c r="BD184" s="2753"/>
      <c r="BE184" s="2753"/>
      <c r="BF184" s="2764"/>
      <c r="BG184" s="2757"/>
      <c r="BH184" s="2757"/>
      <c r="BI184" s="2757"/>
      <c r="BJ184" s="2757"/>
      <c r="BK184" s="2757"/>
      <c r="BL184" s="2757"/>
      <c r="BM184" s="286"/>
      <c r="BN184" s="286"/>
      <c r="BO184" s="286"/>
      <c r="BP184" s="286"/>
      <c r="BQ184" s="286"/>
      <c r="BR184" s="286"/>
      <c r="BS184" s="286"/>
    </row>
    <row r="185" spans="1:71" s="812" customFormat="1" ht="12" customHeight="1">
      <c r="B185" s="2531"/>
      <c r="C185" s="2566"/>
      <c r="D185" s="2468"/>
      <c r="E185" s="2468"/>
      <c r="F185" s="2468"/>
      <c r="G185" s="2765"/>
      <c r="H185" s="2765"/>
      <c r="I185" s="2765"/>
      <c r="J185" s="2766"/>
      <c r="K185" s="2766"/>
      <c r="L185" s="2579"/>
      <c r="M185" s="2579"/>
      <c r="N185" s="2579"/>
      <c r="O185" s="2579"/>
      <c r="P185" s="2579"/>
      <c r="Q185" s="2573"/>
      <c r="R185" s="2770"/>
      <c r="S185" s="2534"/>
      <c r="T185" s="2534"/>
      <c r="U185" s="2534"/>
      <c r="V185" s="2767"/>
      <c r="W185" s="2767"/>
      <c r="X185" s="2767"/>
      <c r="Y185" s="1156"/>
      <c r="Z185" s="1157" t="s">
        <v>21</v>
      </c>
      <c r="AA185" s="1150"/>
      <c r="AB185" s="1157" t="s">
        <v>21</v>
      </c>
      <c r="AC185" s="1012"/>
      <c r="AD185" s="1157" t="s">
        <v>21</v>
      </c>
      <c r="AE185" s="1244"/>
      <c r="AF185" s="1245"/>
      <c r="AG185" s="1246"/>
      <c r="AH185" s="1247"/>
      <c r="AI185" s="2768"/>
      <c r="AJ185" s="2768"/>
      <c r="AK185" s="2768"/>
      <c r="AL185" s="2768"/>
      <c r="AM185" s="2768"/>
      <c r="AN185" s="2768"/>
      <c r="AO185" s="2584"/>
      <c r="AP185" s="2584"/>
      <c r="AQ185" s="2584"/>
      <c r="AR185" s="2584"/>
      <c r="AS185" s="2584"/>
      <c r="AT185" s="2584"/>
      <c r="AU185" s="2584"/>
      <c r="AV185" s="2584"/>
      <c r="AW185" s="2584"/>
      <c r="AX185" s="2763"/>
      <c r="AY185" s="2763"/>
      <c r="AZ185" s="2763"/>
      <c r="BA185" s="2551"/>
      <c r="BB185" s="2551"/>
      <c r="BC185" s="2551"/>
      <c r="BD185" s="2585"/>
      <c r="BE185" s="2585"/>
      <c r="BF185" s="2764"/>
      <c r="BG185" s="2769"/>
      <c r="BH185" s="2769"/>
      <c r="BI185" s="2769"/>
      <c r="BJ185" s="2769"/>
      <c r="BK185" s="2769"/>
      <c r="BL185" s="2769"/>
      <c r="BM185" s="286"/>
      <c r="BN185" s="286"/>
      <c r="BO185" s="286"/>
      <c r="BP185" s="286"/>
      <c r="BQ185" s="286"/>
      <c r="BR185" s="286"/>
      <c r="BS185" s="286"/>
    </row>
    <row r="186" spans="1:71" s="812" customFormat="1" ht="12" customHeight="1">
      <c r="B186" s="2531" t="str">
        <f>IF(G186="","","○")</f>
        <v/>
      </c>
      <c r="C186" s="2566">
        <v>36</v>
      </c>
      <c r="D186" s="2533"/>
      <c r="E186" s="2533"/>
      <c r="F186" s="2533"/>
      <c r="G186" s="2760"/>
      <c r="H186" s="2760"/>
      <c r="I186" s="2760"/>
      <c r="J186" s="2760"/>
      <c r="K186" s="2760"/>
      <c r="L186" s="2567"/>
      <c r="M186" s="2567"/>
      <c r="N186" s="2567"/>
      <c r="O186" s="2567"/>
      <c r="P186" s="2567"/>
      <c r="Q186" s="2690"/>
      <c r="R186" s="2537"/>
      <c r="S186" s="2646"/>
      <c r="T186" s="2646"/>
      <c r="U186" s="2646"/>
      <c r="V186" s="2691"/>
      <c r="W186" s="2691"/>
      <c r="X186" s="2691"/>
      <c r="Y186" s="2570"/>
      <c r="Z186" s="2647" t="s">
        <v>20</v>
      </c>
      <c r="AA186" s="2572"/>
      <c r="AB186" s="2647" t="s">
        <v>20</v>
      </c>
      <c r="AC186" s="2573"/>
      <c r="AD186" s="2647" t="s">
        <v>20</v>
      </c>
      <c r="AE186" s="2761"/>
      <c r="AF186" s="2761"/>
      <c r="AG186" s="2762"/>
      <c r="AH186" s="2762"/>
      <c r="AI186" s="2751"/>
      <c r="AJ186" s="2751"/>
      <c r="AK186" s="2751"/>
      <c r="AL186" s="2751">
        <f>SUM(AI186:AK188)</f>
        <v>0</v>
      </c>
      <c r="AM186" s="2751"/>
      <c r="AN186" s="2751"/>
      <c r="AO186" s="2549"/>
      <c r="AP186" s="2549"/>
      <c r="AQ186" s="2549"/>
      <c r="AR186" s="2549"/>
      <c r="AS186" s="2549"/>
      <c r="AT186" s="2549"/>
      <c r="AU186" s="2549"/>
      <c r="AV186" s="2549"/>
      <c r="AW186" s="2549"/>
      <c r="AX186" s="2752">
        <f>SUM(AI186:AW188)</f>
        <v>0</v>
      </c>
      <c r="AY186" s="2752"/>
      <c r="AZ186" s="2752"/>
      <c r="BA186" s="2511">
        <f>AG186+AX186</f>
        <v>0</v>
      </c>
      <c r="BB186" s="2511"/>
      <c r="BC186" s="2511"/>
      <c r="BD186" s="2753"/>
      <c r="BE186" s="2753"/>
      <c r="BF186" s="2754"/>
      <c r="BG186" s="2755"/>
      <c r="BH186" s="2755"/>
      <c r="BI186" s="2755"/>
      <c r="BJ186" s="2755"/>
      <c r="BK186" s="2755"/>
      <c r="BL186" s="2755"/>
      <c r="BM186" s="286"/>
      <c r="BN186" s="286"/>
      <c r="BO186" s="286"/>
      <c r="BP186" s="286"/>
      <c r="BQ186" s="286"/>
      <c r="BR186" s="286"/>
      <c r="BS186" s="286"/>
    </row>
    <row r="187" spans="1:71" s="812" customFormat="1" ht="12" customHeight="1">
      <c r="B187" s="2531"/>
      <c r="C187" s="2566"/>
      <c r="D187" s="2533"/>
      <c r="E187" s="2533"/>
      <c r="F187" s="2533"/>
      <c r="G187" s="2760"/>
      <c r="H187" s="2760"/>
      <c r="I187" s="2760"/>
      <c r="J187" s="2760"/>
      <c r="K187" s="2760"/>
      <c r="L187" s="2567"/>
      <c r="M187" s="2567"/>
      <c r="N187" s="2567"/>
      <c r="O187" s="2567"/>
      <c r="P187" s="2567"/>
      <c r="Q187" s="2690"/>
      <c r="R187" s="2537"/>
      <c r="S187" s="2646"/>
      <c r="T187" s="2646"/>
      <c r="U187" s="2646"/>
      <c r="V187" s="2691"/>
      <c r="W187" s="2691"/>
      <c r="X187" s="2691"/>
      <c r="Y187" s="2570"/>
      <c r="Z187" s="2647"/>
      <c r="AA187" s="2572"/>
      <c r="AB187" s="2647"/>
      <c r="AC187" s="2573"/>
      <c r="AD187" s="2647"/>
      <c r="AE187" s="2761"/>
      <c r="AF187" s="2761"/>
      <c r="AG187" s="2762"/>
      <c r="AH187" s="2762"/>
      <c r="AI187" s="2756"/>
      <c r="AJ187" s="2756"/>
      <c r="AK187" s="2756"/>
      <c r="AL187" s="2756"/>
      <c r="AM187" s="2756"/>
      <c r="AN187" s="2756"/>
      <c r="AO187" s="2518"/>
      <c r="AP187" s="2518"/>
      <c r="AQ187" s="2518"/>
      <c r="AR187" s="2518"/>
      <c r="AS187" s="2518"/>
      <c r="AT187" s="2518"/>
      <c r="AU187" s="2518"/>
      <c r="AV187" s="2518"/>
      <c r="AW187" s="2518"/>
      <c r="AX187" s="2752"/>
      <c r="AY187" s="2752"/>
      <c r="AZ187" s="2752"/>
      <c r="BA187" s="2511"/>
      <c r="BB187" s="2511"/>
      <c r="BC187" s="2511"/>
      <c r="BD187" s="2753"/>
      <c r="BE187" s="2753"/>
      <c r="BF187" s="2754"/>
      <c r="BG187" s="2757"/>
      <c r="BH187" s="2757"/>
      <c r="BI187" s="2757"/>
      <c r="BJ187" s="2757"/>
      <c r="BK187" s="2757"/>
      <c r="BL187" s="2757"/>
      <c r="BM187" s="286"/>
      <c r="BN187" s="286"/>
      <c r="BO187" s="286"/>
      <c r="BP187" s="286"/>
      <c r="BQ187" s="286"/>
      <c r="BR187" s="286"/>
      <c r="BS187" s="286"/>
    </row>
    <row r="188" spans="1:71" s="812" customFormat="1" ht="12" customHeight="1">
      <c r="B188" s="2531"/>
      <c r="C188" s="2566"/>
      <c r="D188" s="2533"/>
      <c r="E188" s="2533"/>
      <c r="F188" s="2533"/>
      <c r="G188" s="2520"/>
      <c r="H188" s="2520"/>
      <c r="I188" s="2520"/>
      <c r="J188" s="2521"/>
      <c r="K188" s="2521"/>
      <c r="L188" s="2522"/>
      <c r="M188" s="2522"/>
      <c r="N188" s="2522"/>
      <c r="O188" s="2522"/>
      <c r="P188" s="2522"/>
      <c r="Q188" s="2690"/>
      <c r="R188" s="2537"/>
      <c r="S188" s="2646"/>
      <c r="T188" s="2646"/>
      <c r="U188" s="2646"/>
      <c r="V188" s="2687"/>
      <c r="W188" s="2687"/>
      <c r="X188" s="2687"/>
      <c r="Y188" s="1163"/>
      <c r="Z188" s="1164" t="s">
        <v>21</v>
      </c>
      <c r="AA188" s="1044"/>
      <c r="AB188" s="1164" t="s">
        <v>21</v>
      </c>
      <c r="AC188" s="1044"/>
      <c r="AD188" s="1164" t="s">
        <v>21</v>
      </c>
      <c r="AE188" s="1248"/>
      <c r="AF188" s="1249"/>
      <c r="AG188" s="1250"/>
      <c r="AH188" s="1251"/>
      <c r="AI188" s="2758"/>
      <c r="AJ188" s="2758"/>
      <c r="AK188" s="2758"/>
      <c r="AL188" s="2758"/>
      <c r="AM188" s="2758"/>
      <c r="AN188" s="2758"/>
      <c r="AO188" s="2528"/>
      <c r="AP188" s="2528"/>
      <c r="AQ188" s="2528"/>
      <c r="AR188" s="2528"/>
      <c r="AS188" s="2528"/>
      <c r="AT188" s="2528"/>
      <c r="AU188" s="2528"/>
      <c r="AV188" s="2528"/>
      <c r="AW188" s="2528"/>
      <c r="AX188" s="2752"/>
      <c r="AY188" s="2752"/>
      <c r="AZ188" s="2752"/>
      <c r="BA188" s="2511"/>
      <c r="BB188" s="2511"/>
      <c r="BC188" s="2511"/>
      <c r="BD188" s="2529"/>
      <c r="BE188" s="2529"/>
      <c r="BF188" s="2754"/>
      <c r="BG188" s="2759"/>
      <c r="BH188" s="2759"/>
      <c r="BI188" s="2759"/>
      <c r="BJ188" s="2759"/>
      <c r="BK188" s="2759"/>
      <c r="BL188" s="2759"/>
      <c r="BM188" s="286"/>
      <c r="BN188" s="286"/>
      <c r="BO188" s="286"/>
      <c r="BP188" s="286"/>
      <c r="BQ188" s="286"/>
      <c r="BR188" s="286"/>
      <c r="BS188" s="286"/>
    </row>
    <row r="189" spans="1:71" s="812" customFormat="1" ht="5.25" customHeight="1">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361"/>
      <c r="AC189" s="285"/>
      <c r="AD189" s="285"/>
      <c r="AE189" s="285"/>
      <c r="AF189" s="285"/>
      <c r="AG189" s="285"/>
      <c r="AH189" s="361"/>
      <c r="AI189" s="361"/>
      <c r="AJ189" s="361"/>
      <c r="AK189" s="361"/>
      <c r="AL189" s="285"/>
      <c r="AM189" s="285"/>
      <c r="AN189" s="285"/>
      <c r="AO189" s="285"/>
      <c r="AP189" s="285"/>
      <c r="AQ189" s="285"/>
      <c r="AR189" s="285"/>
      <c r="AS189" s="285"/>
      <c r="AT189" s="285"/>
      <c r="AU189" s="285"/>
      <c r="AV189" s="285"/>
      <c r="AW189" s="285"/>
      <c r="AX189" s="285"/>
      <c r="AY189" s="285"/>
      <c r="AZ189" s="285"/>
      <c r="BA189" s="285"/>
      <c r="BB189" s="285"/>
      <c r="BC189" s="285"/>
      <c r="BD189" s="285"/>
      <c r="BE189" s="285"/>
      <c r="BF189" s="285"/>
      <c r="BG189" s="1012"/>
      <c r="BH189" s="1012"/>
      <c r="BI189" s="361"/>
      <c r="BJ189" s="361"/>
      <c r="BK189" s="361"/>
      <c r="BL189" s="361"/>
      <c r="BM189" s="361"/>
      <c r="BN189" s="361"/>
      <c r="BO189" s="361"/>
      <c r="BP189" s="286"/>
      <c r="BQ189" s="286"/>
      <c r="BR189" s="286"/>
      <c r="BS189" s="286"/>
    </row>
    <row r="190" spans="1:71" s="812" customFormat="1" ht="18.75" customHeight="1">
      <c r="C190" s="285" t="s">
        <v>1233</v>
      </c>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361"/>
      <c r="AC190" s="285"/>
      <c r="AD190" s="285"/>
      <c r="AE190" s="285"/>
      <c r="AF190" s="285"/>
      <c r="AG190" s="285"/>
      <c r="AH190" s="361"/>
      <c r="AI190" s="361"/>
      <c r="AJ190" s="361"/>
      <c r="AK190" s="361"/>
      <c r="AL190" s="285"/>
      <c r="AM190" s="285"/>
      <c r="AN190" s="285"/>
      <c r="AO190" s="285"/>
      <c r="AP190" s="285"/>
      <c r="AQ190" s="285"/>
      <c r="AR190" s="285"/>
      <c r="AS190" s="285"/>
      <c r="AT190" s="285"/>
      <c r="AU190" s="285"/>
      <c r="AV190" s="285"/>
      <c r="AW190" s="285"/>
      <c r="AX190" s="285"/>
      <c r="AY190" s="285"/>
      <c r="AZ190" s="285"/>
      <c r="BA190" s="285"/>
      <c r="BB190" s="285"/>
      <c r="BC190" s="285"/>
      <c r="BD190" s="285"/>
      <c r="BE190" s="285"/>
      <c r="BF190" s="2743" t="s">
        <v>1179</v>
      </c>
      <c r="BG190" s="2743"/>
      <c r="BH190" s="2743"/>
      <c r="BI190" s="2744" t="s">
        <v>1180</v>
      </c>
      <c r="BJ190" s="2744"/>
      <c r="BK190" s="2744"/>
      <c r="BL190" s="2744"/>
      <c r="BM190" s="1252"/>
      <c r="BN190" s="1253" t="s">
        <v>1181</v>
      </c>
      <c r="BO190" s="286"/>
      <c r="BP190" s="286"/>
    </row>
    <row r="191" spans="1:71" s="812" customFormat="1" ht="13.5" customHeight="1">
      <c r="A191" s="812" t="s">
        <v>409</v>
      </c>
      <c r="C191" s="2470"/>
      <c r="D191" s="2489" t="s">
        <v>310</v>
      </c>
      <c r="E191" s="2489"/>
      <c r="F191" s="2489"/>
      <c r="G191" s="2490">
        <f>SUM(J164,J167,J170,J173,J176,J179,J182,J185,J188)</f>
        <v>0</v>
      </c>
      <c r="H191" s="2490"/>
      <c r="I191" s="2490"/>
      <c r="J191" s="2490"/>
      <c r="K191" s="2490"/>
      <c r="L191" s="2471"/>
      <c r="M191" s="2471"/>
      <c r="N191" s="2471"/>
      <c r="O191" s="2471"/>
      <c r="P191" s="2471"/>
      <c r="Q191" s="2471"/>
      <c r="R191" s="2471"/>
      <c r="S191" s="2471"/>
      <c r="T191" s="2471"/>
      <c r="U191" s="2471"/>
      <c r="V191" s="2471"/>
      <c r="W191" s="2471"/>
      <c r="X191" s="2471"/>
      <c r="Y191" s="2471"/>
      <c r="Z191" s="2471"/>
      <c r="AA191" s="2471"/>
      <c r="AB191" s="2471"/>
      <c r="AC191" s="2471"/>
      <c r="AD191" s="2471"/>
      <c r="AE191" s="2745" t="e">
        <f>ROUND(SUMIF(B162:B188,A191,AE162:AF188)/BF191,0)</f>
        <v>#DIV/0!</v>
      </c>
      <c r="AF191" s="2745"/>
      <c r="AG191" s="2745" t="e">
        <f>ROUND(SUMIF(B162:B188,A191,AG162:AH188)/BF191,0)</f>
        <v>#DIV/0!</v>
      </c>
      <c r="AH191" s="2745"/>
      <c r="AI191" s="280"/>
      <c r="AJ191" s="280"/>
      <c r="AK191" s="280"/>
      <c r="AL191" s="2492" t="e">
        <f>ROUND(SUM(AL162:AN188)/BF191,0)</f>
        <v>#DIV/0!</v>
      </c>
      <c r="AM191" s="2492"/>
      <c r="AN191" s="2492"/>
      <c r="AO191" s="280"/>
      <c r="AP191" s="280"/>
      <c r="AQ191" s="280"/>
      <c r="AR191" s="280"/>
      <c r="AS191" s="280"/>
      <c r="AT191" s="280"/>
      <c r="AU191" s="280"/>
      <c r="AV191" s="280"/>
      <c r="AW191" s="280"/>
      <c r="AX191" s="280"/>
      <c r="AY191" s="280"/>
      <c r="AZ191" s="280"/>
      <c r="BA191" s="2494" t="e">
        <f>ROUND(SUM(BD162:BF188)/BF191,0)</f>
        <v>#DIV/0!</v>
      </c>
      <c r="BB191" s="2494"/>
      <c r="BC191" s="2494"/>
      <c r="BD191" s="2746" t="e">
        <f>ROUND(AVERAGE(BG162,BG165,BG168,BG171,BG174,BG177,BG180,BG183,BG186),0)</f>
        <v>#DIV/0!</v>
      </c>
      <c r="BE191" s="2746"/>
      <c r="BF191" s="2747">
        <f>COUNTIF(G162:K188,BN191)+COUNTIF(G162:K188,BN192)+COUNTIF(G162:K188,BN193)+COUNTIF(G162:K188,BN194)</f>
        <v>0</v>
      </c>
      <c r="BG191" s="2747"/>
      <c r="BH191" s="2747"/>
      <c r="BI191" s="2748" t="e">
        <f>ROUND(BD191/BD192*100,1)</f>
        <v>#DIV/0!</v>
      </c>
      <c r="BJ191" s="2748"/>
      <c r="BK191" s="2748"/>
      <c r="BL191" s="2748"/>
      <c r="BM191" s="286"/>
      <c r="BN191" s="286" t="s">
        <v>1163</v>
      </c>
      <c r="BO191" s="286"/>
      <c r="BP191" s="286"/>
    </row>
    <row r="192" spans="1:71" s="812" customFormat="1" ht="13.5" customHeight="1">
      <c r="C192" s="2470"/>
      <c r="D192" s="2489"/>
      <c r="E192" s="2489"/>
      <c r="F192" s="2489"/>
      <c r="G192" s="2490"/>
      <c r="H192" s="2490"/>
      <c r="I192" s="2490"/>
      <c r="J192" s="2490"/>
      <c r="K192" s="2490"/>
      <c r="L192" s="2471"/>
      <c r="M192" s="2471"/>
      <c r="N192" s="2471"/>
      <c r="O192" s="2471"/>
      <c r="P192" s="2471"/>
      <c r="Q192" s="2471"/>
      <c r="R192" s="2471"/>
      <c r="S192" s="2471"/>
      <c r="T192" s="2471"/>
      <c r="U192" s="2471"/>
      <c r="V192" s="2471"/>
      <c r="W192" s="2471"/>
      <c r="X192" s="2471"/>
      <c r="Y192" s="2471"/>
      <c r="Z192" s="2471"/>
      <c r="AA192" s="2471"/>
      <c r="AB192" s="2471"/>
      <c r="AC192" s="2471"/>
      <c r="AD192" s="2471"/>
      <c r="AE192" s="2745"/>
      <c r="AF192" s="2745"/>
      <c r="AG192" s="2745"/>
      <c r="AH192" s="2745"/>
      <c r="AI192" s="1182"/>
      <c r="AJ192" s="1182"/>
      <c r="AK192" s="1182"/>
      <c r="AL192" s="2492"/>
      <c r="AM192" s="2492"/>
      <c r="AN192" s="2492"/>
      <c r="AO192" s="1182"/>
      <c r="AP192" s="1182"/>
      <c r="AQ192" s="1182"/>
      <c r="AR192" s="1182"/>
      <c r="AS192" s="1182"/>
      <c r="AT192" s="1182"/>
      <c r="AU192" s="1182"/>
      <c r="AV192" s="1182"/>
      <c r="AW192" s="1182"/>
      <c r="AX192" s="1182"/>
      <c r="AY192" s="1182"/>
      <c r="AZ192" s="1182"/>
      <c r="BA192" s="2494"/>
      <c r="BB192" s="2494"/>
      <c r="BC192" s="2494"/>
      <c r="BD192" s="2749" t="e">
        <f>ROUND(AVERAGE(BG164,BG167,BG170,BG173,BG176,BG179,BG182,BG185,BG188),0)</f>
        <v>#DIV/0!</v>
      </c>
      <c r="BE192" s="2749"/>
      <c r="BF192" s="2747"/>
      <c r="BG192" s="2747"/>
      <c r="BH192" s="2747"/>
      <c r="BI192" s="2748"/>
      <c r="BJ192" s="2748"/>
      <c r="BK192" s="2748"/>
      <c r="BL192" s="2748"/>
      <c r="BM192" s="286"/>
      <c r="BN192" s="286" t="s">
        <v>1182</v>
      </c>
      <c r="BO192" s="286"/>
      <c r="BP192" s="286"/>
    </row>
    <row r="193" spans="3:71" s="812" customFormat="1" ht="12" customHeight="1">
      <c r="C193" s="2470"/>
      <c r="D193" s="2489" t="s">
        <v>1197</v>
      </c>
      <c r="E193" s="2489"/>
      <c r="F193" s="2489"/>
      <c r="G193" s="2490">
        <f>SUM(G43,G91,G141,G191)</f>
        <v>0</v>
      </c>
      <c r="H193" s="2490"/>
      <c r="I193" s="2490"/>
      <c r="J193" s="2490"/>
      <c r="K193" s="2490"/>
      <c r="L193" s="2471"/>
      <c r="M193" s="2471"/>
      <c r="N193" s="2471"/>
      <c r="O193" s="2471"/>
      <c r="P193" s="2471"/>
      <c r="Q193" s="2471"/>
      <c r="R193" s="2471"/>
      <c r="S193" s="2471"/>
      <c r="T193" s="2471"/>
      <c r="U193" s="2471"/>
      <c r="V193" s="2471"/>
      <c r="W193" s="2471"/>
      <c r="X193" s="2471"/>
      <c r="Y193" s="2471"/>
      <c r="Z193" s="2471"/>
      <c r="AA193" s="2471"/>
      <c r="AB193" s="2471"/>
      <c r="AC193" s="2471"/>
      <c r="AD193" s="2471"/>
      <c r="AE193" s="2745" t="e">
        <f>ROUND(SUMIF(B$14:B188,A191,AE$14:AF188)/$BF193,0)</f>
        <v>#DIV/0!</v>
      </c>
      <c r="AF193" s="2745"/>
      <c r="AG193" s="2745" t="e">
        <f>ROUND(SUMIF(B$14:B188,A191,AG$14:AH188)/$BF193,0)</f>
        <v>#DIV/0!</v>
      </c>
      <c r="AH193" s="2745"/>
      <c r="AI193" s="280"/>
      <c r="AJ193" s="280"/>
      <c r="AK193" s="280"/>
      <c r="AL193" s="2745" t="e">
        <f>ROUND(SUMIF(B$14:B188,A191,AL$14:AN188)/$BF193,0)</f>
        <v>#DIV/0!</v>
      </c>
      <c r="AM193" s="2745"/>
      <c r="AN193" s="2745"/>
      <c r="AO193" s="280"/>
      <c r="AP193" s="280"/>
      <c r="AQ193" s="280"/>
      <c r="AR193" s="280"/>
      <c r="AS193" s="280"/>
      <c r="AT193" s="280"/>
      <c r="AU193" s="279"/>
      <c r="AV193" s="279"/>
      <c r="AW193" s="279"/>
      <c r="AX193" s="279"/>
      <c r="AY193" s="279"/>
      <c r="AZ193" s="279"/>
      <c r="BA193" s="2750" t="e">
        <f>ROUND(SUMIF(B$14:B188,A191,BD$14:BF188)/$BF193,0)</f>
        <v>#DIV/0!</v>
      </c>
      <c r="BB193" s="2750"/>
      <c r="BC193" s="2750"/>
      <c r="BD193" s="2746" t="e">
        <f>ROUND(AVERAGE(BD14,BD17,BD20,BD23,BD26,BD29,BD32,BD35,BD38,BG62,BG65,BG68,BG71,BG74,BG77,BG80,BG83,BG86,BG112,BG115,BG118,BG121,BG124,BG127,BG130,BG133,BG136,BG162,BG165,BG168,BG171,BG174,BG177,BG180,BG183,BG186),0)</f>
        <v>#DIV/0!</v>
      </c>
      <c r="BE193" s="2746"/>
      <c r="BF193" s="2747">
        <f>SUM(BF143,BF191)</f>
        <v>0</v>
      </c>
      <c r="BG193" s="2747"/>
      <c r="BH193" s="2747"/>
      <c r="BI193" s="2748" t="e">
        <f>ROUND(BD193/BD194*100,1)</f>
        <v>#DIV/0!</v>
      </c>
      <c r="BJ193" s="2748"/>
      <c r="BK193" s="2748"/>
      <c r="BL193" s="2748"/>
      <c r="BM193" s="286"/>
      <c r="BN193" s="286" t="s">
        <v>579</v>
      </c>
      <c r="BO193" s="286"/>
      <c r="BP193" s="286"/>
    </row>
    <row r="194" spans="3:71" s="812" customFormat="1" ht="12" customHeight="1">
      <c r="C194" s="2470"/>
      <c r="D194" s="2489"/>
      <c r="E194" s="2489"/>
      <c r="F194" s="2489"/>
      <c r="G194" s="2490"/>
      <c r="H194" s="2490"/>
      <c r="I194" s="2490"/>
      <c r="J194" s="2490"/>
      <c r="K194" s="2490"/>
      <c r="L194" s="2471"/>
      <c r="M194" s="2471"/>
      <c r="N194" s="2471"/>
      <c r="O194" s="2471"/>
      <c r="P194" s="2471"/>
      <c r="Q194" s="2471"/>
      <c r="R194" s="2471"/>
      <c r="S194" s="2471"/>
      <c r="T194" s="2471"/>
      <c r="U194" s="2471"/>
      <c r="V194" s="2471"/>
      <c r="W194" s="2471"/>
      <c r="X194" s="2471"/>
      <c r="Y194" s="2471"/>
      <c r="Z194" s="2471"/>
      <c r="AA194" s="2471"/>
      <c r="AB194" s="2471"/>
      <c r="AC194" s="2471"/>
      <c r="AD194" s="2471"/>
      <c r="AE194" s="2745"/>
      <c r="AF194" s="2745"/>
      <c r="AG194" s="2745"/>
      <c r="AH194" s="2745"/>
      <c r="AI194" s="1182"/>
      <c r="AJ194" s="1182"/>
      <c r="AK194" s="1182"/>
      <c r="AL194" s="2745"/>
      <c r="AM194" s="2745"/>
      <c r="AN194" s="2745"/>
      <c r="AO194" s="1182"/>
      <c r="AP194" s="1182"/>
      <c r="AQ194" s="1182"/>
      <c r="AR194" s="1182"/>
      <c r="AS194" s="1182"/>
      <c r="AT194" s="1182"/>
      <c r="AU194" s="1254"/>
      <c r="AV194" s="1254"/>
      <c r="AW194" s="1254"/>
      <c r="AX194" s="1254"/>
      <c r="AY194" s="1254"/>
      <c r="AZ194" s="1254"/>
      <c r="BA194" s="2750"/>
      <c r="BB194" s="2750"/>
      <c r="BC194" s="2750"/>
      <c r="BD194" s="2749" t="e">
        <f>ROUND(AVERAGE(BD16,BD19,BD22,BD25,BD28,BD31,BD34,BD37,BD40,BG64,BG67,BG70,BG73,BG76,BG79,BG82,BG85,BG88,BG114,BG117,BG120,BG123,BG126,BG129,BG132,BG135,BG138,BG164,BG167,BG170,BG173,BG176,BG179,BG182,BG185,BG188),0)</f>
        <v>#DIV/0!</v>
      </c>
      <c r="BE194" s="2749"/>
      <c r="BF194" s="2747"/>
      <c r="BG194" s="2747"/>
      <c r="BH194" s="2747"/>
      <c r="BI194" s="2748"/>
      <c r="BJ194" s="2748"/>
      <c r="BK194" s="2748"/>
      <c r="BL194" s="2748"/>
      <c r="BM194" s="286"/>
      <c r="BN194" s="286" t="s">
        <v>1188</v>
      </c>
      <c r="BO194" s="286"/>
      <c r="BP194" s="286"/>
    </row>
    <row r="195" spans="3:71" s="812" customFormat="1" ht="12" customHeight="1">
      <c r="C195" s="286"/>
      <c r="D195" s="286"/>
      <c r="E195" s="286"/>
      <c r="F195" s="286" t="s">
        <v>1183</v>
      </c>
      <c r="G195" s="1025"/>
      <c r="H195" s="346" t="s">
        <v>1184</v>
      </c>
      <c r="I195" s="346" t="s">
        <v>1185</v>
      </c>
      <c r="J195" s="346"/>
      <c r="K195" s="346"/>
      <c r="L195" s="346"/>
      <c r="M195" s="34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46"/>
      <c r="AI195" s="346"/>
      <c r="AJ195" s="346"/>
      <c r="AK195" s="346"/>
      <c r="AL195" s="346"/>
      <c r="AM195" s="346"/>
      <c r="AN195" s="346"/>
      <c r="AO195" s="346"/>
      <c r="AP195" s="346"/>
      <c r="AQ195" s="346"/>
      <c r="AR195" s="346"/>
      <c r="AS195" s="346"/>
      <c r="AT195" s="346"/>
      <c r="AU195" s="346"/>
      <c r="AV195" s="346"/>
      <c r="AW195" s="346"/>
      <c r="AX195" s="346"/>
      <c r="AY195" s="346"/>
      <c r="AZ195" s="346"/>
      <c r="BA195" s="346"/>
      <c r="BB195" s="346"/>
      <c r="BC195" s="346"/>
      <c r="BD195" s="2742"/>
      <c r="BE195" s="2742"/>
      <c r="BF195" s="2742"/>
      <c r="BG195" s="367"/>
      <c r="BH195" s="367"/>
      <c r="BI195" s="367"/>
      <c r="BJ195" s="367"/>
      <c r="BK195" s="367"/>
      <c r="BL195" s="367"/>
      <c r="BM195" s="367"/>
      <c r="BN195" s="286" t="s">
        <v>579</v>
      </c>
      <c r="BO195" s="286"/>
      <c r="BP195" s="286"/>
    </row>
    <row r="196" spans="3:71" s="812" customFormat="1" ht="12" customHeight="1">
      <c r="C196" s="286"/>
      <c r="D196" s="286"/>
      <c r="E196" s="286"/>
      <c r="F196" s="286"/>
      <c r="G196" s="1025"/>
      <c r="H196" s="346" t="s">
        <v>1186</v>
      </c>
      <c r="I196" s="346" t="s">
        <v>1234</v>
      </c>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c r="AF196" s="346"/>
      <c r="AG196" s="346"/>
      <c r="AH196" s="346"/>
      <c r="AI196" s="346"/>
      <c r="AJ196" s="346"/>
      <c r="AK196" s="346"/>
      <c r="AL196" s="346"/>
      <c r="AM196" s="346"/>
      <c r="AN196" s="346"/>
      <c r="AO196" s="346"/>
      <c r="AP196" s="346"/>
      <c r="AQ196" s="346"/>
      <c r="AR196" s="346"/>
      <c r="AS196" s="346"/>
      <c r="AT196" s="346"/>
      <c r="AU196" s="346"/>
      <c r="AV196" s="346"/>
      <c r="AW196" s="346"/>
      <c r="AX196" s="346"/>
      <c r="AY196" s="346"/>
      <c r="AZ196" s="346"/>
      <c r="BA196" s="346"/>
      <c r="BB196" s="346"/>
      <c r="BC196" s="346"/>
      <c r="BD196" s="346"/>
      <c r="BE196" s="346"/>
      <c r="BF196" s="367"/>
      <c r="BG196" s="367"/>
      <c r="BH196" s="367"/>
      <c r="BI196" s="367"/>
      <c r="BJ196" s="367"/>
      <c r="BK196" s="367"/>
      <c r="BL196" s="367"/>
      <c r="BM196" s="367"/>
      <c r="BN196" s="286" t="s">
        <v>1188</v>
      </c>
      <c r="BO196" s="286"/>
      <c r="BP196" s="286"/>
    </row>
    <row r="197" spans="3:71" s="812" customFormat="1" ht="12" customHeight="1">
      <c r="C197" s="286"/>
      <c r="D197" s="286"/>
      <c r="E197" s="286"/>
      <c r="F197" s="286"/>
      <c r="G197" s="286"/>
      <c r="H197" s="346" t="s">
        <v>1189</v>
      </c>
      <c r="I197" s="2240" t="s">
        <v>1187</v>
      </c>
      <c r="J197" s="2240"/>
      <c r="K197" s="2240"/>
      <c r="L197" s="2240"/>
      <c r="M197" s="2240"/>
      <c r="N197" s="2240"/>
      <c r="O197" s="2240"/>
      <c r="P197" s="2240"/>
      <c r="Q197" s="2240"/>
      <c r="R197" s="2240"/>
      <c r="S197" s="2240"/>
      <c r="T197" s="2240"/>
      <c r="U197" s="2240"/>
      <c r="V197" s="2240"/>
      <c r="W197" s="2240"/>
      <c r="X197" s="2240"/>
      <c r="Y197" s="2240"/>
      <c r="Z197" s="2240"/>
      <c r="AA197" s="2240"/>
      <c r="AB197" s="2240"/>
      <c r="AC197" s="2240"/>
      <c r="AD197" s="2240"/>
      <c r="AE197" s="2240"/>
      <c r="AF197" s="2240"/>
      <c r="AG197" s="2240"/>
      <c r="AH197" s="2240"/>
      <c r="AI197" s="2240"/>
      <c r="AJ197" s="2240"/>
      <c r="AK197" s="2240"/>
      <c r="AL197" s="2240"/>
      <c r="AM197" s="2240"/>
      <c r="AN197" s="2240"/>
      <c r="AO197" s="2240"/>
      <c r="AP197" s="2240"/>
      <c r="AQ197" s="2240"/>
      <c r="AR197" s="2240"/>
      <c r="AS197" s="2240"/>
      <c r="AT197" s="2240"/>
      <c r="AU197" s="2240"/>
      <c r="AV197" s="2240"/>
      <c r="AW197" s="2240"/>
      <c r="AX197" s="2240"/>
      <c r="AY197" s="2240"/>
      <c r="AZ197" s="2240"/>
      <c r="BA197" s="2240"/>
      <c r="BB197" s="2240"/>
      <c r="BC197" s="2240"/>
      <c r="BD197" s="2240"/>
      <c r="BE197" s="2240"/>
      <c r="BF197" s="2240"/>
      <c r="BG197" s="2240"/>
      <c r="BH197" s="2240"/>
      <c r="BI197" s="2240"/>
      <c r="BJ197" s="2240"/>
      <c r="BK197" s="2240"/>
      <c r="BL197" s="2240"/>
      <c r="BM197" s="2240"/>
      <c r="BN197" s="2240"/>
      <c r="BO197" s="2240"/>
      <c r="BP197" s="286"/>
      <c r="BQ197" s="286"/>
      <c r="BR197" s="286"/>
      <c r="BS197" s="286"/>
    </row>
    <row r="198" spans="3:71" s="812" customFormat="1" ht="12" customHeight="1">
      <c r="C198" s="286"/>
      <c r="D198" s="286"/>
      <c r="E198" s="286"/>
      <c r="F198" s="286"/>
      <c r="G198" s="286"/>
      <c r="H198" s="346"/>
      <c r="I198" s="2240"/>
      <c r="J198" s="2240"/>
      <c r="K198" s="2240"/>
      <c r="L198" s="2240"/>
      <c r="M198" s="2240"/>
      <c r="N198" s="2240"/>
      <c r="O198" s="2240"/>
      <c r="P198" s="2240"/>
      <c r="Q198" s="2240"/>
      <c r="R198" s="2240"/>
      <c r="S198" s="2240"/>
      <c r="T198" s="2240"/>
      <c r="U198" s="2240"/>
      <c r="V198" s="2240"/>
      <c r="W198" s="2240"/>
      <c r="X198" s="2240"/>
      <c r="Y198" s="2240"/>
      <c r="Z198" s="2240"/>
      <c r="AA198" s="2240"/>
      <c r="AB198" s="2240"/>
      <c r="AC198" s="2240"/>
      <c r="AD198" s="2240"/>
      <c r="AE198" s="2240"/>
      <c r="AF198" s="2240"/>
      <c r="AG198" s="2240"/>
      <c r="AH198" s="2240"/>
      <c r="AI198" s="2240"/>
      <c r="AJ198" s="2240"/>
      <c r="AK198" s="2240"/>
      <c r="AL198" s="2240"/>
      <c r="AM198" s="2240"/>
      <c r="AN198" s="2240"/>
      <c r="AO198" s="2240"/>
      <c r="AP198" s="2240"/>
      <c r="AQ198" s="2240"/>
      <c r="AR198" s="2240"/>
      <c r="AS198" s="2240"/>
      <c r="AT198" s="2240"/>
      <c r="AU198" s="2240"/>
      <c r="AV198" s="2240"/>
      <c r="AW198" s="2240"/>
      <c r="AX198" s="2240"/>
      <c r="AY198" s="2240"/>
      <c r="AZ198" s="2240"/>
      <c r="BA198" s="2240"/>
      <c r="BB198" s="2240"/>
      <c r="BC198" s="2240"/>
      <c r="BD198" s="2240"/>
      <c r="BE198" s="2240"/>
      <c r="BF198" s="2240"/>
      <c r="BG198" s="2240"/>
      <c r="BH198" s="2240"/>
      <c r="BI198" s="2240"/>
      <c r="BJ198" s="2240"/>
      <c r="BK198" s="2240"/>
      <c r="BL198" s="2240"/>
      <c r="BM198" s="2240"/>
      <c r="BN198" s="2240"/>
      <c r="BO198" s="2240"/>
      <c r="BP198" s="286"/>
      <c r="BQ198" s="286"/>
      <c r="BR198" s="286"/>
      <c r="BS198" s="286"/>
    </row>
    <row r="199" spans="3:71" s="812" customFormat="1" ht="12" customHeight="1">
      <c r="C199" s="286"/>
      <c r="D199" s="286"/>
      <c r="E199" s="286"/>
      <c r="F199" s="286"/>
      <c r="G199" s="286"/>
      <c r="H199" s="346" t="s">
        <v>1191</v>
      </c>
      <c r="I199" s="2240" t="s">
        <v>1190</v>
      </c>
      <c r="J199" s="2240"/>
      <c r="K199" s="2240"/>
      <c r="L199" s="2240"/>
      <c r="M199" s="2240"/>
      <c r="N199" s="2240"/>
      <c r="O199" s="2240"/>
      <c r="P199" s="2240"/>
      <c r="Q199" s="2240"/>
      <c r="R199" s="2240"/>
      <c r="S199" s="2240"/>
      <c r="T199" s="2240"/>
      <c r="U199" s="2240"/>
      <c r="V199" s="2240"/>
      <c r="W199" s="2240"/>
      <c r="X199" s="2240"/>
      <c r="Y199" s="2240"/>
      <c r="Z199" s="2240"/>
      <c r="AA199" s="2240"/>
      <c r="AB199" s="2240"/>
      <c r="AC199" s="2240"/>
      <c r="AD199" s="2240"/>
      <c r="AE199" s="2240"/>
      <c r="AF199" s="2240"/>
      <c r="AG199" s="2240"/>
      <c r="AH199" s="2240"/>
      <c r="AI199" s="2240"/>
      <c r="AJ199" s="2240"/>
      <c r="AK199" s="2240"/>
      <c r="AL199" s="2240"/>
      <c r="AM199" s="2240"/>
      <c r="AN199" s="2240"/>
      <c r="AO199" s="2240"/>
      <c r="AP199" s="2240"/>
      <c r="AQ199" s="2240"/>
      <c r="AR199" s="2240"/>
      <c r="AS199" s="2240"/>
      <c r="AT199" s="2240"/>
      <c r="AU199" s="2240"/>
      <c r="AV199" s="2240"/>
      <c r="AW199" s="2240"/>
      <c r="AX199" s="2240"/>
      <c r="AY199" s="2240"/>
      <c r="AZ199" s="2240"/>
      <c r="BA199" s="2240"/>
      <c r="BB199" s="2240"/>
      <c r="BC199" s="2240"/>
      <c r="BD199" s="2240"/>
      <c r="BE199" s="2240"/>
      <c r="BF199" s="2240"/>
      <c r="BG199" s="2240"/>
      <c r="BH199" s="2240"/>
      <c r="BI199" s="2240"/>
      <c r="BJ199" s="2240"/>
      <c r="BK199" s="2240"/>
      <c r="BL199" s="2240"/>
      <c r="BM199" s="2240"/>
      <c r="BN199" s="2240"/>
      <c r="BO199" s="364"/>
      <c r="BP199" s="286"/>
      <c r="BQ199" s="286"/>
      <c r="BR199" s="286"/>
      <c r="BS199" s="286"/>
    </row>
    <row r="200" spans="3:71" s="812" customFormat="1" ht="12" customHeight="1">
      <c r="C200" s="286"/>
      <c r="D200" s="286"/>
      <c r="E200" s="286"/>
      <c r="F200" s="286"/>
      <c r="G200" s="286"/>
      <c r="H200" s="346" t="s">
        <v>1193</v>
      </c>
      <c r="I200" s="2486" t="s">
        <v>1192</v>
      </c>
      <c r="J200" s="2486"/>
      <c r="K200" s="2486"/>
      <c r="L200" s="2486"/>
      <c r="M200" s="2486"/>
      <c r="N200" s="2486"/>
      <c r="O200" s="2486"/>
      <c r="P200" s="2486"/>
      <c r="Q200" s="2486"/>
      <c r="R200" s="2486"/>
      <c r="S200" s="2486"/>
      <c r="T200" s="2486"/>
      <c r="U200" s="2486"/>
      <c r="V200" s="2486"/>
      <c r="W200" s="2486"/>
      <c r="X200" s="2486"/>
      <c r="Y200" s="2486"/>
      <c r="Z200" s="2486"/>
      <c r="AA200" s="2486"/>
      <c r="AB200" s="2486"/>
      <c r="AC200" s="2486"/>
      <c r="AD200" s="2486"/>
      <c r="AE200" s="2486"/>
      <c r="AF200" s="2486"/>
      <c r="AG200" s="2486"/>
      <c r="AH200" s="2486"/>
      <c r="AI200" s="2486"/>
      <c r="AJ200" s="2486"/>
      <c r="AK200" s="2486"/>
      <c r="AL200" s="2486"/>
      <c r="AM200" s="2486"/>
      <c r="AN200" s="2486"/>
      <c r="AO200" s="2486"/>
      <c r="AP200" s="2486"/>
      <c r="AQ200" s="2486"/>
      <c r="AR200" s="2486"/>
      <c r="AS200" s="2486"/>
      <c r="AT200" s="2486"/>
      <c r="AU200" s="2486"/>
      <c r="AV200" s="2486"/>
      <c r="AW200" s="2486"/>
      <c r="AX200" s="2486"/>
      <c r="AY200" s="2486"/>
      <c r="AZ200" s="2486"/>
      <c r="BA200" s="2486"/>
      <c r="BB200" s="2486"/>
      <c r="BC200" s="2486"/>
      <c r="BD200" s="2486"/>
      <c r="BE200" s="2486"/>
      <c r="BF200" s="2486"/>
      <c r="BG200" s="2486"/>
      <c r="BH200" s="2486"/>
      <c r="BI200" s="2486"/>
      <c r="BJ200" s="2486"/>
      <c r="BK200" s="2486"/>
      <c r="BL200" s="2486"/>
      <c r="BM200" s="2486"/>
      <c r="BN200" s="2486"/>
      <c r="BO200" s="2486"/>
      <c r="BP200" s="2486"/>
      <c r="BQ200" s="2486"/>
      <c r="BR200" s="2486"/>
      <c r="BS200" s="2486"/>
    </row>
    <row r="201" spans="3:71" ht="4.5" customHeight="1">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76"/>
      <c r="BN201" s="276"/>
      <c r="BO201" s="276"/>
      <c r="BP201" s="276"/>
      <c r="BQ201" s="276"/>
      <c r="BR201" s="276"/>
      <c r="BS201" s="276"/>
    </row>
    <row r="202" spans="3:71">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c r="BB202" s="276"/>
      <c r="BC202" s="276"/>
      <c r="BD202" s="276"/>
      <c r="BE202" s="276"/>
      <c r="BF202" s="276"/>
      <c r="BG202" s="276"/>
      <c r="BH202" s="276"/>
      <c r="BI202" s="276"/>
      <c r="BJ202" s="276"/>
      <c r="BK202" s="276"/>
      <c r="BL202" s="276"/>
      <c r="BM202" s="276"/>
      <c r="BN202" s="276"/>
      <c r="BO202" s="276"/>
      <c r="BP202" s="276"/>
      <c r="BQ202" s="276"/>
      <c r="BR202" s="276"/>
      <c r="BS202" s="276"/>
    </row>
  </sheetData>
  <mergeCells count="1941">
    <mergeCell ref="C1:BO1"/>
    <mergeCell ref="BP1:BS1"/>
    <mergeCell ref="AX3:BD3"/>
    <mergeCell ref="BE3:BF3"/>
    <mergeCell ref="BG3:BL3"/>
    <mergeCell ref="B5:B13"/>
    <mergeCell ref="C5:C10"/>
    <mergeCell ref="D5:F10"/>
    <mergeCell ref="G5:K8"/>
    <mergeCell ref="L5:P8"/>
    <mergeCell ref="Q5:Q10"/>
    <mergeCell ref="R5:R10"/>
    <mergeCell ref="S5:U10"/>
    <mergeCell ref="V5:AD6"/>
    <mergeCell ref="AE5:BC6"/>
    <mergeCell ref="BD5:BE6"/>
    <mergeCell ref="BF5:BF10"/>
    <mergeCell ref="BG5:BL6"/>
    <mergeCell ref="V7:Z7"/>
    <mergeCell ref="AA7:AB10"/>
    <mergeCell ref="AC7:AD10"/>
    <mergeCell ref="AE7:AH7"/>
    <mergeCell ref="AI7:AZ7"/>
    <mergeCell ref="BA7:BC9"/>
    <mergeCell ref="BD7:BE8"/>
    <mergeCell ref="BG7:BL10"/>
    <mergeCell ref="V8:X10"/>
    <mergeCell ref="Y8:Z10"/>
    <mergeCell ref="AE8:AF9"/>
    <mergeCell ref="AG8:AH9"/>
    <mergeCell ref="AI8:AK8"/>
    <mergeCell ref="AL8:AN8"/>
    <mergeCell ref="AO8:AQ8"/>
    <mergeCell ref="AR8:AT8"/>
    <mergeCell ref="AU8:AW8"/>
    <mergeCell ref="AX8:AZ10"/>
    <mergeCell ref="G9:I10"/>
    <mergeCell ref="J9:K10"/>
    <mergeCell ref="L9:P10"/>
    <mergeCell ref="AI9:AK9"/>
    <mergeCell ref="AL9:AN9"/>
    <mergeCell ref="AO9:AQ9"/>
    <mergeCell ref="AR9:AT9"/>
    <mergeCell ref="AU9:AW9"/>
    <mergeCell ref="BD9:BE10"/>
    <mergeCell ref="AE10:AF10"/>
    <mergeCell ref="AG10:AH10"/>
    <mergeCell ref="AI10:AK10"/>
    <mergeCell ref="AL10:AN10"/>
    <mergeCell ref="AO10:AQ10"/>
    <mergeCell ref="AR10:AT10"/>
    <mergeCell ref="AU10:AW10"/>
    <mergeCell ref="BA10:BC10"/>
    <mergeCell ref="C11:C13"/>
    <mergeCell ref="D11:F12"/>
    <mergeCell ref="G11:K12"/>
    <mergeCell ref="Q11:Q13"/>
    <mergeCell ref="R11:R13"/>
    <mergeCell ref="S11:U13"/>
    <mergeCell ref="V11:X12"/>
    <mergeCell ref="Y11:Y12"/>
    <mergeCell ref="Z11:Z12"/>
    <mergeCell ref="AA11:AA12"/>
    <mergeCell ref="AB11:AB12"/>
    <mergeCell ref="AC11:AC12"/>
    <mergeCell ref="AD11:AD12"/>
    <mergeCell ref="AE11:AF12"/>
    <mergeCell ref="AG11:AH12"/>
    <mergeCell ref="AI11:AK11"/>
    <mergeCell ref="AL11:AN11"/>
    <mergeCell ref="AO11:AQ11"/>
    <mergeCell ref="AR11:AT11"/>
    <mergeCell ref="AU11:AW11"/>
    <mergeCell ref="AX11:AZ13"/>
    <mergeCell ref="BA11:BC13"/>
    <mergeCell ref="BD11:BE12"/>
    <mergeCell ref="BF11:BF13"/>
    <mergeCell ref="BG11:BL11"/>
    <mergeCell ref="AI12:AK12"/>
    <mergeCell ref="AL12:AN12"/>
    <mergeCell ref="AO12:AQ12"/>
    <mergeCell ref="AR12:AT12"/>
    <mergeCell ref="AU12:AW12"/>
    <mergeCell ref="BG12:BL12"/>
    <mergeCell ref="D13:F13"/>
    <mergeCell ref="G13:I13"/>
    <mergeCell ref="J13:K13"/>
    <mergeCell ref="L13:P13"/>
    <mergeCell ref="V13:X13"/>
    <mergeCell ref="AI13:AK13"/>
    <mergeCell ref="AO13:AQ13"/>
    <mergeCell ref="AR13:AT13"/>
    <mergeCell ref="AU13:AW13"/>
    <mergeCell ref="BD13:BE13"/>
    <mergeCell ref="BG13:BL13"/>
    <mergeCell ref="B14:B16"/>
    <mergeCell ref="C14:C16"/>
    <mergeCell ref="D14:F16"/>
    <mergeCell ref="G14:K15"/>
    <mergeCell ref="L14:P15"/>
    <mergeCell ref="Q14:Q16"/>
    <mergeCell ref="R14:R16"/>
    <mergeCell ref="S14:U16"/>
    <mergeCell ref="V14:X15"/>
    <mergeCell ref="Y14:Y15"/>
    <mergeCell ref="Z14:Z15"/>
    <mergeCell ref="AA14:AA15"/>
    <mergeCell ref="AB14:AB15"/>
    <mergeCell ref="AC14:AC15"/>
    <mergeCell ref="AD14:AD15"/>
    <mergeCell ref="AE14:AF15"/>
    <mergeCell ref="AG14:AH15"/>
    <mergeCell ref="AI14:AK14"/>
    <mergeCell ref="AL14:AN14"/>
    <mergeCell ref="AO14:AQ14"/>
    <mergeCell ref="AR14:AT14"/>
    <mergeCell ref="AU14:AW14"/>
    <mergeCell ref="AX14:AZ16"/>
    <mergeCell ref="BA14:BC16"/>
    <mergeCell ref="BD14:BE15"/>
    <mergeCell ref="BF14:BF16"/>
    <mergeCell ref="BG14:BL14"/>
    <mergeCell ref="AI15:AK15"/>
    <mergeCell ref="AL15:AN15"/>
    <mergeCell ref="AO15:AQ15"/>
    <mergeCell ref="AR15:AT15"/>
    <mergeCell ref="AU15:AW15"/>
    <mergeCell ref="BG15:BL15"/>
    <mergeCell ref="G16:I16"/>
    <mergeCell ref="J16:K16"/>
    <mergeCell ref="L16:P16"/>
    <mergeCell ref="V16:X16"/>
    <mergeCell ref="AI16:AK16"/>
    <mergeCell ref="AL16:AN16"/>
    <mergeCell ref="AO16:AQ16"/>
    <mergeCell ref="AR16:AT16"/>
    <mergeCell ref="AU16:AW16"/>
    <mergeCell ref="BD16:BE16"/>
    <mergeCell ref="BG16:BL16"/>
    <mergeCell ref="B17:B19"/>
    <mergeCell ref="C17:C19"/>
    <mergeCell ref="D17:F19"/>
    <mergeCell ref="G17:K18"/>
    <mergeCell ref="L17:P18"/>
    <mergeCell ref="Q17:Q19"/>
    <mergeCell ref="R17:R19"/>
    <mergeCell ref="S17:U19"/>
    <mergeCell ref="V17:X18"/>
    <mergeCell ref="Y17:Y18"/>
    <mergeCell ref="Z17:Z18"/>
    <mergeCell ref="AA17:AA18"/>
    <mergeCell ref="AB17:AB18"/>
    <mergeCell ref="AC17:AC18"/>
    <mergeCell ref="AD17:AD18"/>
    <mergeCell ref="AE17:AF18"/>
    <mergeCell ref="AG17:AH18"/>
    <mergeCell ref="AI17:AK17"/>
    <mergeCell ref="AL17:AN17"/>
    <mergeCell ref="AO17:AQ17"/>
    <mergeCell ref="AR17:AT17"/>
    <mergeCell ref="AU17:AW17"/>
    <mergeCell ref="AX17:AZ19"/>
    <mergeCell ref="BA17:BC19"/>
    <mergeCell ref="BD17:BE18"/>
    <mergeCell ref="BF17:BF19"/>
    <mergeCell ref="BG17:BL17"/>
    <mergeCell ref="AI18:AK18"/>
    <mergeCell ref="AL18:AN18"/>
    <mergeCell ref="AO18:AQ18"/>
    <mergeCell ref="AR18:AT18"/>
    <mergeCell ref="AU18:AW18"/>
    <mergeCell ref="BG18:BL18"/>
    <mergeCell ref="G19:I19"/>
    <mergeCell ref="J19:K19"/>
    <mergeCell ref="L19:P19"/>
    <mergeCell ref="V19:X19"/>
    <mergeCell ref="AI19:AK19"/>
    <mergeCell ref="AL19:AN19"/>
    <mergeCell ref="AO19:AQ19"/>
    <mergeCell ref="AR19:AT19"/>
    <mergeCell ref="AU19:AW19"/>
    <mergeCell ref="BD19:BE19"/>
    <mergeCell ref="BG19:BL19"/>
    <mergeCell ref="B20:B22"/>
    <mergeCell ref="C20:C22"/>
    <mergeCell ref="D20:F22"/>
    <mergeCell ref="G20:K21"/>
    <mergeCell ref="L20:P21"/>
    <mergeCell ref="Q20:Q22"/>
    <mergeCell ref="R20:R22"/>
    <mergeCell ref="S20:U22"/>
    <mergeCell ref="V20:X21"/>
    <mergeCell ref="Y20:Y21"/>
    <mergeCell ref="Z20:Z21"/>
    <mergeCell ref="AA20:AA21"/>
    <mergeCell ref="AB20:AB21"/>
    <mergeCell ref="AC20:AC21"/>
    <mergeCell ref="AD20:AD21"/>
    <mergeCell ref="AE20:AF21"/>
    <mergeCell ref="AG20:AH21"/>
    <mergeCell ref="AI20:AK20"/>
    <mergeCell ref="AL20:AN20"/>
    <mergeCell ref="AO20:AQ20"/>
    <mergeCell ref="AR20:AT20"/>
    <mergeCell ref="AU20:AW20"/>
    <mergeCell ref="AX20:AZ22"/>
    <mergeCell ref="BA20:BC22"/>
    <mergeCell ref="BD20:BE21"/>
    <mergeCell ref="BF20:BF22"/>
    <mergeCell ref="BG20:BL20"/>
    <mergeCell ref="AI21:AK21"/>
    <mergeCell ref="AL21:AN21"/>
    <mergeCell ref="AO21:AQ21"/>
    <mergeCell ref="AR21:AT21"/>
    <mergeCell ref="AU21:AW21"/>
    <mergeCell ref="BG21:BL21"/>
    <mergeCell ref="G22:I22"/>
    <mergeCell ref="J22:K22"/>
    <mergeCell ref="L22:P22"/>
    <mergeCell ref="V22:X22"/>
    <mergeCell ref="AI22:AK22"/>
    <mergeCell ref="AL22:AN22"/>
    <mergeCell ref="AO22:AQ22"/>
    <mergeCell ref="AR22:AT22"/>
    <mergeCell ref="AU22:AW22"/>
    <mergeCell ref="BD22:BE22"/>
    <mergeCell ref="BG22:BL22"/>
    <mergeCell ref="B23:B25"/>
    <mergeCell ref="C23:C25"/>
    <mergeCell ref="D23:F25"/>
    <mergeCell ref="G23:K24"/>
    <mergeCell ref="L23:P24"/>
    <mergeCell ref="Q23:Q25"/>
    <mergeCell ref="R23:R25"/>
    <mergeCell ref="S23:U25"/>
    <mergeCell ref="V23:X24"/>
    <mergeCell ref="Y23:Y24"/>
    <mergeCell ref="Z23:Z24"/>
    <mergeCell ref="AA23:AA24"/>
    <mergeCell ref="AB23:AB24"/>
    <mergeCell ref="AC23:AC24"/>
    <mergeCell ref="AD23:AD24"/>
    <mergeCell ref="AE23:AF24"/>
    <mergeCell ref="AG23:AH24"/>
    <mergeCell ref="AI23:AK23"/>
    <mergeCell ref="AL23:AN23"/>
    <mergeCell ref="AO23:AQ23"/>
    <mergeCell ref="AR23:AT23"/>
    <mergeCell ref="AU23:AW23"/>
    <mergeCell ref="AX23:AZ25"/>
    <mergeCell ref="BA23:BC25"/>
    <mergeCell ref="BD23:BE24"/>
    <mergeCell ref="BF23:BF25"/>
    <mergeCell ref="BG23:BL23"/>
    <mergeCell ref="AI24:AK24"/>
    <mergeCell ref="AL24:AN24"/>
    <mergeCell ref="AO24:AQ24"/>
    <mergeCell ref="AR24:AT24"/>
    <mergeCell ref="AU24:AW24"/>
    <mergeCell ref="BG24:BL24"/>
    <mergeCell ref="G25:I25"/>
    <mergeCell ref="J25:K25"/>
    <mergeCell ref="L25:P25"/>
    <mergeCell ref="V25:X25"/>
    <mergeCell ref="AI25:AK25"/>
    <mergeCell ref="AL25:AN25"/>
    <mergeCell ref="AO25:AQ25"/>
    <mergeCell ref="AR25:AT25"/>
    <mergeCell ref="AU25:AW25"/>
    <mergeCell ref="BD25:BE25"/>
    <mergeCell ref="BG25:BL25"/>
    <mergeCell ref="B26:B28"/>
    <mergeCell ref="C26:C28"/>
    <mergeCell ref="D26:F28"/>
    <mergeCell ref="G26:K27"/>
    <mergeCell ref="L26:P27"/>
    <mergeCell ref="Q26:Q28"/>
    <mergeCell ref="R26:R28"/>
    <mergeCell ref="S26:U28"/>
    <mergeCell ref="V26:X27"/>
    <mergeCell ref="Y26:Y27"/>
    <mergeCell ref="Z26:Z27"/>
    <mergeCell ref="AA26:AA27"/>
    <mergeCell ref="AB26:AB27"/>
    <mergeCell ref="AC26:AC27"/>
    <mergeCell ref="AD26:AD27"/>
    <mergeCell ref="AE26:AF27"/>
    <mergeCell ref="AG26:AH27"/>
    <mergeCell ref="AI26:AK26"/>
    <mergeCell ref="AL26:AN26"/>
    <mergeCell ref="AO26:AQ26"/>
    <mergeCell ref="AR26:AT26"/>
    <mergeCell ref="AU26:AW26"/>
    <mergeCell ref="AX26:AZ28"/>
    <mergeCell ref="BA26:BC28"/>
    <mergeCell ref="BD26:BE27"/>
    <mergeCell ref="BF26:BF28"/>
    <mergeCell ref="BG26:BL26"/>
    <mergeCell ref="AI27:AK27"/>
    <mergeCell ref="AL27:AN27"/>
    <mergeCell ref="AO27:AQ27"/>
    <mergeCell ref="AR27:AT27"/>
    <mergeCell ref="AU27:AW27"/>
    <mergeCell ref="BG27:BL27"/>
    <mergeCell ref="G28:I28"/>
    <mergeCell ref="J28:K28"/>
    <mergeCell ref="L28:P28"/>
    <mergeCell ref="V28:X28"/>
    <mergeCell ref="AI28:AK28"/>
    <mergeCell ref="AL28:AN28"/>
    <mergeCell ref="AO28:AQ28"/>
    <mergeCell ref="AR28:AT28"/>
    <mergeCell ref="AU28:AW28"/>
    <mergeCell ref="BD28:BE28"/>
    <mergeCell ref="BG28:BL28"/>
    <mergeCell ref="B29:B31"/>
    <mergeCell ref="C29:C31"/>
    <mergeCell ref="D29:F31"/>
    <mergeCell ref="G29:K30"/>
    <mergeCell ref="L29:P30"/>
    <mergeCell ref="Q29:Q31"/>
    <mergeCell ref="R29:R31"/>
    <mergeCell ref="S29:U31"/>
    <mergeCell ref="V29:X30"/>
    <mergeCell ref="Y29:Y30"/>
    <mergeCell ref="Z29:Z30"/>
    <mergeCell ref="AA29:AA30"/>
    <mergeCell ref="AB29:AB30"/>
    <mergeCell ref="AC29:AC30"/>
    <mergeCell ref="AD29:AD30"/>
    <mergeCell ref="AE29:AF30"/>
    <mergeCell ref="AG29:AH30"/>
    <mergeCell ref="AI29:AK29"/>
    <mergeCell ref="AL29:AN29"/>
    <mergeCell ref="AO29:AQ29"/>
    <mergeCell ref="AR29:AT29"/>
    <mergeCell ref="AU29:AW29"/>
    <mergeCell ref="AX29:AZ31"/>
    <mergeCell ref="BA29:BC31"/>
    <mergeCell ref="BD29:BE30"/>
    <mergeCell ref="BF29:BF31"/>
    <mergeCell ref="BG29:BL29"/>
    <mergeCell ref="AI30:AK30"/>
    <mergeCell ref="AL30:AN30"/>
    <mergeCell ref="AO30:AQ30"/>
    <mergeCell ref="AR30:AT30"/>
    <mergeCell ref="AU30:AW30"/>
    <mergeCell ref="BG30:BL30"/>
    <mergeCell ref="G31:I31"/>
    <mergeCell ref="J31:K31"/>
    <mergeCell ref="L31:P31"/>
    <mergeCell ref="V31:X31"/>
    <mergeCell ref="AI31:AK31"/>
    <mergeCell ref="AL31:AN31"/>
    <mergeCell ref="AO31:AQ31"/>
    <mergeCell ref="AR31:AT31"/>
    <mergeCell ref="AU31:AW31"/>
    <mergeCell ref="BD31:BE31"/>
    <mergeCell ref="BG31:BL31"/>
    <mergeCell ref="B32:B34"/>
    <mergeCell ref="C32:C34"/>
    <mergeCell ref="D32:F34"/>
    <mergeCell ref="G32:K33"/>
    <mergeCell ref="L32:P33"/>
    <mergeCell ref="Q32:Q34"/>
    <mergeCell ref="R32:R34"/>
    <mergeCell ref="S32:U34"/>
    <mergeCell ref="V32:X33"/>
    <mergeCell ref="Y32:Y33"/>
    <mergeCell ref="Z32:Z33"/>
    <mergeCell ref="AA32:AA33"/>
    <mergeCell ref="AB32:AB33"/>
    <mergeCell ref="AC32:AC33"/>
    <mergeCell ref="AD32:AD33"/>
    <mergeCell ref="AE32:AF33"/>
    <mergeCell ref="AG32:AH33"/>
    <mergeCell ref="AI32:AK32"/>
    <mergeCell ref="AL32:AN32"/>
    <mergeCell ref="AO32:AQ32"/>
    <mergeCell ref="AR32:AT32"/>
    <mergeCell ref="AU32:AW32"/>
    <mergeCell ref="AX32:AZ34"/>
    <mergeCell ref="BA32:BC34"/>
    <mergeCell ref="BD32:BE33"/>
    <mergeCell ref="BF32:BF34"/>
    <mergeCell ref="BG32:BL32"/>
    <mergeCell ref="AI33:AK33"/>
    <mergeCell ref="AL33:AN33"/>
    <mergeCell ref="AO33:AQ33"/>
    <mergeCell ref="AR33:AT33"/>
    <mergeCell ref="AU33:AW33"/>
    <mergeCell ref="BG33:BL33"/>
    <mergeCell ref="G34:I34"/>
    <mergeCell ref="J34:K34"/>
    <mergeCell ref="L34:P34"/>
    <mergeCell ref="V34:X34"/>
    <mergeCell ref="AI34:AK34"/>
    <mergeCell ref="AL34:AN34"/>
    <mergeCell ref="AO34:AQ34"/>
    <mergeCell ref="AR34:AT34"/>
    <mergeCell ref="AU34:AW34"/>
    <mergeCell ref="BD34:BE34"/>
    <mergeCell ref="BG34:BL34"/>
    <mergeCell ref="B35:B37"/>
    <mergeCell ref="C35:C37"/>
    <mergeCell ref="D35:F37"/>
    <mergeCell ref="G35:K36"/>
    <mergeCell ref="L35:P36"/>
    <mergeCell ref="Q35:Q37"/>
    <mergeCell ref="R35:R37"/>
    <mergeCell ref="S35:U37"/>
    <mergeCell ref="V35:X36"/>
    <mergeCell ref="Y35:Y36"/>
    <mergeCell ref="Z35:Z36"/>
    <mergeCell ref="AA35:AA36"/>
    <mergeCell ref="AB35:AB36"/>
    <mergeCell ref="AC35:AC36"/>
    <mergeCell ref="AD35:AD36"/>
    <mergeCell ref="AE35:AF36"/>
    <mergeCell ref="AG35:AH36"/>
    <mergeCell ref="AI35:AK35"/>
    <mergeCell ref="AL35:AN35"/>
    <mergeCell ref="AO35:AQ35"/>
    <mergeCell ref="AR35:AT35"/>
    <mergeCell ref="AU35:AW35"/>
    <mergeCell ref="AX35:AZ37"/>
    <mergeCell ref="BA35:BC37"/>
    <mergeCell ref="BD35:BE36"/>
    <mergeCell ref="BF35:BF37"/>
    <mergeCell ref="BG35:BL35"/>
    <mergeCell ref="AI36:AK36"/>
    <mergeCell ref="AL36:AN36"/>
    <mergeCell ref="AO36:AQ36"/>
    <mergeCell ref="AR36:AT36"/>
    <mergeCell ref="AU36:AW36"/>
    <mergeCell ref="BG36:BL36"/>
    <mergeCell ref="G37:I37"/>
    <mergeCell ref="J37:K37"/>
    <mergeCell ref="L37:P37"/>
    <mergeCell ref="V37:X37"/>
    <mergeCell ref="AI37:AK37"/>
    <mergeCell ref="AL37:AN37"/>
    <mergeCell ref="AO37:AQ37"/>
    <mergeCell ref="AR37:AT37"/>
    <mergeCell ref="AU37:AW37"/>
    <mergeCell ref="BD37:BE37"/>
    <mergeCell ref="BG37:BL37"/>
    <mergeCell ref="B38:B40"/>
    <mergeCell ref="C38:C40"/>
    <mergeCell ref="D38:F40"/>
    <mergeCell ref="G38:K39"/>
    <mergeCell ref="L38:P39"/>
    <mergeCell ref="Q38:Q40"/>
    <mergeCell ref="R38:R40"/>
    <mergeCell ref="S38:U40"/>
    <mergeCell ref="V38:X39"/>
    <mergeCell ref="Y38:Y39"/>
    <mergeCell ref="Z38:Z39"/>
    <mergeCell ref="AA38:AA39"/>
    <mergeCell ref="AB38:AB39"/>
    <mergeCell ref="AC38:AC39"/>
    <mergeCell ref="AD38:AD39"/>
    <mergeCell ref="AE38:AF39"/>
    <mergeCell ref="AG38:AH39"/>
    <mergeCell ref="AI38:AK38"/>
    <mergeCell ref="AL38:AN38"/>
    <mergeCell ref="AO38:AQ38"/>
    <mergeCell ref="AR38:AT38"/>
    <mergeCell ref="AU38:AW38"/>
    <mergeCell ref="AX38:AZ40"/>
    <mergeCell ref="BA38:BC40"/>
    <mergeCell ref="BD38:BE39"/>
    <mergeCell ref="BF38:BF40"/>
    <mergeCell ref="BG38:BL38"/>
    <mergeCell ref="AI39:AK39"/>
    <mergeCell ref="AL39:AN39"/>
    <mergeCell ref="AO39:AQ39"/>
    <mergeCell ref="AR39:AT39"/>
    <mergeCell ref="AU39:AW39"/>
    <mergeCell ref="BG39:BL39"/>
    <mergeCell ref="G40:I40"/>
    <mergeCell ref="J40:K40"/>
    <mergeCell ref="L40:P40"/>
    <mergeCell ref="V40:X40"/>
    <mergeCell ref="AI40:AK40"/>
    <mergeCell ref="AL40:AN40"/>
    <mergeCell ref="AO40:AQ40"/>
    <mergeCell ref="AR40:AT40"/>
    <mergeCell ref="AU40:AW40"/>
    <mergeCell ref="BD40:BE40"/>
    <mergeCell ref="BG40:BL40"/>
    <mergeCell ref="BG41:BH41"/>
    <mergeCell ref="BF42:BH42"/>
    <mergeCell ref="BI42:BL42"/>
    <mergeCell ref="C43:C44"/>
    <mergeCell ref="D43:F44"/>
    <mergeCell ref="G43:K44"/>
    <mergeCell ref="AE43:AF44"/>
    <mergeCell ref="AG43:AH44"/>
    <mergeCell ref="AL43:AN44"/>
    <mergeCell ref="AX43:AZ44"/>
    <mergeCell ref="BA43:BC44"/>
    <mergeCell ref="BD43:BE43"/>
    <mergeCell ref="BF43:BH44"/>
    <mergeCell ref="BI43:BL44"/>
    <mergeCell ref="BD44:BE44"/>
    <mergeCell ref="BD45:BF45"/>
    <mergeCell ref="I47:BO48"/>
    <mergeCell ref="I49:BO49"/>
    <mergeCell ref="I50:BO50"/>
    <mergeCell ref="C52:BO52"/>
    <mergeCell ref="AX54:BD54"/>
    <mergeCell ref="BE54:BF54"/>
    <mergeCell ref="BG54:BL54"/>
    <mergeCell ref="C56:C61"/>
    <mergeCell ref="D56:F61"/>
    <mergeCell ref="G56:K59"/>
    <mergeCell ref="L56:P59"/>
    <mergeCell ref="Q56:Q61"/>
    <mergeCell ref="R56:R61"/>
    <mergeCell ref="S56:U61"/>
    <mergeCell ref="V56:AD57"/>
    <mergeCell ref="AE56:BC57"/>
    <mergeCell ref="BD56:BE57"/>
    <mergeCell ref="BF56:BF61"/>
    <mergeCell ref="BG56:BL57"/>
    <mergeCell ref="V58:Z58"/>
    <mergeCell ref="AA58:AB61"/>
    <mergeCell ref="AC58:AD61"/>
    <mergeCell ref="AE58:AH58"/>
    <mergeCell ref="AI58:AZ58"/>
    <mergeCell ref="BA58:BC60"/>
    <mergeCell ref="BD58:BE59"/>
    <mergeCell ref="BG58:BL61"/>
    <mergeCell ref="V59:X61"/>
    <mergeCell ref="Y59:Z61"/>
    <mergeCell ref="AE59:AF60"/>
    <mergeCell ref="AG59:AH60"/>
    <mergeCell ref="AI59:AK59"/>
    <mergeCell ref="AL59:AN59"/>
    <mergeCell ref="AO59:AQ59"/>
    <mergeCell ref="AR59:AT59"/>
    <mergeCell ref="AU59:AW59"/>
    <mergeCell ref="AX59:AZ61"/>
    <mergeCell ref="G60:I61"/>
    <mergeCell ref="J60:K61"/>
    <mergeCell ref="L60:P61"/>
    <mergeCell ref="AI60:AK60"/>
    <mergeCell ref="AL60:AN60"/>
    <mergeCell ref="AO60:AQ60"/>
    <mergeCell ref="AR60:AT60"/>
    <mergeCell ref="AU60:AW60"/>
    <mergeCell ref="BD60:BE61"/>
    <mergeCell ref="AE61:AF61"/>
    <mergeCell ref="AG61:AH61"/>
    <mergeCell ref="AI61:AK61"/>
    <mergeCell ref="AL61:AN61"/>
    <mergeCell ref="AO61:AQ61"/>
    <mergeCell ref="AR61:AT61"/>
    <mergeCell ref="AU61:AW61"/>
    <mergeCell ref="BA61:BC61"/>
    <mergeCell ref="B62:B64"/>
    <mergeCell ref="C62:C64"/>
    <mergeCell ref="D62:F64"/>
    <mergeCell ref="G62:K63"/>
    <mergeCell ref="L62:P63"/>
    <mergeCell ref="Q62:Q64"/>
    <mergeCell ref="R62:R64"/>
    <mergeCell ref="S62:U64"/>
    <mergeCell ref="V62:X63"/>
    <mergeCell ref="Y62:Y63"/>
    <mergeCell ref="Z62:Z63"/>
    <mergeCell ref="AA62:AA63"/>
    <mergeCell ref="AB62:AB63"/>
    <mergeCell ref="AC62:AC63"/>
    <mergeCell ref="AD62:AD63"/>
    <mergeCell ref="AE62:AF63"/>
    <mergeCell ref="AG62:AH63"/>
    <mergeCell ref="AI62:AK62"/>
    <mergeCell ref="AL62:AN62"/>
    <mergeCell ref="AO62:AQ62"/>
    <mergeCell ref="AR62:AT62"/>
    <mergeCell ref="AU62:AW62"/>
    <mergeCell ref="AX62:AZ64"/>
    <mergeCell ref="BA62:BC64"/>
    <mergeCell ref="BD62:BE63"/>
    <mergeCell ref="BF62:BF64"/>
    <mergeCell ref="BG62:BL62"/>
    <mergeCell ref="AI63:AK63"/>
    <mergeCell ref="AL63:AN63"/>
    <mergeCell ref="AO63:AQ63"/>
    <mergeCell ref="AR63:AT63"/>
    <mergeCell ref="AU63:AW63"/>
    <mergeCell ref="BG63:BL63"/>
    <mergeCell ref="G64:I64"/>
    <mergeCell ref="J64:K64"/>
    <mergeCell ref="L64:P64"/>
    <mergeCell ref="V64:X64"/>
    <mergeCell ref="AI64:AK64"/>
    <mergeCell ref="AL64:AN64"/>
    <mergeCell ref="AO64:AQ64"/>
    <mergeCell ref="AR64:AT64"/>
    <mergeCell ref="AU64:AW64"/>
    <mergeCell ref="BD64:BE64"/>
    <mergeCell ref="BG64:BL64"/>
    <mergeCell ref="B65:B67"/>
    <mergeCell ref="C65:C67"/>
    <mergeCell ref="D65:F67"/>
    <mergeCell ref="G65:K66"/>
    <mergeCell ref="L65:P66"/>
    <mergeCell ref="Q65:Q67"/>
    <mergeCell ref="R65:R67"/>
    <mergeCell ref="S65:U67"/>
    <mergeCell ref="V65:X66"/>
    <mergeCell ref="Y65:Y66"/>
    <mergeCell ref="Z65:Z66"/>
    <mergeCell ref="AA65:AA66"/>
    <mergeCell ref="AB65:AB66"/>
    <mergeCell ref="AC65:AC66"/>
    <mergeCell ref="AD65:AD66"/>
    <mergeCell ref="AE65:AF66"/>
    <mergeCell ref="AG65:AH66"/>
    <mergeCell ref="AI65:AK65"/>
    <mergeCell ref="AL65:AN65"/>
    <mergeCell ref="AO65:AQ65"/>
    <mergeCell ref="AR65:AT65"/>
    <mergeCell ref="AU65:AW65"/>
    <mergeCell ref="AX65:AZ67"/>
    <mergeCell ref="BA65:BC67"/>
    <mergeCell ref="BD65:BE66"/>
    <mergeCell ref="BF65:BF67"/>
    <mergeCell ref="BG65:BL65"/>
    <mergeCell ref="AI66:AK66"/>
    <mergeCell ref="AL66:AN66"/>
    <mergeCell ref="AO66:AQ66"/>
    <mergeCell ref="AR66:AT66"/>
    <mergeCell ref="AU66:AW66"/>
    <mergeCell ref="BG66:BL66"/>
    <mergeCell ref="G67:I67"/>
    <mergeCell ref="J67:K67"/>
    <mergeCell ref="L67:P67"/>
    <mergeCell ref="V67:X67"/>
    <mergeCell ref="AI67:AK67"/>
    <mergeCell ref="AL67:AN67"/>
    <mergeCell ref="AO67:AQ67"/>
    <mergeCell ref="AR67:AT67"/>
    <mergeCell ref="AU67:AW67"/>
    <mergeCell ref="BD67:BE67"/>
    <mergeCell ref="BG67:BL67"/>
    <mergeCell ref="B68:B70"/>
    <mergeCell ref="C68:C70"/>
    <mergeCell ref="D68:F70"/>
    <mergeCell ref="G68:K69"/>
    <mergeCell ref="L68:P69"/>
    <mergeCell ref="Q68:Q70"/>
    <mergeCell ref="R68:R70"/>
    <mergeCell ref="S68:U70"/>
    <mergeCell ref="V68:X69"/>
    <mergeCell ref="Y68:Y69"/>
    <mergeCell ref="Z68:Z69"/>
    <mergeCell ref="AA68:AA69"/>
    <mergeCell ref="AB68:AB69"/>
    <mergeCell ref="AC68:AC69"/>
    <mergeCell ref="AD68:AD69"/>
    <mergeCell ref="AE68:AF69"/>
    <mergeCell ref="AG68:AH69"/>
    <mergeCell ref="AI68:AK68"/>
    <mergeCell ref="AL68:AN68"/>
    <mergeCell ref="AO68:AQ68"/>
    <mergeCell ref="AR68:AT68"/>
    <mergeCell ref="AU68:AW68"/>
    <mergeCell ref="AX68:AZ70"/>
    <mergeCell ref="BA68:BC70"/>
    <mergeCell ref="BD68:BE69"/>
    <mergeCell ref="BF68:BF70"/>
    <mergeCell ref="BG68:BL68"/>
    <mergeCell ref="AI69:AK69"/>
    <mergeCell ref="AL69:AN69"/>
    <mergeCell ref="AO69:AQ69"/>
    <mergeCell ref="AR69:AT69"/>
    <mergeCell ref="AU69:AW69"/>
    <mergeCell ref="BG69:BL69"/>
    <mergeCell ref="G70:I70"/>
    <mergeCell ref="J70:K70"/>
    <mergeCell ref="L70:P70"/>
    <mergeCell ref="V70:X70"/>
    <mergeCell ref="AI70:AK70"/>
    <mergeCell ref="AL70:AN70"/>
    <mergeCell ref="AO70:AQ70"/>
    <mergeCell ref="AR70:AT70"/>
    <mergeCell ref="AU70:AW70"/>
    <mergeCell ref="BD70:BE70"/>
    <mergeCell ref="BG70:BL70"/>
    <mergeCell ref="B71:B73"/>
    <mergeCell ref="C71:C73"/>
    <mergeCell ref="D71:F73"/>
    <mergeCell ref="G71:K72"/>
    <mergeCell ref="L71:P72"/>
    <mergeCell ref="Q71:Q73"/>
    <mergeCell ref="R71:R73"/>
    <mergeCell ref="S71:U73"/>
    <mergeCell ref="V71:X72"/>
    <mergeCell ref="Y71:Y72"/>
    <mergeCell ref="Z71:Z72"/>
    <mergeCell ref="AA71:AA72"/>
    <mergeCell ref="AB71:AB72"/>
    <mergeCell ref="AC71:AC72"/>
    <mergeCell ref="AD71:AD72"/>
    <mergeCell ref="AE71:AF72"/>
    <mergeCell ref="AG71:AH72"/>
    <mergeCell ref="AI71:AK71"/>
    <mergeCell ref="AL71:AN71"/>
    <mergeCell ref="AO71:AQ71"/>
    <mergeCell ref="AR71:AT71"/>
    <mergeCell ref="AU71:AW71"/>
    <mergeCell ref="AX71:AZ73"/>
    <mergeCell ref="BA71:BC73"/>
    <mergeCell ref="BD71:BE72"/>
    <mergeCell ref="BF71:BF73"/>
    <mergeCell ref="BG71:BL71"/>
    <mergeCell ref="AI72:AK72"/>
    <mergeCell ref="AL72:AN72"/>
    <mergeCell ref="AO72:AQ72"/>
    <mergeCell ref="AR72:AT72"/>
    <mergeCell ref="AU72:AW72"/>
    <mergeCell ref="BG72:BL72"/>
    <mergeCell ref="G73:I73"/>
    <mergeCell ref="J73:K73"/>
    <mergeCell ref="L73:P73"/>
    <mergeCell ref="V73:X73"/>
    <mergeCell ref="AI73:AK73"/>
    <mergeCell ref="AL73:AN73"/>
    <mergeCell ref="AO73:AQ73"/>
    <mergeCell ref="AR73:AT73"/>
    <mergeCell ref="AU73:AW73"/>
    <mergeCell ref="BD73:BE73"/>
    <mergeCell ref="BG73:BL73"/>
    <mergeCell ref="B74:B76"/>
    <mergeCell ref="C74:C76"/>
    <mergeCell ref="D74:F76"/>
    <mergeCell ref="G74:K75"/>
    <mergeCell ref="L74:P75"/>
    <mergeCell ref="Q74:Q76"/>
    <mergeCell ref="R74:R76"/>
    <mergeCell ref="S74:U76"/>
    <mergeCell ref="V74:X75"/>
    <mergeCell ref="Y74:Y75"/>
    <mergeCell ref="Z74:Z75"/>
    <mergeCell ref="AA74:AA75"/>
    <mergeCell ref="AB74:AB75"/>
    <mergeCell ref="AC74:AC75"/>
    <mergeCell ref="AD74:AD75"/>
    <mergeCell ref="AE74:AF75"/>
    <mergeCell ref="AG74:AH75"/>
    <mergeCell ref="AI74:AK74"/>
    <mergeCell ref="AL74:AN74"/>
    <mergeCell ref="AO74:AQ74"/>
    <mergeCell ref="AR74:AT74"/>
    <mergeCell ref="AU74:AW74"/>
    <mergeCell ref="AX74:AZ76"/>
    <mergeCell ref="BA74:BC76"/>
    <mergeCell ref="BD74:BE75"/>
    <mergeCell ref="BF74:BF76"/>
    <mergeCell ref="BG74:BL74"/>
    <mergeCell ref="AI75:AK75"/>
    <mergeCell ref="AL75:AN75"/>
    <mergeCell ref="AO75:AQ75"/>
    <mergeCell ref="AR75:AT75"/>
    <mergeCell ref="AU75:AW75"/>
    <mergeCell ref="BG75:BL75"/>
    <mergeCell ref="G76:I76"/>
    <mergeCell ref="J76:K76"/>
    <mergeCell ref="L76:P76"/>
    <mergeCell ref="V76:X76"/>
    <mergeCell ref="AI76:AK76"/>
    <mergeCell ref="AL76:AN76"/>
    <mergeCell ref="AO76:AQ76"/>
    <mergeCell ref="AR76:AT76"/>
    <mergeCell ref="AU76:AW76"/>
    <mergeCell ref="BD76:BE76"/>
    <mergeCell ref="BG76:BL76"/>
    <mergeCell ref="B77:B79"/>
    <mergeCell ref="C77:C79"/>
    <mergeCell ref="D77:F79"/>
    <mergeCell ref="G77:K78"/>
    <mergeCell ref="L77:P78"/>
    <mergeCell ref="Q77:Q79"/>
    <mergeCell ref="R77:R79"/>
    <mergeCell ref="S77:U79"/>
    <mergeCell ref="V77:X78"/>
    <mergeCell ref="Y77:Y78"/>
    <mergeCell ref="Z77:Z78"/>
    <mergeCell ref="AA77:AA78"/>
    <mergeCell ref="AB77:AB78"/>
    <mergeCell ref="AC77:AC78"/>
    <mergeCell ref="AD77:AD78"/>
    <mergeCell ref="AE77:AF78"/>
    <mergeCell ref="AG77:AH78"/>
    <mergeCell ref="AI77:AK77"/>
    <mergeCell ref="AL77:AN77"/>
    <mergeCell ref="AO77:AQ77"/>
    <mergeCell ref="AR77:AT77"/>
    <mergeCell ref="AU77:AW77"/>
    <mergeCell ref="AX77:AZ79"/>
    <mergeCell ref="BA77:BC79"/>
    <mergeCell ref="BD77:BE78"/>
    <mergeCell ref="BF77:BF79"/>
    <mergeCell ref="BG77:BL77"/>
    <mergeCell ref="AI78:AK78"/>
    <mergeCell ref="AL78:AN78"/>
    <mergeCell ref="AO78:AQ78"/>
    <mergeCell ref="AR78:AT78"/>
    <mergeCell ref="AU78:AW78"/>
    <mergeCell ref="BG78:BL78"/>
    <mergeCell ref="G79:I79"/>
    <mergeCell ref="J79:K79"/>
    <mergeCell ref="L79:P79"/>
    <mergeCell ref="V79:X79"/>
    <mergeCell ref="AI79:AK79"/>
    <mergeCell ref="AL79:AN79"/>
    <mergeCell ref="AO79:AQ79"/>
    <mergeCell ref="AR79:AT79"/>
    <mergeCell ref="AU79:AW79"/>
    <mergeCell ref="BD79:BE79"/>
    <mergeCell ref="BG79:BL79"/>
    <mergeCell ref="B80:B82"/>
    <mergeCell ref="C80:C82"/>
    <mergeCell ref="D80:F82"/>
    <mergeCell ref="G80:K81"/>
    <mergeCell ref="L80:P81"/>
    <mergeCell ref="Q80:Q82"/>
    <mergeCell ref="R80:R82"/>
    <mergeCell ref="S80:U82"/>
    <mergeCell ref="V80:X81"/>
    <mergeCell ref="Y80:Y81"/>
    <mergeCell ref="Z80:Z81"/>
    <mergeCell ref="AA80:AA81"/>
    <mergeCell ref="AB80:AB81"/>
    <mergeCell ref="AC80:AC81"/>
    <mergeCell ref="AD80:AD81"/>
    <mergeCell ref="AE80:AF81"/>
    <mergeCell ref="AG80:AH81"/>
    <mergeCell ref="AI80:AK80"/>
    <mergeCell ref="AL80:AN80"/>
    <mergeCell ref="AO80:AQ80"/>
    <mergeCell ref="AR80:AT80"/>
    <mergeCell ref="AU80:AW80"/>
    <mergeCell ref="AX80:AZ82"/>
    <mergeCell ref="BA80:BC82"/>
    <mergeCell ref="BD80:BE81"/>
    <mergeCell ref="BF80:BF82"/>
    <mergeCell ref="BG80:BL80"/>
    <mergeCell ref="AI81:AK81"/>
    <mergeCell ref="AL81:AN81"/>
    <mergeCell ref="AO81:AQ81"/>
    <mergeCell ref="AR81:AT81"/>
    <mergeCell ref="AU81:AW81"/>
    <mergeCell ref="BG81:BL81"/>
    <mergeCell ref="G82:I82"/>
    <mergeCell ref="J82:K82"/>
    <mergeCell ref="L82:P82"/>
    <mergeCell ref="V82:X82"/>
    <mergeCell ref="AI82:AK82"/>
    <mergeCell ref="AL82:AN82"/>
    <mergeCell ref="AO82:AQ82"/>
    <mergeCell ref="AR82:AT82"/>
    <mergeCell ref="AU82:AW82"/>
    <mergeCell ref="BD82:BE82"/>
    <mergeCell ref="BG82:BL82"/>
    <mergeCell ref="B83:B85"/>
    <mergeCell ref="C83:C85"/>
    <mergeCell ref="D83:F85"/>
    <mergeCell ref="G83:K84"/>
    <mergeCell ref="L83:P84"/>
    <mergeCell ref="Q83:Q85"/>
    <mergeCell ref="R83:R85"/>
    <mergeCell ref="S83:U85"/>
    <mergeCell ref="V83:X84"/>
    <mergeCell ref="Y83:Y84"/>
    <mergeCell ref="Z83:Z84"/>
    <mergeCell ref="AA83:AA84"/>
    <mergeCell ref="AB83:AB84"/>
    <mergeCell ref="AC83:AC84"/>
    <mergeCell ref="AD83:AD84"/>
    <mergeCell ref="AE83:AF84"/>
    <mergeCell ref="AG83:AH84"/>
    <mergeCell ref="AI83:AK83"/>
    <mergeCell ref="AL83:AN83"/>
    <mergeCell ref="AO83:AQ83"/>
    <mergeCell ref="AR83:AT83"/>
    <mergeCell ref="AU83:AW83"/>
    <mergeCell ref="AX83:AZ85"/>
    <mergeCell ref="BA83:BC85"/>
    <mergeCell ref="BD83:BE84"/>
    <mergeCell ref="BF83:BF85"/>
    <mergeCell ref="BG83:BL83"/>
    <mergeCell ref="AI84:AK84"/>
    <mergeCell ref="AL84:AN84"/>
    <mergeCell ref="AO84:AQ84"/>
    <mergeCell ref="AR84:AT84"/>
    <mergeCell ref="AU84:AW84"/>
    <mergeCell ref="BG84:BL84"/>
    <mergeCell ref="G85:I85"/>
    <mergeCell ref="J85:K85"/>
    <mergeCell ref="L85:P85"/>
    <mergeCell ref="V85:X85"/>
    <mergeCell ref="AI85:AK85"/>
    <mergeCell ref="AL85:AN85"/>
    <mergeCell ref="AO85:AQ85"/>
    <mergeCell ref="AR85:AT85"/>
    <mergeCell ref="AU85:AW85"/>
    <mergeCell ref="BD85:BE85"/>
    <mergeCell ref="BG85:BL85"/>
    <mergeCell ref="B86:B88"/>
    <mergeCell ref="C86:C88"/>
    <mergeCell ref="D86:F88"/>
    <mergeCell ref="G86:K87"/>
    <mergeCell ref="L86:P87"/>
    <mergeCell ref="Q86:Q88"/>
    <mergeCell ref="R86:R88"/>
    <mergeCell ref="S86:U88"/>
    <mergeCell ref="V86:X87"/>
    <mergeCell ref="Y86:Y87"/>
    <mergeCell ref="Z86:Z87"/>
    <mergeCell ref="AA86:AA87"/>
    <mergeCell ref="AB86:AB87"/>
    <mergeCell ref="AC86:AC87"/>
    <mergeCell ref="AD86:AD87"/>
    <mergeCell ref="AE86:AF87"/>
    <mergeCell ref="AG86:AH87"/>
    <mergeCell ref="AI86:AK86"/>
    <mergeCell ref="AL86:AN86"/>
    <mergeCell ref="AO86:AQ86"/>
    <mergeCell ref="AR86:AT86"/>
    <mergeCell ref="AU86:AW86"/>
    <mergeCell ref="AX86:AZ88"/>
    <mergeCell ref="BA86:BC88"/>
    <mergeCell ref="BD86:BE87"/>
    <mergeCell ref="BF86:BF88"/>
    <mergeCell ref="BG86:BL86"/>
    <mergeCell ref="AI87:AK87"/>
    <mergeCell ref="AL87:AN87"/>
    <mergeCell ref="AO87:AQ87"/>
    <mergeCell ref="AR87:AT87"/>
    <mergeCell ref="AU87:AW87"/>
    <mergeCell ref="BG87:BL87"/>
    <mergeCell ref="G88:I88"/>
    <mergeCell ref="J88:K88"/>
    <mergeCell ref="L88:P88"/>
    <mergeCell ref="V88:X88"/>
    <mergeCell ref="AI88:AK88"/>
    <mergeCell ref="AL88:AN88"/>
    <mergeCell ref="AO88:AQ88"/>
    <mergeCell ref="AR88:AT88"/>
    <mergeCell ref="AU88:AW88"/>
    <mergeCell ref="BD88:BE88"/>
    <mergeCell ref="BG88:BL88"/>
    <mergeCell ref="BF90:BH90"/>
    <mergeCell ref="BI90:BL90"/>
    <mergeCell ref="C91:C92"/>
    <mergeCell ref="D91:F92"/>
    <mergeCell ref="G91:K92"/>
    <mergeCell ref="L91:AD92"/>
    <mergeCell ref="AE91:AF92"/>
    <mergeCell ref="AG91:AH92"/>
    <mergeCell ref="AL91:AN92"/>
    <mergeCell ref="BA91:BC92"/>
    <mergeCell ref="BD91:BE91"/>
    <mergeCell ref="BF91:BH92"/>
    <mergeCell ref="BI91:BL92"/>
    <mergeCell ref="BD92:BE92"/>
    <mergeCell ref="C93:C94"/>
    <mergeCell ref="D93:F94"/>
    <mergeCell ref="G93:K94"/>
    <mergeCell ref="L93:AD94"/>
    <mergeCell ref="AE93:AF94"/>
    <mergeCell ref="AG93:AH94"/>
    <mergeCell ref="AL93:AN94"/>
    <mergeCell ref="BA93:BC94"/>
    <mergeCell ref="BD93:BE93"/>
    <mergeCell ref="BF93:BH94"/>
    <mergeCell ref="BI93:BL94"/>
    <mergeCell ref="BD94:BE94"/>
    <mergeCell ref="BD95:BF95"/>
    <mergeCell ref="I97:BO98"/>
    <mergeCell ref="I99:BN99"/>
    <mergeCell ref="I100:BS100"/>
    <mergeCell ref="C102:BO102"/>
    <mergeCell ref="AX104:BD104"/>
    <mergeCell ref="BE104:BF104"/>
    <mergeCell ref="BG104:BL104"/>
    <mergeCell ref="C106:C111"/>
    <mergeCell ref="D106:F111"/>
    <mergeCell ref="G106:K109"/>
    <mergeCell ref="L106:P109"/>
    <mergeCell ref="Q106:Q111"/>
    <mergeCell ref="R106:R111"/>
    <mergeCell ref="S106:U111"/>
    <mergeCell ref="V106:AD107"/>
    <mergeCell ref="AE106:BC107"/>
    <mergeCell ref="BD106:BE107"/>
    <mergeCell ref="BF106:BF111"/>
    <mergeCell ref="BG106:BL107"/>
    <mergeCell ref="V108:Z108"/>
    <mergeCell ref="AA108:AB111"/>
    <mergeCell ref="AC108:AD111"/>
    <mergeCell ref="AE108:AH108"/>
    <mergeCell ref="AI108:AZ108"/>
    <mergeCell ref="BA108:BC110"/>
    <mergeCell ref="BD108:BE109"/>
    <mergeCell ref="BG108:BL111"/>
    <mergeCell ref="V109:X111"/>
    <mergeCell ref="Y109:Z111"/>
    <mergeCell ref="AE109:AF110"/>
    <mergeCell ref="AG109:AH110"/>
    <mergeCell ref="AI109:AK109"/>
    <mergeCell ref="AL109:AN109"/>
    <mergeCell ref="AO109:AQ109"/>
    <mergeCell ref="AR109:AT109"/>
    <mergeCell ref="AU109:AW109"/>
    <mergeCell ref="AX109:AZ111"/>
    <mergeCell ref="G110:I111"/>
    <mergeCell ref="J110:K111"/>
    <mergeCell ref="L110:P111"/>
    <mergeCell ref="AI110:AK110"/>
    <mergeCell ref="AL110:AN110"/>
    <mergeCell ref="AO110:AQ110"/>
    <mergeCell ref="AR110:AT110"/>
    <mergeCell ref="AU110:AW110"/>
    <mergeCell ref="BD110:BE111"/>
    <mergeCell ref="AE111:AF111"/>
    <mergeCell ref="AG111:AH111"/>
    <mergeCell ref="AI111:AK111"/>
    <mergeCell ref="AL111:AN111"/>
    <mergeCell ref="AO111:AQ111"/>
    <mergeCell ref="AR111:AT111"/>
    <mergeCell ref="AU111:AW111"/>
    <mergeCell ref="BA111:BC111"/>
    <mergeCell ref="B112:B114"/>
    <mergeCell ref="C112:C114"/>
    <mergeCell ref="D112:F114"/>
    <mergeCell ref="G112:K113"/>
    <mergeCell ref="L112:P113"/>
    <mergeCell ref="Q112:Q114"/>
    <mergeCell ref="R112:R114"/>
    <mergeCell ref="S112:U114"/>
    <mergeCell ref="V112:X113"/>
    <mergeCell ref="Y112:Y113"/>
    <mergeCell ref="Z112:Z113"/>
    <mergeCell ref="AA112:AA113"/>
    <mergeCell ref="AB112:AB113"/>
    <mergeCell ref="AC112:AC113"/>
    <mergeCell ref="AD112:AD113"/>
    <mergeCell ref="AE112:AF113"/>
    <mergeCell ref="AG112:AH113"/>
    <mergeCell ref="AI112:AK112"/>
    <mergeCell ref="AL112:AN112"/>
    <mergeCell ref="AO112:AQ112"/>
    <mergeCell ref="AR112:AT112"/>
    <mergeCell ref="AU112:AW112"/>
    <mergeCell ref="AX112:AZ114"/>
    <mergeCell ref="BA112:BC114"/>
    <mergeCell ref="BD112:BE113"/>
    <mergeCell ref="BF112:BF114"/>
    <mergeCell ref="BG112:BL112"/>
    <mergeCell ref="AI113:AK113"/>
    <mergeCell ref="AL113:AN113"/>
    <mergeCell ref="AO113:AQ113"/>
    <mergeCell ref="AR113:AT113"/>
    <mergeCell ref="AU113:AW113"/>
    <mergeCell ref="BG113:BL113"/>
    <mergeCell ref="G114:I114"/>
    <mergeCell ref="J114:K114"/>
    <mergeCell ref="L114:P114"/>
    <mergeCell ref="V114:X114"/>
    <mergeCell ref="AI114:AK114"/>
    <mergeCell ref="AL114:AN114"/>
    <mergeCell ref="AO114:AQ114"/>
    <mergeCell ref="AR114:AT114"/>
    <mergeCell ref="AU114:AW114"/>
    <mergeCell ref="BD114:BE114"/>
    <mergeCell ref="BG114:BL114"/>
    <mergeCell ref="B115:B117"/>
    <mergeCell ref="C115:C117"/>
    <mergeCell ref="D115:F117"/>
    <mergeCell ref="G115:K116"/>
    <mergeCell ref="L115:P116"/>
    <mergeCell ref="Q115:Q117"/>
    <mergeCell ref="R115:R117"/>
    <mergeCell ref="S115:U117"/>
    <mergeCell ref="V115:X116"/>
    <mergeCell ref="Y115:Y116"/>
    <mergeCell ref="Z115:Z116"/>
    <mergeCell ref="AA115:AA116"/>
    <mergeCell ref="AB115:AB116"/>
    <mergeCell ref="AC115:AC116"/>
    <mergeCell ref="AD115:AD116"/>
    <mergeCell ref="AE115:AF116"/>
    <mergeCell ref="AG115:AH116"/>
    <mergeCell ref="AI115:AK115"/>
    <mergeCell ref="AL115:AN115"/>
    <mergeCell ref="AO115:AQ115"/>
    <mergeCell ref="AR115:AT115"/>
    <mergeCell ref="AU115:AW115"/>
    <mergeCell ref="AX115:AZ117"/>
    <mergeCell ref="BA115:BC117"/>
    <mergeCell ref="BD115:BE116"/>
    <mergeCell ref="BF115:BF117"/>
    <mergeCell ref="BG115:BL115"/>
    <mergeCell ref="AI116:AK116"/>
    <mergeCell ref="AL116:AN116"/>
    <mergeCell ref="AO116:AQ116"/>
    <mergeCell ref="AR116:AT116"/>
    <mergeCell ref="AU116:AW116"/>
    <mergeCell ref="BG116:BL116"/>
    <mergeCell ref="G117:I117"/>
    <mergeCell ref="J117:K117"/>
    <mergeCell ref="L117:P117"/>
    <mergeCell ref="V117:X117"/>
    <mergeCell ref="AI117:AK117"/>
    <mergeCell ref="AL117:AN117"/>
    <mergeCell ref="AO117:AQ117"/>
    <mergeCell ref="AR117:AT117"/>
    <mergeCell ref="AU117:AW117"/>
    <mergeCell ref="BD117:BE117"/>
    <mergeCell ref="BG117:BL117"/>
    <mergeCell ref="B118:B120"/>
    <mergeCell ref="C118:C120"/>
    <mergeCell ref="D118:F120"/>
    <mergeCell ref="G118:K119"/>
    <mergeCell ref="L118:P119"/>
    <mergeCell ref="Q118:Q120"/>
    <mergeCell ref="R118:R120"/>
    <mergeCell ref="S118:U120"/>
    <mergeCell ref="V118:X119"/>
    <mergeCell ref="Y118:Y119"/>
    <mergeCell ref="Z118:Z119"/>
    <mergeCell ref="AA118:AA119"/>
    <mergeCell ref="AB118:AB119"/>
    <mergeCell ref="AC118:AC119"/>
    <mergeCell ref="AD118:AD119"/>
    <mergeCell ref="AE118:AF119"/>
    <mergeCell ref="AG118:AH119"/>
    <mergeCell ref="AI118:AK118"/>
    <mergeCell ref="AL118:AN118"/>
    <mergeCell ref="AO118:AQ118"/>
    <mergeCell ref="AR118:AT118"/>
    <mergeCell ref="AU118:AW118"/>
    <mergeCell ref="AX118:AZ120"/>
    <mergeCell ref="BA118:BC120"/>
    <mergeCell ref="BD118:BE119"/>
    <mergeCell ref="BF118:BF120"/>
    <mergeCell ref="BG118:BL118"/>
    <mergeCell ref="AI119:AK119"/>
    <mergeCell ref="AL119:AN119"/>
    <mergeCell ref="AO119:AQ119"/>
    <mergeCell ref="AR119:AT119"/>
    <mergeCell ref="AU119:AW119"/>
    <mergeCell ref="BG119:BL119"/>
    <mergeCell ref="G120:I120"/>
    <mergeCell ref="J120:K120"/>
    <mergeCell ref="L120:P120"/>
    <mergeCell ref="V120:X120"/>
    <mergeCell ref="AI120:AK120"/>
    <mergeCell ref="AL120:AN120"/>
    <mergeCell ref="AO120:AQ120"/>
    <mergeCell ref="AR120:AT120"/>
    <mergeCell ref="AU120:AW120"/>
    <mergeCell ref="BD120:BE120"/>
    <mergeCell ref="BG120:BL120"/>
    <mergeCell ref="B121:B123"/>
    <mergeCell ref="C121:C123"/>
    <mergeCell ref="D121:F123"/>
    <mergeCell ref="G121:K122"/>
    <mergeCell ref="L121:P122"/>
    <mergeCell ref="Q121:Q123"/>
    <mergeCell ref="R121:R123"/>
    <mergeCell ref="S121:U123"/>
    <mergeCell ref="V121:X122"/>
    <mergeCell ref="Y121:Y122"/>
    <mergeCell ref="Z121:Z122"/>
    <mergeCell ref="AA121:AA122"/>
    <mergeCell ref="AB121:AB122"/>
    <mergeCell ref="AC121:AC122"/>
    <mergeCell ref="AD121:AD122"/>
    <mergeCell ref="AE121:AF122"/>
    <mergeCell ref="AG121:AH122"/>
    <mergeCell ref="AI121:AK121"/>
    <mergeCell ref="AL121:AN121"/>
    <mergeCell ref="AO121:AQ121"/>
    <mergeCell ref="AR121:AT121"/>
    <mergeCell ref="AU121:AW121"/>
    <mergeCell ref="AX121:AZ123"/>
    <mergeCell ref="BA121:BC123"/>
    <mergeCell ref="BD121:BE122"/>
    <mergeCell ref="BF121:BF123"/>
    <mergeCell ref="BG121:BL121"/>
    <mergeCell ref="AI122:AK122"/>
    <mergeCell ref="AL122:AN122"/>
    <mergeCell ref="AO122:AQ122"/>
    <mergeCell ref="AR122:AT122"/>
    <mergeCell ref="AU122:AW122"/>
    <mergeCell ref="BG122:BL122"/>
    <mergeCell ref="G123:I123"/>
    <mergeCell ref="J123:K123"/>
    <mergeCell ref="L123:P123"/>
    <mergeCell ref="V123:X123"/>
    <mergeCell ref="AI123:AK123"/>
    <mergeCell ref="AL123:AN123"/>
    <mergeCell ref="AO123:AQ123"/>
    <mergeCell ref="AR123:AT123"/>
    <mergeCell ref="AU123:AW123"/>
    <mergeCell ref="BD123:BE123"/>
    <mergeCell ref="BG123:BL123"/>
    <mergeCell ref="B124:B126"/>
    <mergeCell ref="C124:C126"/>
    <mergeCell ref="D124:F126"/>
    <mergeCell ref="G124:K125"/>
    <mergeCell ref="L124:P125"/>
    <mergeCell ref="Q124:Q126"/>
    <mergeCell ref="R124:R126"/>
    <mergeCell ref="S124:U126"/>
    <mergeCell ref="V124:X125"/>
    <mergeCell ref="Y124:Y125"/>
    <mergeCell ref="Z124:Z125"/>
    <mergeCell ref="AA124:AA125"/>
    <mergeCell ref="AB124:AB125"/>
    <mergeCell ref="AC124:AC125"/>
    <mergeCell ref="AD124:AD125"/>
    <mergeCell ref="AE124:AF125"/>
    <mergeCell ref="AG124:AH125"/>
    <mergeCell ref="AI124:AK124"/>
    <mergeCell ref="AL124:AN124"/>
    <mergeCell ref="AO124:AQ124"/>
    <mergeCell ref="AR124:AT124"/>
    <mergeCell ref="AU124:AW124"/>
    <mergeCell ref="AX124:AZ126"/>
    <mergeCell ref="BA124:BC126"/>
    <mergeCell ref="BD124:BE125"/>
    <mergeCell ref="BF124:BF126"/>
    <mergeCell ref="BG124:BL124"/>
    <mergeCell ref="AI125:AK125"/>
    <mergeCell ref="AL125:AN125"/>
    <mergeCell ref="AO125:AQ125"/>
    <mergeCell ref="AR125:AT125"/>
    <mergeCell ref="AU125:AW125"/>
    <mergeCell ref="BG125:BL125"/>
    <mergeCell ref="G126:I126"/>
    <mergeCell ref="J126:K126"/>
    <mergeCell ref="L126:P126"/>
    <mergeCell ref="V126:X126"/>
    <mergeCell ref="AI126:AK126"/>
    <mergeCell ref="AL126:AN126"/>
    <mergeCell ref="AO126:AQ126"/>
    <mergeCell ref="AR126:AT126"/>
    <mergeCell ref="AU126:AW126"/>
    <mergeCell ref="BD126:BE126"/>
    <mergeCell ref="BG126:BL126"/>
    <mergeCell ref="B127:B129"/>
    <mergeCell ref="C127:C129"/>
    <mergeCell ref="D127:F129"/>
    <mergeCell ref="G127:K128"/>
    <mergeCell ref="L127:P128"/>
    <mergeCell ref="Q127:Q129"/>
    <mergeCell ref="R127:R129"/>
    <mergeCell ref="S127:U129"/>
    <mergeCell ref="V127:X128"/>
    <mergeCell ref="Y127:Y128"/>
    <mergeCell ref="Z127:Z128"/>
    <mergeCell ref="AA127:AA128"/>
    <mergeCell ref="AB127:AB128"/>
    <mergeCell ref="AC127:AC128"/>
    <mergeCell ref="AD127:AD128"/>
    <mergeCell ref="AE127:AF128"/>
    <mergeCell ref="AG127:AH128"/>
    <mergeCell ref="AI127:AK127"/>
    <mergeCell ref="AL127:AN127"/>
    <mergeCell ref="AO127:AQ127"/>
    <mergeCell ref="AR127:AT127"/>
    <mergeCell ref="AU127:AW127"/>
    <mergeCell ref="AX127:AZ129"/>
    <mergeCell ref="BA127:BC129"/>
    <mergeCell ref="BD127:BE128"/>
    <mergeCell ref="BF127:BF129"/>
    <mergeCell ref="BG127:BL127"/>
    <mergeCell ref="AI128:AK128"/>
    <mergeCell ref="AL128:AN128"/>
    <mergeCell ref="AO128:AQ128"/>
    <mergeCell ref="AR128:AT128"/>
    <mergeCell ref="AU128:AW128"/>
    <mergeCell ref="BG128:BL128"/>
    <mergeCell ref="G129:I129"/>
    <mergeCell ref="J129:K129"/>
    <mergeCell ref="L129:P129"/>
    <mergeCell ref="V129:X129"/>
    <mergeCell ref="AI129:AK129"/>
    <mergeCell ref="AL129:AN129"/>
    <mergeCell ref="AO129:AQ129"/>
    <mergeCell ref="AR129:AT129"/>
    <mergeCell ref="AU129:AW129"/>
    <mergeCell ref="BD129:BE129"/>
    <mergeCell ref="BG129:BL129"/>
    <mergeCell ref="B130:B132"/>
    <mergeCell ref="C130:C132"/>
    <mergeCell ref="D130:F132"/>
    <mergeCell ref="G130:K131"/>
    <mergeCell ref="L130:P131"/>
    <mergeCell ref="Q130:Q132"/>
    <mergeCell ref="R130:R132"/>
    <mergeCell ref="S130:U132"/>
    <mergeCell ref="V130:X131"/>
    <mergeCell ref="Y130:Y131"/>
    <mergeCell ref="Z130:Z131"/>
    <mergeCell ref="AA130:AA131"/>
    <mergeCell ref="AB130:AB131"/>
    <mergeCell ref="AC130:AC131"/>
    <mergeCell ref="AD130:AD131"/>
    <mergeCell ref="AE130:AF131"/>
    <mergeCell ref="AG130:AH131"/>
    <mergeCell ref="AI130:AK130"/>
    <mergeCell ref="AL130:AN130"/>
    <mergeCell ref="AO130:AQ130"/>
    <mergeCell ref="AR130:AT130"/>
    <mergeCell ref="AU130:AW130"/>
    <mergeCell ref="AX130:AZ132"/>
    <mergeCell ref="BA130:BC132"/>
    <mergeCell ref="BD130:BE131"/>
    <mergeCell ref="BF130:BF132"/>
    <mergeCell ref="BG130:BL130"/>
    <mergeCell ref="AI131:AK131"/>
    <mergeCell ref="AL131:AN131"/>
    <mergeCell ref="AO131:AQ131"/>
    <mergeCell ref="AR131:AT131"/>
    <mergeCell ref="AU131:AW131"/>
    <mergeCell ref="BG131:BL131"/>
    <mergeCell ref="G132:I132"/>
    <mergeCell ref="J132:K132"/>
    <mergeCell ref="L132:P132"/>
    <mergeCell ref="V132:X132"/>
    <mergeCell ref="AI132:AK132"/>
    <mergeCell ref="AL132:AN132"/>
    <mergeCell ref="AO132:AQ132"/>
    <mergeCell ref="AR132:AT132"/>
    <mergeCell ref="AU132:AW132"/>
    <mergeCell ref="BD132:BE132"/>
    <mergeCell ref="BG132:BL132"/>
    <mergeCell ref="B133:B135"/>
    <mergeCell ref="C133:C135"/>
    <mergeCell ref="D133:F135"/>
    <mergeCell ref="G133:K134"/>
    <mergeCell ref="L133:P134"/>
    <mergeCell ref="Q133:Q135"/>
    <mergeCell ref="R133:R135"/>
    <mergeCell ref="S133:U135"/>
    <mergeCell ref="V133:X134"/>
    <mergeCell ref="Y133:Y134"/>
    <mergeCell ref="Z133:Z134"/>
    <mergeCell ref="AA133:AA134"/>
    <mergeCell ref="AB133:AB134"/>
    <mergeCell ref="AC133:AC134"/>
    <mergeCell ref="AD133:AD134"/>
    <mergeCell ref="AE133:AF134"/>
    <mergeCell ref="AG133:AH134"/>
    <mergeCell ref="AI133:AK133"/>
    <mergeCell ref="AL133:AN133"/>
    <mergeCell ref="AO133:AQ133"/>
    <mergeCell ref="AR133:AT133"/>
    <mergeCell ref="AU133:AW133"/>
    <mergeCell ref="AX133:AZ135"/>
    <mergeCell ref="BA133:BC135"/>
    <mergeCell ref="BD133:BE134"/>
    <mergeCell ref="BF133:BF135"/>
    <mergeCell ref="BG133:BL133"/>
    <mergeCell ref="AI134:AK134"/>
    <mergeCell ref="AL134:AN134"/>
    <mergeCell ref="AO134:AQ134"/>
    <mergeCell ref="AR134:AT134"/>
    <mergeCell ref="AU134:AW134"/>
    <mergeCell ref="BG134:BL134"/>
    <mergeCell ref="G135:I135"/>
    <mergeCell ref="J135:K135"/>
    <mergeCell ref="L135:P135"/>
    <mergeCell ref="V135:X135"/>
    <mergeCell ref="AI135:AK135"/>
    <mergeCell ref="AL135:AN135"/>
    <mergeCell ref="AO135:AQ135"/>
    <mergeCell ref="AR135:AT135"/>
    <mergeCell ref="AU135:AW135"/>
    <mergeCell ref="BD135:BE135"/>
    <mergeCell ref="BG135:BL135"/>
    <mergeCell ref="B136:B138"/>
    <mergeCell ref="C136:C138"/>
    <mergeCell ref="D136:F138"/>
    <mergeCell ref="G136:K137"/>
    <mergeCell ref="L136:P137"/>
    <mergeCell ref="Q136:Q138"/>
    <mergeCell ref="R136:R138"/>
    <mergeCell ref="S136:U138"/>
    <mergeCell ref="V136:X137"/>
    <mergeCell ref="Y136:Y137"/>
    <mergeCell ref="Z136:Z137"/>
    <mergeCell ref="AA136:AA137"/>
    <mergeCell ref="AB136:AB137"/>
    <mergeCell ref="AC136:AC137"/>
    <mergeCell ref="AD136:AD137"/>
    <mergeCell ref="AE136:AF137"/>
    <mergeCell ref="AG136:AH137"/>
    <mergeCell ref="AI136:AK136"/>
    <mergeCell ref="AL136:AN136"/>
    <mergeCell ref="AO136:AQ136"/>
    <mergeCell ref="AR136:AT136"/>
    <mergeCell ref="AU136:AW136"/>
    <mergeCell ref="AX136:AZ138"/>
    <mergeCell ref="BA136:BC138"/>
    <mergeCell ref="BD136:BE137"/>
    <mergeCell ref="BF136:BF138"/>
    <mergeCell ref="BG136:BL136"/>
    <mergeCell ref="AI137:AK137"/>
    <mergeCell ref="AL137:AN137"/>
    <mergeCell ref="AO137:AQ137"/>
    <mergeCell ref="AR137:AT137"/>
    <mergeCell ref="AU137:AW137"/>
    <mergeCell ref="BG137:BL137"/>
    <mergeCell ref="G138:I138"/>
    <mergeCell ref="J138:K138"/>
    <mergeCell ref="L138:P138"/>
    <mergeCell ref="V138:X138"/>
    <mergeCell ref="AI138:AK138"/>
    <mergeCell ref="AL138:AN138"/>
    <mergeCell ref="AO138:AQ138"/>
    <mergeCell ref="AR138:AT138"/>
    <mergeCell ref="AU138:AW138"/>
    <mergeCell ref="BD138:BE138"/>
    <mergeCell ref="BG138:BL138"/>
    <mergeCell ref="BF140:BH140"/>
    <mergeCell ref="BI140:BL140"/>
    <mergeCell ref="C141:C142"/>
    <mergeCell ref="D141:F142"/>
    <mergeCell ref="G141:K142"/>
    <mergeCell ref="L141:AD142"/>
    <mergeCell ref="AE141:AF142"/>
    <mergeCell ref="AG141:AH142"/>
    <mergeCell ref="AL141:AN142"/>
    <mergeCell ref="BA141:BC142"/>
    <mergeCell ref="BD141:BE141"/>
    <mergeCell ref="BF141:BH142"/>
    <mergeCell ref="BI141:BL142"/>
    <mergeCell ref="BD142:BE142"/>
    <mergeCell ref="C143:C144"/>
    <mergeCell ref="D143:F144"/>
    <mergeCell ref="G143:K144"/>
    <mergeCell ref="L143:AD144"/>
    <mergeCell ref="AE143:AF144"/>
    <mergeCell ref="AG143:AH144"/>
    <mergeCell ref="AL143:AN144"/>
    <mergeCell ref="BA143:BC144"/>
    <mergeCell ref="BD143:BE143"/>
    <mergeCell ref="BF143:BH144"/>
    <mergeCell ref="BI143:BL144"/>
    <mergeCell ref="BD144:BE144"/>
    <mergeCell ref="BD145:BF145"/>
    <mergeCell ref="I147:BO148"/>
    <mergeCell ref="I149:BN149"/>
    <mergeCell ref="I150:BS150"/>
    <mergeCell ref="C152:BO152"/>
    <mergeCell ref="AX154:BD154"/>
    <mergeCell ref="BE154:BF154"/>
    <mergeCell ref="BG154:BL154"/>
    <mergeCell ref="C156:C161"/>
    <mergeCell ref="D156:F161"/>
    <mergeCell ref="G156:K159"/>
    <mergeCell ref="L156:P159"/>
    <mergeCell ref="Q156:Q161"/>
    <mergeCell ref="R156:R161"/>
    <mergeCell ref="S156:U161"/>
    <mergeCell ref="V156:AD157"/>
    <mergeCell ref="AE156:BC157"/>
    <mergeCell ref="BD156:BE157"/>
    <mergeCell ref="BF156:BF161"/>
    <mergeCell ref="BG156:BL157"/>
    <mergeCell ref="V158:Z158"/>
    <mergeCell ref="AA158:AB161"/>
    <mergeCell ref="AC158:AD161"/>
    <mergeCell ref="AE158:AH158"/>
    <mergeCell ref="AI158:AZ158"/>
    <mergeCell ref="BA158:BC160"/>
    <mergeCell ref="BD158:BE159"/>
    <mergeCell ref="BG158:BL161"/>
    <mergeCell ref="V159:X161"/>
    <mergeCell ref="Y159:Z161"/>
    <mergeCell ref="AE159:AF160"/>
    <mergeCell ref="AG159:AH160"/>
    <mergeCell ref="AI159:AK159"/>
    <mergeCell ref="AL159:AN159"/>
    <mergeCell ref="AO159:AQ159"/>
    <mergeCell ref="AR159:AT159"/>
    <mergeCell ref="AU159:AW159"/>
    <mergeCell ref="AX159:AZ161"/>
    <mergeCell ref="G160:I161"/>
    <mergeCell ref="J160:K161"/>
    <mergeCell ref="L160:P161"/>
    <mergeCell ref="AI160:AK160"/>
    <mergeCell ref="AL160:AN160"/>
    <mergeCell ref="AO160:AQ160"/>
    <mergeCell ref="AR160:AT160"/>
    <mergeCell ref="AU160:AW160"/>
    <mergeCell ref="BD160:BE161"/>
    <mergeCell ref="AE161:AF161"/>
    <mergeCell ref="AG161:AH161"/>
    <mergeCell ref="AI161:AK161"/>
    <mergeCell ref="AL161:AN161"/>
    <mergeCell ref="AO161:AQ161"/>
    <mergeCell ref="AR161:AT161"/>
    <mergeCell ref="AU161:AW161"/>
    <mergeCell ref="BA161:BC161"/>
    <mergeCell ref="B162:B164"/>
    <mergeCell ref="C162:C164"/>
    <mergeCell ref="D162:F164"/>
    <mergeCell ref="G162:K163"/>
    <mergeCell ref="L162:P163"/>
    <mergeCell ref="Q162:Q164"/>
    <mergeCell ref="R162:R164"/>
    <mergeCell ref="S162:U164"/>
    <mergeCell ref="V162:X163"/>
    <mergeCell ref="Y162:Y163"/>
    <mergeCell ref="Z162:Z163"/>
    <mergeCell ref="AA162:AA163"/>
    <mergeCell ref="AB162:AB163"/>
    <mergeCell ref="AC162:AC163"/>
    <mergeCell ref="AD162:AD163"/>
    <mergeCell ref="AE162:AF163"/>
    <mergeCell ref="AG162:AH163"/>
    <mergeCell ref="AI162:AK162"/>
    <mergeCell ref="AL162:AN162"/>
    <mergeCell ref="AO162:AQ162"/>
    <mergeCell ref="AR162:AT162"/>
    <mergeCell ref="AU162:AW162"/>
    <mergeCell ref="AX162:AZ164"/>
    <mergeCell ref="BA162:BC164"/>
    <mergeCell ref="BD162:BE163"/>
    <mergeCell ref="BF162:BF164"/>
    <mergeCell ref="BG162:BL162"/>
    <mergeCell ref="AI163:AK163"/>
    <mergeCell ref="AL163:AN163"/>
    <mergeCell ref="AO163:AQ163"/>
    <mergeCell ref="AR163:AT163"/>
    <mergeCell ref="AU163:AW163"/>
    <mergeCell ref="BG163:BL163"/>
    <mergeCell ref="G164:I164"/>
    <mergeCell ref="J164:K164"/>
    <mergeCell ref="L164:P164"/>
    <mergeCell ref="V164:X164"/>
    <mergeCell ref="AI164:AK164"/>
    <mergeCell ref="AL164:AN164"/>
    <mergeCell ref="AO164:AQ164"/>
    <mergeCell ref="AR164:AT164"/>
    <mergeCell ref="AU164:AW164"/>
    <mergeCell ref="BD164:BE164"/>
    <mergeCell ref="BG164:BL164"/>
    <mergeCell ref="B165:B167"/>
    <mergeCell ref="C165:C167"/>
    <mergeCell ref="D165:F167"/>
    <mergeCell ref="G165:K166"/>
    <mergeCell ref="L165:P166"/>
    <mergeCell ref="Q165:Q167"/>
    <mergeCell ref="R165:R167"/>
    <mergeCell ref="S165:U167"/>
    <mergeCell ref="V165:X166"/>
    <mergeCell ref="Y165:Y166"/>
    <mergeCell ref="Z165:Z166"/>
    <mergeCell ref="AA165:AA166"/>
    <mergeCell ref="AB165:AB166"/>
    <mergeCell ref="AC165:AC166"/>
    <mergeCell ref="AD165:AD166"/>
    <mergeCell ref="AE165:AF166"/>
    <mergeCell ref="AG165:AH166"/>
    <mergeCell ref="AI165:AK165"/>
    <mergeCell ref="AL165:AN165"/>
    <mergeCell ref="AO165:AQ165"/>
    <mergeCell ref="AR165:AT165"/>
    <mergeCell ref="AU165:AW165"/>
    <mergeCell ref="AX165:AZ167"/>
    <mergeCell ref="BA165:BC167"/>
    <mergeCell ref="BD165:BE166"/>
    <mergeCell ref="BF165:BF167"/>
    <mergeCell ref="BG165:BL165"/>
    <mergeCell ref="AI166:AK166"/>
    <mergeCell ref="AL166:AN166"/>
    <mergeCell ref="AO166:AQ166"/>
    <mergeCell ref="AR166:AT166"/>
    <mergeCell ref="AU166:AW166"/>
    <mergeCell ref="BG166:BL166"/>
    <mergeCell ref="G167:I167"/>
    <mergeCell ref="J167:K167"/>
    <mergeCell ref="L167:P167"/>
    <mergeCell ref="V167:X167"/>
    <mergeCell ref="AI167:AK167"/>
    <mergeCell ref="AL167:AN167"/>
    <mergeCell ref="AO167:AQ167"/>
    <mergeCell ref="AR167:AT167"/>
    <mergeCell ref="AU167:AW167"/>
    <mergeCell ref="BD167:BE167"/>
    <mergeCell ref="BG167:BL167"/>
    <mergeCell ref="B168:B170"/>
    <mergeCell ref="C168:C170"/>
    <mergeCell ref="D168:F170"/>
    <mergeCell ref="G168:K169"/>
    <mergeCell ref="L168:P169"/>
    <mergeCell ref="Q168:Q170"/>
    <mergeCell ref="R168:R170"/>
    <mergeCell ref="S168:U170"/>
    <mergeCell ref="V168:X169"/>
    <mergeCell ref="Y168:Y169"/>
    <mergeCell ref="Z168:Z169"/>
    <mergeCell ref="AA168:AA169"/>
    <mergeCell ref="AB168:AB169"/>
    <mergeCell ref="AC168:AC169"/>
    <mergeCell ref="AD168:AD169"/>
    <mergeCell ref="AE168:AF169"/>
    <mergeCell ref="AG168:AH169"/>
    <mergeCell ref="AI168:AK168"/>
    <mergeCell ref="AL168:AN168"/>
    <mergeCell ref="AO168:AQ168"/>
    <mergeCell ref="AR168:AT168"/>
    <mergeCell ref="AU168:AW168"/>
    <mergeCell ref="AX168:AZ170"/>
    <mergeCell ref="BA168:BC170"/>
    <mergeCell ref="BD168:BE169"/>
    <mergeCell ref="BF168:BF170"/>
    <mergeCell ref="BG168:BL168"/>
    <mergeCell ref="AI169:AK169"/>
    <mergeCell ref="AL169:AN169"/>
    <mergeCell ref="AO169:AQ169"/>
    <mergeCell ref="AR169:AT169"/>
    <mergeCell ref="AU169:AW169"/>
    <mergeCell ref="BG169:BL169"/>
    <mergeCell ref="G170:I170"/>
    <mergeCell ref="J170:K170"/>
    <mergeCell ref="L170:P170"/>
    <mergeCell ref="V170:X170"/>
    <mergeCell ref="AI170:AK170"/>
    <mergeCell ref="AL170:AN170"/>
    <mergeCell ref="AO170:AQ170"/>
    <mergeCell ref="AR170:AT170"/>
    <mergeCell ref="AU170:AW170"/>
    <mergeCell ref="BD170:BE170"/>
    <mergeCell ref="BG170:BL170"/>
    <mergeCell ref="B171:B173"/>
    <mergeCell ref="C171:C173"/>
    <mergeCell ref="D171:F173"/>
    <mergeCell ref="G171:K172"/>
    <mergeCell ref="L171:P172"/>
    <mergeCell ref="Q171:Q173"/>
    <mergeCell ref="R171:R173"/>
    <mergeCell ref="S171:U173"/>
    <mergeCell ref="V171:X172"/>
    <mergeCell ref="Y171:Y172"/>
    <mergeCell ref="Z171:Z172"/>
    <mergeCell ref="AA171:AA172"/>
    <mergeCell ref="AB171:AB172"/>
    <mergeCell ref="AC171:AC172"/>
    <mergeCell ref="AD171:AD172"/>
    <mergeCell ref="AE171:AF172"/>
    <mergeCell ref="AG171:AH172"/>
    <mergeCell ref="AI171:AK171"/>
    <mergeCell ref="AL171:AN171"/>
    <mergeCell ref="AO171:AQ171"/>
    <mergeCell ref="AR171:AT171"/>
    <mergeCell ref="AU171:AW171"/>
    <mergeCell ref="AX171:AZ173"/>
    <mergeCell ref="BA171:BC173"/>
    <mergeCell ref="BD171:BE172"/>
    <mergeCell ref="BF171:BF173"/>
    <mergeCell ref="BG171:BL171"/>
    <mergeCell ref="AI172:AK172"/>
    <mergeCell ref="AL172:AN172"/>
    <mergeCell ref="AO172:AQ172"/>
    <mergeCell ref="AR172:AT172"/>
    <mergeCell ref="AU172:AW172"/>
    <mergeCell ref="BG172:BL172"/>
    <mergeCell ref="G173:I173"/>
    <mergeCell ref="J173:K173"/>
    <mergeCell ref="L173:P173"/>
    <mergeCell ref="V173:X173"/>
    <mergeCell ref="AI173:AK173"/>
    <mergeCell ref="AL173:AN173"/>
    <mergeCell ref="AO173:AQ173"/>
    <mergeCell ref="AR173:AT173"/>
    <mergeCell ref="AU173:AW173"/>
    <mergeCell ref="BD173:BE173"/>
    <mergeCell ref="BG173:BL173"/>
    <mergeCell ref="B174:B176"/>
    <mergeCell ref="C174:C176"/>
    <mergeCell ref="D174:F176"/>
    <mergeCell ref="G174:K175"/>
    <mergeCell ref="L174:P175"/>
    <mergeCell ref="Q174:Q176"/>
    <mergeCell ref="R174:R176"/>
    <mergeCell ref="S174:U176"/>
    <mergeCell ref="V174:X175"/>
    <mergeCell ref="Y174:Y175"/>
    <mergeCell ref="Z174:Z175"/>
    <mergeCell ref="AA174:AA175"/>
    <mergeCell ref="AB174:AB175"/>
    <mergeCell ref="AC174:AC175"/>
    <mergeCell ref="AD174:AD175"/>
    <mergeCell ref="AE174:AF175"/>
    <mergeCell ref="AG174:AH175"/>
    <mergeCell ref="AI174:AK174"/>
    <mergeCell ref="AL174:AN174"/>
    <mergeCell ref="AO174:AQ174"/>
    <mergeCell ref="AR174:AT174"/>
    <mergeCell ref="AU174:AW174"/>
    <mergeCell ref="AX174:AZ176"/>
    <mergeCell ref="BA174:BC176"/>
    <mergeCell ref="BD174:BE175"/>
    <mergeCell ref="BF174:BF176"/>
    <mergeCell ref="BG174:BL174"/>
    <mergeCell ref="AI175:AK175"/>
    <mergeCell ref="AL175:AN175"/>
    <mergeCell ref="AO175:AQ175"/>
    <mergeCell ref="AR175:AT175"/>
    <mergeCell ref="AU175:AW175"/>
    <mergeCell ref="BG175:BL175"/>
    <mergeCell ref="G176:I176"/>
    <mergeCell ref="J176:K176"/>
    <mergeCell ref="L176:P176"/>
    <mergeCell ref="V176:X176"/>
    <mergeCell ref="AI176:AK176"/>
    <mergeCell ref="AL176:AN176"/>
    <mergeCell ref="AO176:AQ176"/>
    <mergeCell ref="AR176:AT176"/>
    <mergeCell ref="AU176:AW176"/>
    <mergeCell ref="BD176:BE176"/>
    <mergeCell ref="BG176:BL176"/>
    <mergeCell ref="B177:B179"/>
    <mergeCell ref="C177:C179"/>
    <mergeCell ref="D177:F179"/>
    <mergeCell ref="G177:K178"/>
    <mergeCell ref="L177:P178"/>
    <mergeCell ref="Q177:Q179"/>
    <mergeCell ref="R177:R179"/>
    <mergeCell ref="S177:U179"/>
    <mergeCell ref="V177:X178"/>
    <mergeCell ref="Y177:Y178"/>
    <mergeCell ref="Z177:Z178"/>
    <mergeCell ref="AA177:AA178"/>
    <mergeCell ref="AB177:AB178"/>
    <mergeCell ref="AC177:AC178"/>
    <mergeCell ref="AD177:AD178"/>
    <mergeCell ref="AE177:AF178"/>
    <mergeCell ref="AG177:AH178"/>
    <mergeCell ref="AI177:AK177"/>
    <mergeCell ref="AL177:AN177"/>
    <mergeCell ref="AO177:AQ177"/>
    <mergeCell ref="AR177:AT177"/>
    <mergeCell ref="AU177:AW177"/>
    <mergeCell ref="AX177:AZ179"/>
    <mergeCell ref="BA177:BC179"/>
    <mergeCell ref="BD177:BE178"/>
    <mergeCell ref="BF177:BF179"/>
    <mergeCell ref="BG177:BL177"/>
    <mergeCell ref="AI178:AK178"/>
    <mergeCell ref="AL178:AN178"/>
    <mergeCell ref="AO178:AQ178"/>
    <mergeCell ref="AR178:AT178"/>
    <mergeCell ref="AU178:AW178"/>
    <mergeCell ref="BG178:BL178"/>
    <mergeCell ref="G179:I179"/>
    <mergeCell ref="J179:K179"/>
    <mergeCell ref="L179:P179"/>
    <mergeCell ref="V179:X179"/>
    <mergeCell ref="AI179:AK179"/>
    <mergeCell ref="AL179:AN179"/>
    <mergeCell ref="AO179:AQ179"/>
    <mergeCell ref="AR179:AT179"/>
    <mergeCell ref="AU179:AW179"/>
    <mergeCell ref="BD179:BE179"/>
    <mergeCell ref="BG179:BL179"/>
    <mergeCell ref="B180:B182"/>
    <mergeCell ref="C180:C182"/>
    <mergeCell ref="D180:F182"/>
    <mergeCell ref="G180:K181"/>
    <mergeCell ref="L180:P181"/>
    <mergeCell ref="Q180:Q182"/>
    <mergeCell ref="R180:R182"/>
    <mergeCell ref="S180:U182"/>
    <mergeCell ref="V180:X181"/>
    <mergeCell ref="Y180:Y181"/>
    <mergeCell ref="Z180:Z181"/>
    <mergeCell ref="AA180:AA181"/>
    <mergeCell ref="AB180:AB181"/>
    <mergeCell ref="AC180:AC181"/>
    <mergeCell ref="AD180:AD181"/>
    <mergeCell ref="AE180:AF181"/>
    <mergeCell ref="AG180:AH181"/>
    <mergeCell ref="AI180:AK180"/>
    <mergeCell ref="AL180:AN180"/>
    <mergeCell ref="AO180:AQ180"/>
    <mergeCell ref="AR180:AT180"/>
    <mergeCell ref="AU180:AW180"/>
    <mergeCell ref="AX180:AZ182"/>
    <mergeCell ref="BA180:BC182"/>
    <mergeCell ref="BD180:BE181"/>
    <mergeCell ref="BF180:BF182"/>
    <mergeCell ref="BG180:BL180"/>
    <mergeCell ref="AI181:AK181"/>
    <mergeCell ref="AL181:AN181"/>
    <mergeCell ref="AO181:AQ181"/>
    <mergeCell ref="AR181:AT181"/>
    <mergeCell ref="AU181:AW181"/>
    <mergeCell ref="BG181:BL181"/>
    <mergeCell ref="G182:I182"/>
    <mergeCell ref="J182:K182"/>
    <mergeCell ref="L182:P182"/>
    <mergeCell ref="V182:X182"/>
    <mergeCell ref="AI182:AK182"/>
    <mergeCell ref="AL182:AN182"/>
    <mergeCell ref="AO182:AQ182"/>
    <mergeCell ref="AR182:AT182"/>
    <mergeCell ref="AU182:AW182"/>
    <mergeCell ref="BD182:BE182"/>
    <mergeCell ref="BG182:BL182"/>
    <mergeCell ref="B183:B185"/>
    <mergeCell ref="C183:C185"/>
    <mergeCell ref="D183:F185"/>
    <mergeCell ref="G183:K184"/>
    <mergeCell ref="L183:P184"/>
    <mergeCell ref="Q183:Q185"/>
    <mergeCell ref="R183:R185"/>
    <mergeCell ref="S183:U185"/>
    <mergeCell ref="V183:X184"/>
    <mergeCell ref="Y183:Y184"/>
    <mergeCell ref="Z183:Z184"/>
    <mergeCell ref="AA183:AA184"/>
    <mergeCell ref="AB183:AB184"/>
    <mergeCell ref="AC183:AC184"/>
    <mergeCell ref="AD183:AD184"/>
    <mergeCell ref="AE183:AF184"/>
    <mergeCell ref="AG183:AH184"/>
    <mergeCell ref="AI183:AK183"/>
    <mergeCell ref="AL183:AN183"/>
    <mergeCell ref="AO183:AQ183"/>
    <mergeCell ref="AR183:AT183"/>
    <mergeCell ref="AU183:AW183"/>
    <mergeCell ref="AX183:AZ185"/>
    <mergeCell ref="BA183:BC185"/>
    <mergeCell ref="BD183:BE184"/>
    <mergeCell ref="BF183:BF185"/>
    <mergeCell ref="BG183:BL183"/>
    <mergeCell ref="AI184:AK184"/>
    <mergeCell ref="AL184:AN184"/>
    <mergeCell ref="AO184:AQ184"/>
    <mergeCell ref="AR184:AT184"/>
    <mergeCell ref="AU184:AW184"/>
    <mergeCell ref="BG184:BL184"/>
    <mergeCell ref="G185:I185"/>
    <mergeCell ref="J185:K185"/>
    <mergeCell ref="L185:P185"/>
    <mergeCell ref="V185:X185"/>
    <mergeCell ref="AI185:AK185"/>
    <mergeCell ref="AL185:AN185"/>
    <mergeCell ref="AO185:AQ185"/>
    <mergeCell ref="AR185:AT185"/>
    <mergeCell ref="AU185:AW185"/>
    <mergeCell ref="BD185:BE185"/>
    <mergeCell ref="BG185:BL185"/>
    <mergeCell ref="B186:B188"/>
    <mergeCell ref="C186:C188"/>
    <mergeCell ref="D186:F188"/>
    <mergeCell ref="G186:K187"/>
    <mergeCell ref="L186:P187"/>
    <mergeCell ref="Q186:Q188"/>
    <mergeCell ref="R186:R188"/>
    <mergeCell ref="S186:U188"/>
    <mergeCell ref="V186:X187"/>
    <mergeCell ref="Y186:Y187"/>
    <mergeCell ref="Z186:Z187"/>
    <mergeCell ref="AA186:AA187"/>
    <mergeCell ref="AB186:AB187"/>
    <mergeCell ref="AC186:AC187"/>
    <mergeCell ref="AD186:AD187"/>
    <mergeCell ref="AE186:AF187"/>
    <mergeCell ref="AG186:AH187"/>
    <mergeCell ref="AI186:AK186"/>
    <mergeCell ref="AL186:AN186"/>
    <mergeCell ref="AO186:AQ186"/>
    <mergeCell ref="AR186:AT186"/>
    <mergeCell ref="AU186:AW186"/>
    <mergeCell ref="AX186:AZ188"/>
    <mergeCell ref="BA186:BC188"/>
    <mergeCell ref="BD186:BE187"/>
    <mergeCell ref="BF186:BF188"/>
    <mergeCell ref="BG186:BL186"/>
    <mergeCell ref="AI187:AK187"/>
    <mergeCell ref="AL187:AN187"/>
    <mergeCell ref="AO187:AQ187"/>
    <mergeCell ref="AR187:AT187"/>
    <mergeCell ref="AU187:AW187"/>
    <mergeCell ref="BG187:BL187"/>
    <mergeCell ref="G188:I188"/>
    <mergeCell ref="J188:K188"/>
    <mergeCell ref="L188:P188"/>
    <mergeCell ref="V188:X188"/>
    <mergeCell ref="AI188:AK188"/>
    <mergeCell ref="AL188:AN188"/>
    <mergeCell ref="AO188:AQ188"/>
    <mergeCell ref="AR188:AT188"/>
    <mergeCell ref="AU188:AW188"/>
    <mergeCell ref="BD188:BE188"/>
    <mergeCell ref="BG188:BL188"/>
    <mergeCell ref="BD195:BF195"/>
    <mergeCell ref="I197:BO198"/>
    <mergeCell ref="I199:BN199"/>
    <mergeCell ref="I200:BS200"/>
    <mergeCell ref="BF190:BH190"/>
    <mergeCell ref="BI190:BL190"/>
    <mergeCell ref="C191:C192"/>
    <mergeCell ref="D191:F192"/>
    <mergeCell ref="G191:K192"/>
    <mergeCell ref="L191:AD192"/>
    <mergeCell ref="AE191:AF192"/>
    <mergeCell ref="AG191:AH192"/>
    <mergeCell ref="AL191:AN192"/>
    <mergeCell ref="BA191:BC192"/>
    <mergeCell ref="BD191:BE191"/>
    <mergeCell ref="BF191:BH192"/>
    <mergeCell ref="BI191:BL192"/>
    <mergeCell ref="BD192:BE192"/>
    <mergeCell ref="C193:C194"/>
    <mergeCell ref="D193:F194"/>
    <mergeCell ref="G193:K194"/>
    <mergeCell ref="L193:AD194"/>
    <mergeCell ref="AE193:AF194"/>
    <mergeCell ref="AG193:AH194"/>
    <mergeCell ref="AL193:AN194"/>
    <mergeCell ref="BA193:BC194"/>
    <mergeCell ref="BD193:BE193"/>
    <mergeCell ref="BF193:BH194"/>
    <mergeCell ref="BI193:BL194"/>
    <mergeCell ref="BD194:BE194"/>
  </mergeCells>
  <phoneticPr fontId="109"/>
  <dataValidations count="10">
    <dataValidation type="list" allowBlank="1" showInputMessage="1" showErrorMessage="1" sqref="D14 D17 D20 D23 D26 D29 D32 D35 D38 D62 D65 D68 D71 D74 D77 D80 D83 D86 D112 D115 D118 D121 D124 D127 D130 D133 D136 D162 D165 D168 D171 D174 D177 D180 D183 D186" xr:uid="{00000000-0002-0000-1700-000000000000}">
      <formula1>"本園,その他の事業"</formula1>
      <formula2>0</formula2>
    </dataValidation>
    <dataValidation type="list" allowBlank="1" showInputMessage="1" showErrorMessage="1" sqref="BF11:BF40 BF62:BF88 BF112:BF138 BF162:BF188" xr:uid="{00000000-0002-0000-1700-000001000000}">
      <formula1>"　,◯,×"</formula1>
      <formula2>0</formula2>
    </dataValidation>
    <dataValidation type="list" allowBlank="1" showInputMessage="1" showErrorMessage="1" sqref="S11:U40 S62:U88 S112:U138 S162:U188" xr:uid="{00000000-0002-0000-1700-000002000000}">
      <formula1>"　,大学院,大学,短大,専門学校,高校,中学校,特別支援学校"</formula1>
      <formula2>0</formula2>
    </dataValidation>
    <dataValidation type="list" allowBlank="1" showInputMessage="1" showErrorMessage="1" sqref="R11:R40 R62:R88 R112:R138 R162:R188" xr:uid="{00000000-0002-0000-1700-000003000000}">
      <formula1>"　,有,無"</formula1>
      <formula2>0</formula2>
    </dataValidation>
    <dataValidation type="list" allowBlank="1" showInputMessage="1" showErrorMessage="1" sqref="G13:I13 G16 G19:I19 G22:I22 G25:I25 G28:I28 G31:I31 G34:I34 G37:I37 G40:I40 G64:I64 G67:I67 G70:I70 G73:I73 G76:I76 G79:I79 G82:I82 G85:I85 G88:I88 G114:I114 G117:I117 G120:I120 G123:I123 G126:I126 G129:I129 G132:I132 G135:I135 G138:I138 G164:I164 G167:I167 G170:I170 G173:I173 G176:I176 G179:I179 G182:I182 G185:I185 G188:I188" xr:uid="{00000000-0002-0000-1700-000004000000}">
      <formula1>"　,常勤,短時間"</formula1>
      <formula2>0</formula2>
    </dataValidation>
    <dataValidation type="list" allowBlank="1" showInputMessage="1" showErrorMessage="1" sqref="AE13 AG13 AE16 AG16 AE19 AG19 AE22 AG22 AE25 AG25 AE28 AG28 AE31 AG31 AE34 AG34 AE37 AG37 AE40 AG40 AE64 AG64 AE67 AG67 AE70 AG70 AE73 AG73 AE76 AG76 AE79 AG79 AE82 AG82 AE85 AG85 AE88 AG88 AE114 AG114 AE117 AG117 AE120 AG120 AE123 AG123 AE126 AG126 AE129 AG129 AE132 AG132 AE135 AG135 AE138 AG138 AE164 AG164 AE167 AG167 AE170 AG170 AE173 AG173 AE176 AG176 AE179 AG179 AE182 AG182 AE185 AG185 AE188 AG188" xr:uid="{00000000-0002-0000-1700-000005000000}">
      <formula1>"　,格付表,月給,日給,時給"</formula1>
      <formula2>0</formula2>
    </dataValidation>
    <dataValidation type="list" allowBlank="1" showInputMessage="1" showErrorMessage="1" sqref="G11:K12" xr:uid="{00000000-0002-0000-1700-000006000000}">
      <formula1>"　,主任保育士,副主任保育士,保育士"</formula1>
      <formula2>0</formula2>
    </dataValidation>
    <dataValidation type="list" allowBlank="1" showInputMessage="1" showErrorMessage="1" sqref="D11 D13:F13" xr:uid="{00000000-0002-0000-1700-000007000000}">
      <formula1>"本園,分園,その他の事業"</formula1>
      <formula2>0</formula2>
    </dataValidation>
    <dataValidation type="list" allowBlank="1" showInputMessage="1" showErrorMessage="1" sqref="BE3:BF3 BE54:BF54 BE104:BF104 BE154:BF154" xr:uid="{00000000-0002-0000-1700-000008000000}">
      <formula1>"6,7,8,9,10,11,12,1,2,3"</formula1>
      <formula2>0</formula2>
    </dataValidation>
    <dataValidation type="list" allowBlank="1" showInputMessage="1" showErrorMessage="1" sqref="G14:K15 G17:K18 G20:K21 G23:K24 G26:K27 G29:K30 G32:K33 G35:K36 G38:K39 G62:K63 G65:K66 G68:K69 G71:K72 G74:K75 G77:K78 G80:K81 G83:K84 G86:K87 G112:K113 G115:K116 G118:K119 G121:K122 G124:K125 G127:K128 G130:K131 G133:K134 G136:K137 G162:K163 G165:K166 G168:K169 G171:K172 G174:K175 G177:K178 G180:K181 G183:K184 G186:K187" xr:uid="{00000000-0002-0000-1700-000009000000}">
      <formula1>",主任保育士,副主任保育士,保育士"</formula1>
      <formula2>0</formula2>
    </dataValidation>
  </dataValidations>
  <hyperlinks>
    <hyperlink ref="BP1" location="'目次（保）'!A1" display="目次に戻る" xr:uid="{00000000-0004-0000-1700-000000000000}"/>
  </hyperlinks>
  <printOptions horizontalCentered="1"/>
  <pageMargins left="0.196527777777778" right="0.196527777777778" top="0.62986111111111098" bottom="0.196527777777778" header="0.51180555555555496" footer="0.51180555555555496"/>
  <pageSetup paperSize="9" scale="93" firstPageNumber="0" orientation="landscape" horizontalDpi="300" verticalDpi="300" r:id="rId1"/>
  <rowBreaks count="3" manualBreakCount="3">
    <brk id="51" max="16383" man="1"/>
    <brk id="101" max="16383" man="1"/>
    <brk id="151" max="16383"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AMK183"/>
  <sheetViews>
    <sheetView showGridLines="0" view="pageBreakPreview" topLeftCell="A163" zoomScaleNormal="100" workbookViewId="0">
      <selection activeCell="BT9" sqref="BT9"/>
    </sheetView>
  </sheetViews>
  <sheetFormatPr defaultRowHeight="13.2"/>
  <cols>
    <col min="1" max="4" width="2.33203125" style="591" customWidth="1"/>
    <col min="5" max="7" width="2" style="591" customWidth="1"/>
    <col min="8" max="9" width="2.33203125" style="591" customWidth="1"/>
    <col min="10" max="14" width="2" style="591" customWidth="1"/>
    <col min="15" max="16" width="2.6640625" style="591" customWidth="1"/>
    <col min="17" max="19" width="2.109375" style="591" customWidth="1"/>
    <col min="20" max="22" width="1.88671875" style="591" customWidth="1"/>
    <col min="23" max="23" width="2.44140625" style="591" customWidth="1"/>
    <col min="24" max="24" width="1.77734375" style="591" customWidth="1"/>
    <col min="25" max="25" width="2.44140625" style="591" customWidth="1"/>
    <col min="26" max="30" width="2.6640625" style="591" customWidth="1"/>
    <col min="31" max="31" width="2.33203125" style="591" customWidth="1"/>
    <col min="32" max="35" width="4.6640625" style="591" customWidth="1"/>
    <col min="36" max="53" width="2" style="591" customWidth="1"/>
    <col min="54" max="56" width="2.109375" style="591" customWidth="1"/>
    <col min="57" max="64" width="2.6640625" style="591" customWidth="1"/>
    <col min="65" max="67" width="2.109375" style="591" customWidth="1"/>
    <col min="68" max="1025" width="8" style="591" customWidth="1"/>
  </cols>
  <sheetData>
    <row r="1" spans="1:69" ht="14.1" customHeight="1">
      <c r="A1" s="1794" t="s">
        <v>1238</v>
      </c>
      <c r="B1" s="1794"/>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4"/>
      <c r="AP1" s="1794"/>
      <c r="AQ1" s="1794"/>
      <c r="AR1" s="1794"/>
      <c r="AS1" s="1794"/>
      <c r="AT1" s="1794"/>
      <c r="AU1" s="1794"/>
      <c r="AV1" s="1794"/>
      <c r="AW1" s="1794"/>
      <c r="AX1" s="1794"/>
      <c r="AY1" s="1794"/>
      <c r="AZ1" s="1794"/>
      <c r="BA1" s="1794"/>
      <c r="BB1" s="1794"/>
      <c r="BC1" s="1794"/>
      <c r="BD1" s="1794"/>
      <c r="BE1" s="1794"/>
      <c r="BF1" s="1794"/>
      <c r="BG1" s="1794"/>
      <c r="BH1" s="1794"/>
      <c r="BI1" s="1794"/>
      <c r="BJ1" s="1794"/>
      <c r="BK1" s="1794"/>
      <c r="BL1" s="1794"/>
      <c r="BM1" s="276"/>
      <c r="BN1" s="1795" t="s">
        <v>241</v>
      </c>
      <c r="BO1" s="1795"/>
      <c r="BP1" s="1795"/>
      <c r="BQ1" s="1795"/>
    </row>
    <row r="2" spans="1:69" ht="5.0999999999999996"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row>
    <row r="3" spans="1:69" ht="14.1" customHeight="1">
      <c r="A3" s="335" t="s">
        <v>1239</v>
      </c>
      <c r="B3" s="335"/>
      <c r="C3" s="335"/>
      <c r="D3" s="335"/>
      <c r="E3" s="335"/>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276"/>
      <c r="AK3" s="276"/>
      <c r="AL3" s="276"/>
      <c r="AM3" s="276"/>
      <c r="AN3" s="276"/>
      <c r="AO3" s="276"/>
      <c r="AP3" s="276"/>
      <c r="AQ3" s="276"/>
      <c r="AR3" s="276"/>
      <c r="AS3" s="276"/>
      <c r="AT3" s="276"/>
      <c r="AU3" s="276"/>
      <c r="AV3" s="276"/>
      <c r="AW3" s="276"/>
      <c r="AX3" s="2611" t="s">
        <v>482</v>
      </c>
      <c r="AY3" s="2611"/>
      <c r="AZ3" s="2611"/>
      <c r="BA3" s="2611"/>
      <c r="BB3" s="2611"/>
      <c r="BC3" s="2611"/>
      <c r="BD3" s="2611"/>
      <c r="BE3" s="2612"/>
      <c r="BF3" s="2612"/>
      <c r="BG3" s="2613" t="s">
        <v>483</v>
      </c>
      <c r="BH3" s="2613"/>
      <c r="BI3" s="2613"/>
      <c r="BJ3" s="2613"/>
      <c r="BK3" s="2613"/>
      <c r="BL3" s="2613"/>
      <c r="BM3" s="1120"/>
      <c r="BN3" s="276"/>
      <c r="BO3" s="276"/>
      <c r="BP3" s="276"/>
      <c r="BQ3" s="276"/>
    </row>
    <row r="4" spans="1:69" ht="7.05" customHeight="1">
      <c r="A4" s="335"/>
      <c r="B4" s="335"/>
      <c r="C4" s="335"/>
      <c r="D4" s="335"/>
      <c r="E4" s="335"/>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row>
    <row r="5" spans="1:69" s="812" customFormat="1" ht="13.05" customHeight="1">
      <c r="A5" s="2614" t="s">
        <v>1121</v>
      </c>
      <c r="B5" s="2615" t="s">
        <v>1122</v>
      </c>
      <c r="C5" s="2615"/>
      <c r="D5" s="2615"/>
      <c r="E5" s="2617" t="s">
        <v>1123</v>
      </c>
      <c r="F5" s="2617"/>
      <c r="G5" s="2617"/>
      <c r="H5" s="2617"/>
      <c r="I5" s="2617"/>
      <c r="J5" s="2707" t="s">
        <v>1088</v>
      </c>
      <c r="K5" s="2707"/>
      <c r="L5" s="2707"/>
      <c r="M5" s="2707"/>
      <c r="N5" s="2707"/>
      <c r="O5" s="2708" t="s">
        <v>1124</v>
      </c>
      <c r="P5" s="2619" t="s">
        <v>1125</v>
      </c>
      <c r="Q5" s="2709" t="s">
        <v>1202</v>
      </c>
      <c r="R5" s="2709"/>
      <c r="S5" s="2709"/>
      <c r="T5" s="2620" t="s">
        <v>1126</v>
      </c>
      <c r="U5" s="2620"/>
      <c r="V5" s="2620"/>
      <c r="W5" s="2710" t="s">
        <v>1127</v>
      </c>
      <c r="X5" s="2710"/>
      <c r="Y5" s="2710"/>
      <c r="Z5" s="2710"/>
      <c r="AA5" s="2710"/>
      <c r="AB5" s="2710"/>
      <c r="AC5" s="2710"/>
      <c r="AD5" s="2710"/>
      <c r="AE5" s="2710"/>
      <c r="AF5" s="2622" t="s">
        <v>1128</v>
      </c>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2"/>
      <c r="BC5" s="2622"/>
      <c r="BD5" s="2622"/>
      <c r="BE5" s="2711" t="s">
        <v>1129</v>
      </c>
      <c r="BF5" s="2711"/>
      <c r="BG5" s="2624" t="s">
        <v>1130</v>
      </c>
      <c r="BH5" s="2625" t="s">
        <v>1085</v>
      </c>
      <c r="BI5" s="2625"/>
      <c r="BJ5" s="2625"/>
      <c r="BK5" s="2625"/>
      <c r="BL5" s="2625"/>
      <c r="BM5" s="286"/>
      <c r="BN5" s="286"/>
      <c r="BO5" s="286"/>
      <c r="BP5" s="286"/>
      <c r="BQ5" s="286"/>
    </row>
    <row r="6" spans="1:69" s="812" customFormat="1" ht="13.05" customHeight="1">
      <c r="A6" s="2614"/>
      <c r="B6" s="2615"/>
      <c r="C6" s="2615"/>
      <c r="D6" s="2615"/>
      <c r="E6" s="2617"/>
      <c r="F6" s="2617"/>
      <c r="G6" s="2617"/>
      <c r="H6" s="2617"/>
      <c r="I6" s="2617"/>
      <c r="J6" s="2707"/>
      <c r="K6" s="2707"/>
      <c r="L6" s="2707"/>
      <c r="M6" s="2707"/>
      <c r="N6" s="2707"/>
      <c r="O6" s="2708"/>
      <c r="P6" s="2619"/>
      <c r="Q6" s="2709"/>
      <c r="R6" s="2709"/>
      <c r="S6" s="2709"/>
      <c r="T6" s="2620"/>
      <c r="U6" s="2620"/>
      <c r="V6" s="2620"/>
      <c r="W6" s="2710"/>
      <c r="X6" s="2710"/>
      <c r="Y6" s="2710"/>
      <c r="Z6" s="2710"/>
      <c r="AA6" s="2710"/>
      <c r="AB6" s="2710"/>
      <c r="AC6" s="2710"/>
      <c r="AD6" s="2710"/>
      <c r="AE6" s="2710"/>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2"/>
      <c r="BC6" s="2622"/>
      <c r="BD6" s="2622"/>
      <c r="BE6" s="2711"/>
      <c r="BF6" s="2711"/>
      <c r="BG6" s="2624"/>
      <c r="BH6" s="2625"/>
      <c r="BI6" s="2625"/>
      <c r="BJ6" s="2625"/>
      <c r="BK6" s="2625"/>
      <c r="BL6" s="2625"/>
      <c r="BM6" s="286"/>
      <c r="BN6" s="286"/>
      <c r="BO6" s="286"/>
      <c r="BP6" s="286"/>
      <c r="BQ6" s="286"/>
    </row>
    <row r="7" spans="1:69" s="812" customFormat="1" ht="15" customHeight="1">
      <c r="A7" s="2614"/>
      <c r="B7" s="2615"/>
      <c r="C7" s="2615"/>
      <c r="D7" s="2615"/>
      <c r="E7" s="2617"/>
      <c r="F7" s="2617"/>
      <c r="G7" s="2617"/>
      <c r="H7" s="2617"/>
      <c r="I7" s="2617"/>
      <c r="J7" s="2707"/>
      <c r="K7" s="2707"/>
      <c r="L7" s="2707"/>
      <c r="M7" s="2707"/>
      <c r="N7" s="2707"/>
      <c r="O7" s="2708"/>
      <c r="P7" s="2619"/>
      <c r="Q7" s="2709"/>
      <c r="R7" s="2709"/>
      <c r="S7" s="2709"/>
      <c r="T7" s="2620"/>
      <c r="U7" s="2620"/>
      <c r="V7" s="2620"/>
      <c r="W7" s="2712" t="s">
        <v>1131</v>
      </c>
      <c r="X7" s="2712"/>
      <c r="Y7" s="2712"/>
      <c r="Z7" s="2712"/>
      <c r="AA7" s="2712"/>
      <c r="AB7" s="2713" t="s">
        <v>1132</v>
      </c>
      <c r="AC7" s="2713"/>
      <c r="AD7" s="2714" t="s">
        <v>1133</v>
      </c>
      <c r="AE7" s="2714"/>
      <c r="AF7" s="2779" t="s">
        <v>1134</v>
      </c>
      <c r="AG7" s="2779"/>
      <c r="AH7" s="2779"/>
      <c r="AI7" s="2779"/>
      <c r="AJ7" s="2470" t="s">
        <v>1135</v>
      </c>
      <c r="AK7" s="2470"/>
      <c r="AL7" s="2470"/>
      <c r="AM7" s="2470"/>
      <c r="AN7" s="2470"/>
      <c r="AO7" s="2470"/>
      <c r="AP7" s="2470"/>
      <c r="AQ7" s="2470"/>
      <c r="AR7" s="2470"/>
      <c r="AS7" s="2470"/>
      <c r="AT7" s="2470"/>
      <c r="AU7" s="2470"/>
      <c r="AV7" s="2470"/>
      <c r="AW7" s="2470"/>
      <c r="AX7" s="2470"/>
      <c r="AY7" s="2470"/>
      <c r="AZ7" s="2470"/>
      <c r="BA7" s="2470"/>
      <c r="BB7" s="2629" t="s">
        <v>255</v>
      </c>
      <c r="BC7" s="2629"/>
      <c r="BD7" s="2629"/>
      <c r="BE7" s="2630" t="s">
        <v>1136</v>
      </c>
      <c r="BF7" s="2630"/>
      <c r="BG7" s="2624"/>
      <c r="BH7" s="2780" t="s">
        <v>1223</v>
      </c>
      <c r="BI7" s="2780"/>
      <c r="BJ7" s="2780"/>
      <c r="BK7" s="2780"/>
      <c r="BL7" s="2780"/>
      <c r="BM7" s="286"/>
      <c r="BN7" s="286"/>
      <c r="BO7" s="286"/>
      <c r="BP7" s="286"/>
      <c r="BQ7" s="286"/>
    </row>
    <row r="8" spans="1:69" s="812" customFormat="1" ht="15" customHeight="1">
      <c r="A8" s="2614"/>
      <c r="B8" s="2615"/>
      <c r="C8" s="2615"/>
      <c r="D8" s="2615"/>
      <c r="E8" s="2617"/>
      <c r="F8" s="2617"/>
      <c r="G8" s="2617"/>
      <c r="H8" s="2617"/>
      <c r="I8" s="2617"/>
      <c r="J8" s="2707"/>
      <c r="K8" s="2707"/>
      <c r="L8" s="2707"/>
      <c r="M8" s="2707"/>
      <c r="N8" s="2707"/>
      <c r="O8" s="2708"/>
      <c r="P8" s="2619"/>
      <c r="Q8" s="2715" t="s">
        <v>1240</v>
      </c>
      <c r="R8" s="2715"/>
      <c r="S8" s="2715"/>
      <c r="T8" s="2620"/>
      <c r="U8" s="2620"/>
      <c r="V8" s="2620"/>
      <c r="W8" s="2714" t="s">
        <v>1241</v>
      </c>
      <c r="X8" s="2714"/>
      <c r="Y8" s="2714"/>
      <c r="Z8" s="2595" t="s">
        <v>1139</v>
      </c>
      <c r="AA8" s="2595"/>
      <c r="AB8" s="2713"/>
      <c r="AC8" s="2713"/>
      <c r="AD8" s="2714"/>
      <c r="AE8" s="2714"/>
      <c r="AF8" s="2781" t="s">
        <v>751</v>
      </c>
      <c r="AG8" s="2781"/>
      <c r="AH8" s="2782" t="s">
        <v>1224</v>
      </c>
      <c r="AI8" s="2782"/>
      <c r="AJ8" s="2567" t="s">
        <v>1141</v>
      </c>
      <c r="AK8" s="2567"/>
      <c r="AL8" s="2567"/>
      <c r="AM8" s="2567" t="s">
        <v>1142</v>
      </c>
      <c r="AN8" s="2567"/>
      <c r="AO8" s="2567"/>
      <c r="AP8" s="2593" t="s">
        <v>1143</v>
      </c>
      <c r="AQ8" s="2593"/>
      <c r="AR8" s="2593"/>
      <c r="AS8" s="2594" t="s">
        <v>1144</v>
      </c>
      <c r="AT8" s="2594"/>
      <c r="AU8" s="2594"/>
      <c r="AV8" s="2594" t="s">
        <v>1145</v>
      </c>
      <c r="AW8" s="2594"/>
      <c r="AX8" s="2594"/>
      <c r="AY8" s="2595" t="s">
        <v>310</v>
      </c>
      <c r="AZ8" s="2595"/>
      <c r="BA8" s="2595"/>
      <c r="BB8" s="2629"/>
      <c r="BC8" s="2629"/>
      <c r="BD8" s="2629"/>
      <c r="BE8" s="2630"/>
      <c r="BF8" s="2630"/>
      <c r="BG8" s="2624"/>
      <c r="BH8" s="2780"/>
      <c r="BI8" s="2780"/>
      <c r="BJ8" s="2780"/>
      <c r="BK8" s="2780"/>
      <c r="BL8" s="2780"/>
      <c r="BM8" s="286"/>
      <c r="BN8" s="286"/>
      <c r="BO8" s="286"/>
      <c r="BP8" s="286"/>
      <c r="BQ8" s="286"/>
    </row>
    <row r="9" spans="1:69" s="812" customFormat="1" ht="15" customHeight="1">
      <c r="A9" s="2614"/>
      <c r="B9" s="2615"/>
      <c r="C9" s="2615"/>
      <c r="D9" s="2615"/>
      <c r="E9" s="2775" t="s">
        <v>1146</v>
      </c>
      <c r="F9" s="2775"/>
      <c r="G9" s="2775"/>
      <c r="H9" s="2776" t="s">
        <v>1242</v>
      </c>
      <c r="I9" s="2776"/>
      <c r="J9" s="2707"/>
      <c r="K9" s="2707"/>
      <c r="L9" s="2707"/>
      <c r="M9" s="2707"/>
      <c r="N9" s="2707"/>
      <c r="O9" s="2708"/>
      <c r="P9" s="2619"/>
      <c r="Q9" s="2715"/>
      <c r="R9" s="2715"/>
      <c r="S9" s="2715"/>
      <c r="T9" s="2620"/>
      <c r="U9" s="2620"/>
      <c r="V9" s="2620"/>
      <c r="W9" s="2714"/>
      <c r="X9" s="2714"/>
      <c r="Y9" s="2714"/>
      <c r="Z9" s="2595"/>
      <c r="AA9" s="2595"/>
      <c r="AB9" s="2713"/>
      <c r="AC9" s="2713"/>
      <c r="AD9" s="2714"/>
      <c r="AE9" s="2714"/>
      <c r="AF9" s="2781"/>
      <c r="AG9" s="2781"/>
      <c r="AH9" s="2782"/>
      <c r="AI9" s="2782"/>
      <c r="AJ9" s="2602" t="s">
        <v>1150</v>
      </c>
      <c r="AK9" s="2602"/>
      <c r="AL9" s="2602"/>
      <c r="AM9" s="2602" t="s">
        <v>1151</v>
      </c>
      <c r="AN9" s="2602"/>
      <c r="AO9" s="2602"/>
      <c r="AP9" s="2603" t="s">
        <v>1152</v>
      </c>
      <c r="AQ9" s="2603"/>
      <c r="AR9" s="2603"/>
      <c r="AS9" s="2604" t="s">
        <v>1153</v>
      </c>
      <c r="AT9" s="2604"/>
      <c r="AU9" s="2604"/>
      <c r="AV9" s="2602" t="s">
        <v>1154</v>
      </c>
      <c r="AW9" s="2602"/>
      <c r="AX9" s="2602"/>
      <c r="AY9" s="2595"/>
      <c r="AZ9" s="2595"/>
      <c r="BA9" s="2595"/>
      <c r="BB9" s="2629"/>
      <c r="BC9" s="2629"/>
      <c r="BD9" s="2629"/>
      <c r="BE9" s="2605" t="s">
        <v>1155</v>
      </c>
      <c r="BF9" s="2605"/>
      <c r="BG9" s="2624"/>
      <c r="BH9" s="2780"/>
      <c r="BI9" s="2780"/>
      <c r="BJ9" s="2780"/>
      <c r="BK9" s="2780"/>
      <c r="BL9" s="2780"/>
      <c r="BM9" s="286"/>
      <c r="BN9" s="286"/>
      <c r="BO9" s="286"/>
      <c r="BP9" s="286"/>
      <c r="BQ9" s="286"/>
    </row>
    <row r="10" spans="1:69" s="812" customFormat="1" ht="15" customHeight="1">
      <c r="A10" s="2614"/>
      <c r="B10" s="2615"/>
      <c r="C10" s="2615"/>
      <c r="D10" s="2615"/>
      <c r="E10" s="2775"/>
      <c r="F10" s="2775"/>
      <c r="G10" s="2775"/>
      <c r="H10" s="2776"/>
      <c r="I10" s="2776"/>
      <c r="J10" s="2707"/>
      <c r="K10" s="2707"/>
      <c r="L10" s="2707"/>
      <c r="M10" s="2707"/>
      <c r="N10" s="2707"/>
      <c r="O10" s="2708"/>
      <c r="P10" s="2619"/>
      <c r="Q10" s="2715"/>
      <c r="R10" s="2715"/>
      <c r="S10" s="2715"/>
      <c r="T10" s="2620"/>
      <c r="U10" s="2620"/>
      <c r="V10" s="2620"/>
      <c r="W10" s="2714"/>
      <c r="X10" s="2714"/>
      <c r="Y10" s="2714"/>
      <c r="Z10" s="2595"/>
      <c r="AA10" s="2595"/>
      <c r="AB10" s="2713"/>
      <c r="AC10" s="2713"/>
      <c r="AD10" s="2714"/>
      <c r="AE10" s="2714"/>
      <c r="AF10" s="2777" t="s">
        <v>1225</v>
      </c>
      <c r="AG10" s="2777"/>
      <c r="AH10" s="2778" t="s">
        <v>1225</v>
      </c>
      <c r="AI10" s="2778"/>
      <c r="AJ10" s="2608"/>
      <c r="AK10" s="2608"/>
      <c r="AL10" s="2608"/>
      <c r="AM10" s="2608" t="s">
        <v>1157</v>
      </c>
      <c r="AN10" s="2608"/>
      <c r="AO10" s="2608"/>
      <c r="AP10" s="2609" t="s">
        <v>1158</v>
      </c>
      <c r="AQ10" s="2609"/>
      <c r="AR10" s="2609"/>
      <c r="AS10" s="2598" t="s">
        <v>1159</v>
      </c>
      <c r="AT10" s="2598"/>
      <c r="AU10" s="2598"/>
      <c r="AV10" s="2598" t="s">
        <v>1160</v>
      </c>
      <c r="AW10" s="2598"/>
      <c r="AX10" s="2598"/>
      <c r="AY10" s="2595"/>
      <c r="AZ10" s="2595"/>
      <c r="BA10" s="2595"/>
      <c r="BB10" s="2610" t="s">
        <v>1161</v>
      </c>
      <c r="BC10" s="2610"/>
      <c r="BD10" s="2610"/>
      <c r="BE10" s="2605"/>
      <c r="BF10" s="2605"/>
      <c r="BG10" s="2624"/>
      <c r="BH10" s="2780"/>
      <c r="BI10" s="2780"/>
      <c r="BJ10" s="2780"/>
      <c r="BK10" s="2780"/>
      <c r="BL10" s="2780"/>
      <c r="BM10" s="286"/>
      <c r="BN10" s="286"/>
      <c r="BO10" s="286"/>
      <c r="BP10" s="286"/>
      <c r="BQ10" s="286"/>
    </row>
    <row r="11" spans="1:69" ht="12" customHeight="1">
      <c r="A11" s="2734">
        <v>0</v>
      </c>
      <c r="B11" s="2672" t="s">
        <v>1162</v>
      </c>
      <c r="C11" s="2672"/>
      <c r="D11" s="2672"/>
      <c r="E11" s="2849" t="s">
        <v>1056</v>
      </c>
      <c r="F11" s="2849"/>
      <c r="G11" s="2849"/>
      <c r="H11" s="2849"/>
      <c r="I11" s="2849"/>
      <c r="J11" s="1127" t="s">
        <v>1164</v>
      </c>
      <c r="K11" s="1128"/>
      <c r="L11" s="1128"/>
      <c r="M11" s="1128"/>
      <c r="N11" s="1129"/>
      <c r="O11" s="2800">
        <v>28</v>
      </c>
      <c r="P11" s="2675" t="s">
        <v>1165</v>
      </c>
      <c r="Q11" s="2736" t="s">
        <v>1165</v>
      </c>
      <c r="R11" s="2736"/>
      <c r="S11" s="2736"/>
      <c r="T11" s="2730" t="s">
        <v>1243</v>
      </c>
      <c r="U11" s="2730"/>
      <c r="V11" s="2730"/>
      <c r="W11" s="2801" t="s">
        <v>1244</v>
      </c>
      <c r="X11" s="2801"/>
      <c r="Y11" s="2801"/>
      <c r="Z11" s="2738">
        <v>4</v>
      </c>
      <c r="AA11" s="2739" t="s">
        <v>20</v>
      </c>
      <c r="AB11" s="2738">
        <v>0</v>
      </c>
      <c r="AC11" s="2739" t="s">
        <v>20</v>
      </c>
      <c r="AD11" s="2738">
        <v>4</v>
      </c>
      <c r="AE11" s="2802" t="s">
        <v>20</v>
      </c>
      <c r="AF11" s="2850">
        <v>156400</v>
      </c>
      <c r="AG11" s="2850"/>
      <c r="AH11" s="2851">
        <v>162000</v>
      </c>
      <c r="AI11" s="2851"/>
      <c r="AJ11" s="2852"/>
      <c r="AK11" s="2852"/>
      <c r="AL11" s="2852"/>
      <c r="AM11" s="2837">
        <v>6500</v>
      </c>
      <c r="AN11" s="2837"/>
      <c r="AO11" s="2837"/>
      <c r="AP11" s="2838"/>
      <c r="AQ11" s="2838"/>
      <c r="AR11" s="2838"/>
      <c r="AS11" s="2839"/>
      <c r="AT11" s="2839"/>
      <c r="AU11" s="2839"/>
      <c r="AV11" s="2839">
        <f>850*1.25*6</f>
        <v>6375</v>
      </c>
      <c r="AW11" s="2839"/>
      <c r="AX11" s="2839"/>
      <c r="AY11" s="2825">
        <f>SUM(AJ11:AX13)</f>
        <v>22375</v>
      </c>
      <c r="AZ11" s="2825"/>
      <c r="BA11" s="2825"/>
      <c r="BB11" s="2698">
        <f>AH11+AY11</f>
        <v>184375</v>
      </c>
      <c r="BC11" s="2698"/>
      <c r="BD11" s="2698"/>
      <c r="BE11" s="2790" t="s">
        <v>1227</v>
      </c>
      <c r="BF11" s="2790"/>
      <c r="BG11" s="2840" t="s">
        <v>1169</v>
      </c>
      <c r="BH11" s="2728"/>
      <c r="BI11" s="2728"/>
      <c r="BJ11" s="2728"/>
      <c r="BK11" s="2728"/>
      <c r="BL11" s="2728"/>
      <c r="BM11" s="276"/>
      <c r="BN11" s="276"/>
      <c r="BO11" s="276"/>
      <c r="BP11" s="276"/>
      <c r="BQ11" s="276"/>
    </row>
    <row r="12" spans="1:69" s="812" customFormat="1" ht="14.1" customHeight="1">
      <c r="A12" s="2734"/>
      <c r="B12" s="2672"/>
      <c r="C12" s="2672"/>
      <c r="D12" s="2672"/>
      <c r="E12" s="2849"/>
      <c r="F12" s="2849"/>
      <c r="G12" s="2849"/>
      <c r="H12" s="2849"/>
      <c r="I12" s="2849"/>
      <c r="J12" s="2729" t="s">
        <v>1245</v>
      </c>
      <c r="K12" s="2729"/>
      <c r="L12" s="2729"/>
      <c r="M12" s="2729"/>
      <c r="N12" s="2729"/>
      <c r="O12" s="2800"/>
      <c r="P12" s="2675"/>
      <c r="Q12" s="2730" t="s">
        <v>1246</v>
      </c>
      <c r="R12" s="2730"/>
      <c r="S12" s="2730"/>
      <c r="T12" s="2730"/>
      <c r="U12" s="2730"/>
      <c r="V12" s="2730"/>
      <c r="W12" s="2801"/>
      <c r="X12" s="2801"/>
      <c r="Y12" s="2801"/>
      <c r="Z12" s="2738"/>
      <c r="AA12" s="2739"/>
      <c r="AB12" s="2738"/>
      <c r="AC12" s="2739"/>
      <c r="AD12" s="2738"/>
      <c r="AE12" s="2802"/>
      <c r="AF12" s="2850"/>
      <c r="AG12" s="2850"/>
      <c r="AH12" s="2851"/>
      <c r="AI12" s="2851"/>
      <c r="AJ12" s="2841"/>
      <c r="AK12" s="2841"/>
      <c r="AL12" s="2841"/>
      <c r="AM12" s="2842"/>
      <c r="AN12" s="2842"/>
      <c r="AO12" s="2842"/>
      <c r="AP12" s="2843"/>
      <c r="AQ12" s="2843"/>
      <c r="AR12" s="2843"/>
      <c r="AS12" s="2844"/>
      <c r="AT12" s="2844"/>
      <c r="AU12" s="2844"/>
      <c r="AV12" s="2844">
        <v>3000</v>
      </c>
      <c r="AW12" s="2844"/>
      <c r="AX12" s="2844"/>
      <c r="AY12" s="2825"/>
      <c r="AZ12" s="2825"/>
      <c r="BA12" s="2825"/>
      <c r="BB12" s="2698"/>
      <c r="BC12" s="2698"/>
      <c r="BD12" s="2698"/>
      <c r="BE12" s="2790"/>
      <c r="BF12" s="2790"/>
      <c r="BG12" s="2840"/>
      <c r="BH12" s="2662"/>
      <c r="BI12" s="2662"/>
      <c r="BJ12" s="2662"/>
      <c r="BK12" s="2662"/>
      <c r="BL12" s="2662"/>
      <c r="BM12" s="286"/>
      <c r="BN12" s="286"/>
      <c r="BO12" s="286"/>
      <c r="BP12" s="286"/>
      <c r="BQ12" s="286"/>
    </row>
    <row r="13" spans="1:69" s="812" customFormat="1" ht="14.1" customHeight="1">
      <c r="A13" s="2734"/>
      <c r="B13" s="2672"/>
      <c r="C13" s="2672"/>
      <c r="D13" s="2672"/>
      <c r="E13" s="2794" t="s">
        <v>651</v>
      </c>
      <c r="F13" s="2794"/>
      <c r="G13" s="2794"/>
      <c r="H13" s="2795">
        <v>40</v>
      </c>
      <c r="I13" s="2795"/>
      <c r="J13" s="2729"/>
      <c r="K13" s="2729"/>
      <c r="L13" s="2729"/>
      <c r="M13" s="2729"/>
      <c r="N13" s="2729"/>
      <c r="O13" s="2800"/>
      <c r="P13" s="2675"/>
      <c r="Q13" s="2730"/>
      <c r="R13" s="2730"/>
      <c r="S13" s="2730"/>
      <c r="T13" s="2730"/>
      <c r="U13" s="2730"/>
      <c r="V13" s="2730"/>
      <c r="W13" s="2796">
        <v>42036</v>
      </c>
      <c r="X13" s="2796"/>
      <c r="Y13" s="2796"/>
      <c r="Z13" s="1136">
        <v>2</v>
      </c>
      <c r="AA13" s="1137" t="s">
        <v>21</v>
      </c>
      <c r="AB13" s="1138">
        <v>0</v>
      </c>
      <c r="AC13" s="1137" t="s">
        <v>21</v>
      </c>
      <c r="AD13" s="1136">
        <v>2</v>
      </c>
      <c r="AE13" s="1235" t="s">
        <v>21</v>
      </c>
      <c r="AF13" s="1236" t="s">
        <v>1247</v>
      </c>
      <c r="AG13" s="1237" t="s">
        <v>1248</v>
      </c>
      <c r="AH13" s="1238" t="s">
        <v>1249</v>
      </c>
      <c r="AI13" s="1239"/>
      <c r="AJ13" s="2845"/>
      <c r="AK13" s="2845"/>
      <c r="AL13" s="2845"/>
      <c r="AM13" s="2846"/>
      <c r="AN13" s="2846"/>
      <c r="AO13" s="2846"/>
      <c r="AP13" s="2847"/>
      <c r="AQ13" s="2847"/>
      <c r="AR13" s="2847"/>
      <c r="AS13" s="2848">
        <v>6500</v>
      </c>
      <c r="AT13" s="2848"/>
      <c r="AU13" s="2848"/>
      <c r="AV13" s="2848"/>
      <c r="AW13" s="2848"/>
      <c r="AX13" s="2848"/>
      <c r="AY13" s="2825"/>
      <c r="AZ13" s="2825"/>
      <c r="BA13" s="2825"/>
      <c r="BB13" s="2698"/>
      <c r="BC13" s="2698"/>
      <c r="BD13" s="2698"/>
      <c r="BE13" s="2669" t="s">
        <v>1213</v>
      </c>
      <c r="BF13" s="2669"/>
      <c r="BG13" s="2840"/>
      <c r="BH13" s="2670"/>
      <c r="BI13" s="2670"/>
      <c r="BJ13" s="2670"/>
      <c r="BK13" s="2670"/>
      <c r="BL13" s="2670"/>
      <c r="BM13" s="286"/>
      <c r="BN13" s="286"/>
      <c r="BO13" s="286"/>
      <c r="BP13" s="286"/>
      <c r="BQ13" s="286"/>
    </row>
    <row r="14" spans="1:69" s="812" customFormat="1" ht="14.1" customHeight="1">
      <c r="A14" s="2566">
        <v>1</v>
      </c>
      <c r="B14" s="2468"/>
      <c r="C14" s="2468"/>
      <c r="D14" s="2468"/>
      <c r="E14" s="2817"/>
      <c r="F14" s="2817"/>
      <c r="G14" s="2817"/>
      <c r="H14" s="2817"/>
      <c r="I14" s="2817"/>
      <c r="J14" s="2836"/>
      <c r="K14" s="2836"/>
      <c r="L14" s="2836"/>
      <c r="M14" s="2836"/>
      <c r="N14" s="2836"/>
      <c r="O14" s="2470"/>
      <c r="P14" s="2463"/>
      <c r="Q14" s="2688"/>
      <c r="R14" s="2688"/>
      <c r="S14" s="2688"/>
      <c r="T14" s="2568"/>
      <c r="U14" s="2568"/>
      <c r="V14" s="2568"/>
      <c r="W14" s="2691"/>
      <c r="X14" s="2691"/>
      <c r="Y14" s="2691"/>
      <c r="Z14" s="2570"/>
      <c r="AA14" s="2571" t="s">
        <v>20</v>
      </c>
      <c r="AB14" s="2572"/>
      <c r="AC14" s="2571" t="s">
        <v>20</v>
      </c>
      <c r="AD14" s="2573"/>
      <c r="AE14" s="2819" t="s">
        <v>20</v>
      </c>
      <c r="AF14" s="2820"/>
      <c r="AG14" s="2820"/>
      <c r="AH14" s="2821"/>
      <c r="AI14" s="2821"/>
      <c r="AJ14" s="2806"/>
      <c r="AK14" s="2806"/>
      <c r="AL14" s="2806"/>
      <c r="AM14" s="2807"/>
      <c r="AN14" s="2807"/>
      <c r="AO14" s="2807"/>
      <c r="AP14" s="2808"/>
      <c r="AQ14" s="2808"/>
      <c r="AR14" s="2808"/>
      <c r="AS14" s="2807"/>
      <c r="AT14" s="2807"/>
      <c r="AU14" s="2807"/>
      <c r="AV14" s="2807"/>
      <c r="AW14" s="2807"/>
      <c r="AX14" s="2807"/>
      <c r="AY14" s="2825">
        <f>SUM(AJ14:AX16)</f>
        <v>0</v>
      </c>
      <c r="AZ14" s="2825"/>
      <c r="BA14" s="2825"/>
      <c r="BB14" s="2698">
        <f>AH14+AY14</f>
        <v>0</v>
      </c>
      <c r="BC14" s="2698"/>
      <c r="BD14" s="2698"/>
      <c r="BE14" s="2753"/>
      <c r="BF14" s="2753"/>
      <c r="BG14" s="2693"/>
      <c r="BH14" s="2772"/>
      <c r="BI14" s="2772"/>
      <c r="BJ14" s="2772"/>
      <c r="BK14" s="2772"/>
      <c r="BL14" s="2772"/>
      <c r="BM14" s="286"/>
      <c r="BN14" s="286"/>
      <c r="BO14" s="286"/>
      <c r="BP14" s="286"/>
      <c r="BQ14" s="286"/>
    </row>
    <row r="15" spans="1:69" s="812" customFormat="1" ht="14.1" customHeight="1">
      <c r="A15" s="2566"/>
      <c r="B15" s="2468"/>
      <c r="C15" s="2468"/>
      <c r="D15" s="2468"/>
      <c r="E15" s="2817"/>
      <c r="F15" s="2817"/>
      <c r="G15" s="2817"/>
      <c r="H15" s="2817"/>
      <c r="I15" s="2817"/>
      <c r="J15" s="2836"/>
      <c r="K15" s="2836"/>
      <c r="L15" s="2836"/>
      <c r="M15" s="2836"/>
      <c r="N15" s="2836"/>
      <c r="O15" s="2470"/>
      <c r="P15" s="2463"/>
      <c r="Q15" s="2694" t="s">
        <v>19</v>
      </c>
      <c r="R15" s="2694"/>
      <c r="S15" s="2694"/>
      <c r="T15" s="2568"/>
      <c r="U15" s="2568"/>
      <c r="V15" s="2568"/>
      <c r="W15" s="2691"/>
      <c r="X15" s="2691"/>
      <c r="Y15" s="2691"/>
      <c r="Z15" s="2570"/>
      <c r="AA15" s="2571"/>
      <c r="AB15" s="2572"/>
      <c r="AC15" s="2571"/>
      <c r="AD15" s="2573"/>
      <c r="AE15" s="2819"/>
      <c r="AF15" s="2820"/>
      <c r="AG15" s="2820"/>
      <c r="AH15" s="2821"/>
      <c r="AI15" s="2821"/>
      <c r="AJ15" s="2810"/>
      <c r="AK15" s="2810"/>
      <c r="AL15" s="2810"/>
      <c r="AM15" s="2811"/>
      <c r="AN15" s="2811"/>
      <c r="AO15" s="2811"/>
      <c r="AP15" s="2812"/>
      <c r="AQ15" s="2812"/>
      <c r="AR15" s="2812"/>
      <c r="AS15" s="2811"/>
      <c r="AT15" s="2811"/>
      <c r="AU15" s="2811"/>
      <c r="AV15" s="2811"/>
      <c r="AW15" s="2811"/>
      <c r="AX15" s="2811"/>
      <c r="AY15" s="2825"/>
      <c r="AZ15" s="2825"/>
      <c r="BA15" s="2825"/>
      <c r="BB15" s="2698"/>
      <c r="BC15" s="2698"/>
      <c r="BD15" s="2698"/>
      <c r="BE15" s="2753"/>
      <c r="BF15" s="2753"/>
      <c r="BG15" s="2693"/>
      <c r="BH15" s="2757"/>
      <c r="BI15" s="2757"/>
      <c r="BJ15" s="2757"/>
      <c r="BK15" s="2757"/>
      <c r="BL15" s="2757"/>
      <c r="BM15" s="286"/>
      <c r="BN15" s="286"/>
      <c r="BO15" s="286"/>
      <c r="BP15" s="286"/>
      <c r="BQ15" s="286"/>
    </row>
    <row r="16" spans="1:69" s="812" customFormat="1" ht="14.1" customHeight="1">
      <c r="A16" s="2566"/>
      <c r="B16" s="2468"/>
      <c r="C16" s="2468"/>
      <c r="D16" s="2468"/>
      <c r="E16" s="2555"/>
      <c r="F16" s="2555"/>
      <c r="G16" s="2555"/>
      <c r="H16" s="2556"/>
      <c r="I16" s="2556"/>
      <c r="J16" s="2836"/>
      <c r="K16" s="2836"/>
      <c r="L16" s="2836"/>
      <c r="M16" s="2836"/>
      <c r="N16" s="2836"/>
      <c r="O16" s="2470"/>
      <c r="P16" s="2463"/>
      <c r="Q16" s="2694"/>
      <c r="R16" s="2694"/>
      <c r="S16" s="2694"/>
      <c r="T16" s="2568"/>
      <c r="U16" s="2568"/>
      <c r="V16" s="2568"/>
      <c r="W16" s="2695"/>
      <c r="X16" s="2695"/>
      <c r="Y16" s="2695"/>
      <c r="Z16" s="1148"/>
      <c r="AA16" s="1184" t="s">
        <v>21</v>
      </c>
      <c r="AB16" s="1150"/>
      <c r="AC16" s="1184" t="s">
        <v>21</v>
      </c>
      <c r="AD16" s="1150"/>
      <c r="AE16" s="1182" t="s">
        <v>21</v>
      </c>
      <c r="AF16" s="1240"/>
      <c r="AG16" s="1241"/>
      <c r="AH16" s="1242"/>
      <c r="AI16" s="1243"/>
      <c r="AJ16" s="2827"/>
      <c r="AK16" s="2827"/>
      <c r="AL16" s="2827"/>
      <c r="AM16" s="2828"/>
      <c r="AN16" s="2828"/>
      <c r="AO16" s="2828"/>
      <c r="AP16" s="2829"/>
      <c r="AQ16" s="2829"/>
      <c r="AR16" s="2829"/>
      <c r="AS16" s="2828"/>
      <c r="AT16" s="2828"/>
      <c r="AU16" s="2828"/>
      <c r="AV16" s="2828"/>
      <c r="AW16" s="2828"/>
      <c r="AX16" s="2828"/>
      <c r="AY16" s="2825"/>
      <c r="AZ16" s="2825"/>
      <c r="BA16" s="2825"/>
      <c r="BB16" s="2698"/>
      <c r="BC16" s="2698"/>
      <c r="BD16" s="2698"/>
      <c r="BE16" s="2705"/>
      <c r="BF16" s="2705"/>
      <c r="BG16" s="2693"/>
      <c r="BH16" s="2774"/>
      <c r="BI16" s="2774"/>
      <c r="BJ16" s="2774"/>
      <c r="BK16" s="2774"/>
      <c r="BL16" s="2774"/>
      <c r="BM16" s="286"/>
      <c r="BN16" s="286"/>
      <c r="BO16" s="286"/>
      <c r="BP16" s="286"/>
      <c r="BQ16" s="286"/>
    </row>
    <row r="17" spans="1:69" s="812" customFormat="1" ht="14.1" customHeight="1">
      <c r="A17" s="2566">
        <v>2</v>
      </c>
      <c r="B17" s="2468"/>
      <c r="C17" s="2468"/>
      <c r="D17" s="2468"/>
      <c r="E17" s="2817"/>
      <c r="F17" s="2817"/>
      <c r="G17" s="2817"/>
      <c r="H17" s="2817"/>
      <c r="I17" s="2817"/>
      <c r="J17" s="2836"/>
      <c r="K17" s="2836"/>
      <c r="L17" s="2836"/>
      <c r="M17" s="2836"/>
      <c r="N17" s="2836"/>
      <c r="O17" s="2470"/>
      <c r="P17" s="2463"/>
      <c r="Q17" s="2696"/>
      <c r="R17" s="2696"/>
      <c r="S17" s="2696"/>
      <c r="T17" s="2568"/>
      <c r="U17" s="2568"/>
      <c r="V17" s="2568"/>
      <c r="W17" s="2691"/>
      <c r="X17" s="2691"/>
      <c r="Y17" s="2691"/>
      <c r="Z17" s="2570"/>
      <c r="AA17" s="2571" t="s">
        <v>20</v>
      </c>
      <c r="AB17" s="2572"/>
      <c r="AC17" s="2571" t="s">
        <v>20</v>
      </c>
      <c r="AD17" s="2573"/>
      <c r="AE17" s="2819" t="s">
        <v>20</v>
      </c>
      <c r="AF17" s="2820"/>
      <c r="AG17" s="2820"/>
      <c r="AH17" s="2821"/>
      <c r="AI17" s="2821"/>
      <c r="AJ17" s="2806"/>
      <c r="AK17" s="2806"/>
      <c r="AL17" s="2806"/>
      <c r="AM17" s="2807"/>
      <c r="AN17" s="2807"/>
      <c r="AO17" s="2807"/>
      <c r="AP17" s="2808"/>
      <c r="AQ17" s="2808"/>
      <c r="AR17" s="2808"/>
      <c r="AS17" s="2807"/>
      <c r="AT17" s="2807"/>
      <c r="AU17" s="2807"/>
      <c r="AV17" s="2807"/>
      <c r="AW17" s="2807"/>
      <c r="AX17" s="2807"/>
      <c r="AY17" s="2825">
        <f>SUM(AJ17:AX19)</f>
        <v>0</v>
      </c>
      <c r="AZ17" s="2825"/>
      <c r="BA17" s="2825"/>
      <c r="BB17" s="2698">
        <f>AH17+AY17</f>
        <v>0</v>
      </c>
      <c r="BC17" s="2698"/>
      <c r="BD17" s="2698"/>
      <c r="BE17" s="2753"/>
      <c r="BF17" s="2753"/>
      <c r="BG17" s="2693"/>
      <c r="BH17" s="2772"/>
      <c r="BI17" s="2772"/>
      <c r="BJ17" s="2772"/>
      <c r="BK17" s="2772"/>
      <c r="BL17" s="2772"/>
      <c r="BM17" s="286"/>
      <c r="BN17" s="286"/>
      <c r="BO17" s="286"/>
      <c r="BP17" s="286"/>
      <c r="BQ17" s="286"/>
    </row>
    <row r="18" spans="1:69" s="812" customFormat="1" ht="14.1" customHeight="1">
      <c r="A18" s="2566"/>
      <c r="B18" s="2468"/>
      <c r="C18" s="2468"/>
      <c r="D18" s="2468"/>
      <c r="E18" s="2817"/>
      <c r="F18" s="2817"/>
      <c r="G18" s="2817"/>
      <c r="H18" s="2817"/>
      <c r="I18" s="2817"/>
      <c r="J18" s="2836"/>
      <c r="K18" s="2836"/>
      <c r="L18" s="2836"/>
      <c r="M18" s="2836"/>
      <c r="N18" s="2836"/>
      <c r="O18" s="2470"/>
      <c r="P18" s="2463"/>
      <c r="Q18" s="2694" t="s">
        <v>19</v>
      </c>
      <c r="R18" s="2694"/>
      <c r="S18" s="2694"/>
      <c r="T18" s="2568"/>
      <c r="U18" s="2568"/>
      <c r="V18" s="2568"/>
      <c r="W18" s="2691"/>
      <c r="X18" s="2691"/>
      <c r="Y18" s="2691"/>
      <c r="Z18" s="2570"/>
      <c r="AA18" s="2571"/>
      <c r="AB18" s="2572"/>
      <c r="AC18" s="2571"/>
      <c r="AD18" s="2573"/>
      <c r="AE18" s="2819"/>
      <c r="AF18" s="2820"/>
      <c r="AG18" s="2820"/>
      <c r="AH18" s="2821"/>
      <c r="AI18" s="2821"/>
      <c r="AJ18" s="2810"/>
      <c r="AK18" s="2810"/>
      <c r="AL18" s="2810"/>
      <c r="AM18" s="2811"/>
      <c r="AN18" s="2811"/>
      <c r="AO18" s="2811"/>
      <c r="AP18" s="2812"/>
      <c r="AQ18" s="2812"/>
      <c r="AR18" s="2812"/>
      <c r="AS18" s="2811"/>
      <c r="AT18" s="2811"/>
      <c r="AU18" s="2811"/>
      <c r="AV18" s="2811"/>
      <c r="AW18" s="2811"/>
      <c r="AX18" s="2811"/>
      <c r="AY18" s="2825"/>
      <c r="AZ18" s="2825"/>
      <c r="BA18" s="2825"/>
      <c r="BB18" s="2698"/>
      <c r="BC18" s="2698"/>
      <c r="BD18" s="2698"/>
      <c r="BE18" s="2753"/>
      <c r="BF18" s="2753"/>
      <c r="BG18" s="2693"/>
      <c r="BH18" s="2757"/>
      <c r="BI18" s="2757"/>
      <c r="BJ18" s="2757"/>
      <c r="BK18" s="2757"/>
      <c r="BL18" s="2757"/>
      <c r="BM18" s="286"/>
      <c r="BN18" s="286"/>
      <c r="BO18" s="286"/>
      <c r="BP18" s="286"/>
      <c r="BQ18" s="286"/>
    </row>
    <row r="19" spans="1:69" s="812" customFormat="1" ht="14.1" customHeight="1">
      <c r="A19" s="2566"/>
      <c r="B19" s="2468"/>
      <c r="C19" s="2468"/>
      <c r="D19" s="2468"/>
      <c r="E19" s="2555"/>
      <c r="F19" s="2555"/>
      <c r="G19" s="2555"/>
      <c r="H19" s="2556"/>
      <c r="I19" s="2556"/>
      <c r="J19" s="2836"/>
      <c r="K19" s="2836"/>
      <c r="L19" s="2836"/>
      <c r="M19" s="2836"/>
      <c r="N19" s="2836"/>
      <c r="O19" s="2470"/>
      <c r="P19" s="2463"/>
      <c r="Q19" s="2694"/>
      <c r="R19" s="2694"/>
      <c r="S19" s="2694"/>
      <c r="T19" s="2568"/>
      <c r="U19" s="2568"/>
      <c r="V19" s="2568"/>
      <c r="W19" s="2695"/>
      <c r="X19" s="2695"/>
      <c r="Y19" s="2695"/>
      <c r="Z19" s="1148"/>
      <c r="AA19" s="1184" t="s">
        <v>21</v>
      </c>
      <c r="AB19" s="1150"/>
      <c r="AC19" s="1184" t="s">
        <v>21</v>
      </c>
      <c r="AD19" s="1150"/>
      <c r="AE19" s="1182" t="s">
        <v>21</v>
      </c>
      <c r="AF19" s="1240"/>
      <c r="AG19" s="1241"/>
      <c r="AH19" s="1242"/>
      <c r="AI19" s="1243"/>
      <c r="AJ19" s="2827"/>
      <c r="AK19" s="2827"/>
      <c r="AL19" s="2827"/>
      <c r="AM19" s="2828"/>
      <c r="AN19" s="2828"/>
      <c r="AO19" s="2828"/>
      <c r="AP19" s="2829"/>
      <c r="AQ19" s="2829"/>
      <c r="AR19" s="2829"/>
      <c r="AS19" s="2828"/>
      <c r="AT19" s="2828"/>
      <c r="AU19" s="2828"/>
      <c r="AV19" s="2828"/>
      <c r="AW19" s="2828"/>
      <c r="AX19" s="2828"/>
      <c r="AY19" s="2825"/>
      <c r="AZ19" s="2825"/>
      <c r="BA19" s="2825"/>
      <c r="BB19" s="2698"/>
      <c r="BC19" s="2698"/>
      <c r="BD19" s="2698"/>
      <c r="BE19" s="2705"/>
      <c r="BF19" s="2705"/>
      <c r="BG19" s="2693"/>
      <c r="BH19" s="2774"/>
      <c r="BI19" s="2774"/>
      <c r="BJ19" s="2774"/>
      <c r="BK19" s="2774"/>
      <c r="BL19" s="2774"/>
      <c r="BM19" s="286"/>
      <c r="BN19" s="286"/>
      <c r="BO19" s="286"/>
      <c r="BP19" s="286"/>
      <c r="BQ19" s="286"/>
    </row>
    <row r="20" spans="1:69" s="812" customFormat="1" ht="14.1" customHeight="1">
      <c r="A20" s="2566">
        <v>3</v>
      </c>
      <c r="B20" s="2468"/>
      <c r="C20" s="2468"/>
      <c r="D20" s="2468"/>
      <c r="E20" s="2817"/>
      <c r="F20" s="2817"/>
      <c r="G20" s="2817"/>
      <c r="H20" s="2817"/>
      <c r="I20" s="2817"/>
      <c r="J20" s="2836"/>
      <c r="K20" s="2836"/>
      <c r="L20" s="2836"/>
      <c r="M20" s="2836"/>
      <c r="N20" s="2836"/>
      <c r="O20" s="2470"/>
      <c r="P20" s="2463"/>
      <c r="Q20" s="2688"/>
      <c r="R20" s="2688"/>
      <c r="S20" s="2688"/>
      <c r="T20" s="2568"/>
      <c r="U20" s="2568"/>
      <c r="V20" s="2568"/>
      <c r="W20" s="2691"/>
      <c r="X20" s="2691"/>
      <c r="Y20" s="2691"/>
      <c r="Z20" s="2570"/>
      <c r="AA20" s="2571" t="s">
        <v>20</v>
      </c>
      <c r="AB20" s="2572"/>
      <c r="AC20" s="2571" t="s">
        <v>20</v>
      </c>
      <c r="AD20" s="2573"/>
      <c r="AE20" s="2819" t="s">
        <v>20</v>
      </c>
      <c r="AF20" s="2820"/>
      <c r="AG20" s="2820"/>
      <c r="AH20" s="2821"/>
      <c r="AI20" s="2821"/>
      <c r="AJ20" s="2806"/>
      <c r="AK20" s="2806"/>
      <c r="AL20" s="2806"/>
      <c r="AM20" s="2807"/>
      <c r="AN20" s="2807"/>
      <c r="AO20" s="2807"/>
      <c r="AP20" s="2808"/>
      <c r="AQ20" s="2808"/>
      <c r="AR20" s="2808"/>
      <c r="AS20" s="2807"/>
      <c r="AT20" s="2807"/>
      <c r="AU20" s="2807"/>
      <c r="AV20" s="2807"/>
      <c r="AW20" s="2807"/>
      <c r="AX20" s="2807"/>
      <c r="AY20" s="2825">
        <f>SUM(AJ20:AX22)</f>
        <v>0</v>
      </c>
      <c r="AZ20" s="2825"/>
      <c r="BA20" s="2825"/>
      <c r="BB20" s="2698">
        <f>AH20+AY20</f>
        <v>0</v>
      </c>
      <c r="BC20" s="2698"/>
      <c r="BD20" s="2698"/>
      <c r="BE20" s="2753"/>
      <c r="BF20" s="2753"/>
      <c r="BG20" s="2693"/>
      <c r="BH20" s="2772"/>
      <c r="BI20" s="2772"/>
      <c r="BJ20" s="2772"/>
      <c r="BK20" s="2772"/>
      <c r="BL20" s="2772"/>
      <c r="BM20" s="286"/>
      <c r="BN20" s="286"/>
      <c r="BO20" s="286"/>
      <c r="BP20" s="286"/>
      <c r="BQ20" s="286"/>
    </row>
    <row r="21" spans="1:69" s="812" customFormat="1" ht="14.1" customHeight="1">
      <c r="A21" s="2566"/>
      <c r="B21" s="2468"/>
      <c r="C21" s="2468"/>
      <c r="D21" s="2468"/>
      <c r="E21" s="2817"/>
      <c r="F21" s="2817"/>
      <c r="G21" s="2817"/>
      <c r="H21" s="2817"/>
      <c r="I21" s="2817"/>
      <c r="J21" s="2836"/>
      <c r="K21" s="2836"/>
      <c r="L21" s="2836"/>
      <c r="M21" s="2836"/>
      <c r="N21" s="2836"/>
      <c r="O21" s="2470"/>
      <c r="P21" s="2463"/>
      <c r="Q21" s="2694" t="s">
        <v>19</v>
      </c>
      <c r="R21" s="2694"/>
      <c r="S21" s="2694"/>
      <c r="T21" s="2568"/>
      <c r="U21" s="2568"/>
      <c r="V21" s="2568"/>
      <c r="W21" s="2691"/>
      <c r="X21" s="2691"/>
      <c r="Y21" s="2691"/>
      <c r="Z21" s="2570"/>
      <c r="AA21" s="2571"/>
      <c r="AB21" s="2572"/>
      <c r="AC21" s="2571"/>
      <c r="AD21" s="2573"/>
      <c r="AE21" s="2819"/>
      <c r="AF21" s="2820"/>
      <c r="AG21" s="2820"/>
      <c r="AH21" s="2821"/>
      <c r="AI21" s="2821"/>
      <c r="AJ21" s="2810"/>
      <c r="AK21" s="2810"/>
      <c r="AL21" s="2810"/>
      <c r="AM21" s="2811"/>
      <c r="AN21" s="2811"/>
      <c r="AO21" s="2811"/>
      <c r="AP21" s="2812"/>
      <c r="AQ21" s="2812"/>
      <c r="AR21" s="2812"/>
      <c r="AS21" s="2811"/>
      <c r="AT21" s="2811"/>
      <c r="AU21" s="2811"/>
      <c r="AV21" s="2811"/>
      <c r="AW21" s="2811"/>
      <c r="AX21" s="2811"/>
      <c r="AY21" s="2825"/>
      <c r="AZ21" s="2825"/>
      <c r="BA21" s="2825"/>
      <c r="BB21" s="2698"/>
      <c r="BC21" s="2698"/>
      <c r="BD21" s="2698"/>
      <c r="BE21" s="2753"/>
      <c r="BF21" s="2753"/>
      <c r="BG21" s="2693"/>
      <c r="BH21" s="2757"/>
      <c r="BI21" s="2757"/>
      <c r="BJ21" s="2757"/>
      <c r="BK21" s="2757"/>
      <c r="BL21" s="2757"/>
      <c r="BM21" s="286"/>
      <c r="BN21" s="286"/>
      <c r="BO21" s="286"/>
      <c r="BP21" s="286"/>
      <c r="BQ21" s="286"/>
    </row>
    <row r="22" spans="1:69" s="812" customFormat="1" ht="14.1" customHeight="1">
      <c r="A22" s="2566"/>
      <c r="B22" s="2468"/>
      <c r="C22" s="2468"/>
      <c r="D22" s="2468"/>
      <c r="E22" s="2555"/>
      <c r="F22" s="2555"/>
      <c r="G22" s="2555"/>
      <c r="H22" s="2556"/>
      <c r="I22" s="2556"/>
      <c r="J22" s="2836"/>
      <c r="K22" s="2836"/>
      <c r="L22" s="2836"/>
      <c r="M22" s="2836"/>
      <c r="N22" s="2836"/>
      <c r="O22" s="2470"/>
      <c r="P22" s="2463"/>
      <c r="Q22" s="2694"/>
      <c r="R22" s="2694"/>
      <c r="S22" s="2694"/>
      <c r="T22" s="2568"/>
      <c r="U22" s="2568"/>
      <c r="V22" s="2568"/>
      <c r="W22" s="2695"/>
      <c r="X22" s="2695"/>
      <c r="Y22" s="2695"/>
      <c r="Z22" s="1148"/>
      <c r="AA22" s="1184" t="s">
        <v>21</v>
      </c>
      <c r="AB22" s="1150"/>
      <c r="AC22" s="1184" t="s">
        <v>21</v>
      </c>
      <c r="AD22" s="1150"/>
      <c r="AE22" s="1182" t="s">
        <v>21</v>
      </c>
      <c r="AF22" s="1240"/>
      <c r="AG22" s="1241"/>
      <c r="AH22" s="1242"/>
      <c r="AI22" s="1243"/>
      <c r="AJ22" s="2827"/>
      <c r="AK22" s="2827"/>
      <c r="AL22" s="2827"/>
      <c r="AM22" s="2828"/>
      <c r="AN22" s="2828"/>
      <c r="AO22" s="2828"/>
      <c r="AP22" s="2829"/>
      <c r="AQ22" s="2829"/>
      <c r="AR22" s="2829"/>
      <c r="AS22" s="2828"/>
      <c r="AT22" s="2828"/>
      <c r="AU22" s="2828"/>
      <c r="AV22" s="2828"/>
      <c r="AW22" s="2828"/>
      <c r="AX22" s="2828"/>
      <c r="AY22" s="2825"/>
      <c r="AZ22" s="2825"/>
      <c r="BA22" s="2825"/>
      <c r="BB22" s="2698"/>
      <c r="BC22" s="2698"/>
      <c r="BD22" s="2698"/>
      <c r="BE22" s="2705"/>
      <c r="BF22" s="2705"/>
      <c r="BG22" s="2693"/>
      <c r="BH22" s="2774"/>
      <c r="BI22" s="2774"/>
      <c r="BJ22" s="2774"/>
      <c r="BK22" s="2774"/>
      <c r="BL22" s="2774"/>
      <c r="BM22" s="286"/>
      <c r="BN22" s="286"/>
      <c r="BO22" s="286"/>
      <c r="BP22" s="286"/>
      <c r="BQ22" s="286"/>
    </row>
    <row r="23" spans="1:69" s="812" customFormat="1" ht="14.1" customHeight="1">
      <c r="A23" s="2566">
        <v>4</v>
      </c>
      <c r="B23" s="2468"/>
      <c r="C23" s="2468"/>
      <c r="D23" s="2468"/>
      <c r="E23" s="2817"/>
      <c r="F23" s="2817"/>
      <c r="G23" s="2817"/>
      <c r="H23" s="2817"/>
      <c r="I23" s="2817"/>
      <c r="J23" s="2836"/>
      <c r="K23" s="2836"/>
      <c r="L23" s="2836"/>
      <c r="M23" s="2836"/>
      <c r="N23" s="2836"/>
      <c r="O23" s="2470"/>
      <c r="P23" s="2463"/>
      <c r="Q23" s="2696"/>
      <c r="R23" s="2696"/>
      <c r="S23" s="2696"/>
      <c r="T23" s="2568"/>
      <c r="U23" s="2568"/>
      <c r="V23" s="2568"/>
      <c r="W23" s="2691"/>
      <c r="X23" s="2691"/>
      <c r="Y23" s="2691"/>
      <c r="Z23" s="2570"/>
      <c r="AA23" s="2571" t="s">
        <v>20</v>
      </c>
      <c r="AB23" s="2572"/>
      <c r="AC23" s="2571" t="s">
        <v>20</v>
      </c>
      <c r="AD23" s="2573"/>
      <c r="AE23" s="2819" t="s">
        <v>20</v>
      </c>
      <c r="AF23" s="2820"/>
      <c r="AG23" s="2820"/>
      <c r="AH23" s="2821"/>
      <c r="AI23" s="2821"/>
      <c r="AJ23" s="2806"/>
      <c r="AK23" s="2806"/>
      <c r="AL23" s="2806"/>
      <c r="AM23" s="2807"/>
      <c r="AN23" s="2807"/>
      <c r="AO23" s="2807"/>
      <c r="AP23" s="2808"/>
      <c r="AQ23" s="2808"/>
      <c r="AR23" s="2808"/>
      <c r="AS23" s="2807"/>
      <c r="AT23" s="2807"/>
      <c r="AU23" s="2807"/>
      <c r="AV23" s="2807"/>
      <c r="AW23" s="2807"/>
      <c r="AX23" s="2807"/>
      <c r="AY23" s="2825">
        <f>SUM(AJ23:AX25)</f>
        <v>0</v>
      </c>
      <c r="AZ23" s="2825"/>
      <c r="BA23" s="2825"/>
      <c r="BB23" s="2698">
        <f>AH23+AY23</f>
        <v>0</v>
      </c>
      <c r="BC23" s="2698"/>
      <c r="BD23" s="2698"/>
      <c r="BE23" s="2753"/>
      <c r="BF23" s="2753"/>
      <c r="BG23" s="2693"/>
      <c r="BH23" s="2772"/>
      <c r="BI23" s="2772"/>
      <c r="BJ23" s="2772"/>
      <c r="BK23" s="2772"/>
      <c r="BL23" s="2772"/>
      <c r="BM23" s="286"/>
      <c r="BN23" s="286"/>
      <c r="BO23" s="286"/>
      <c r="BP23" s="286"/>
      <c r="BQ23" s="286"/>
    </row>
    <row r="24" spans="1:69" s="812" customFormat="1" ht="14.1" customHeight="1">
      <c r="A24" s="2566"/>
      <c r="B24" s="2468"/>
      <c r="C24" s="2468"/>
      <c r="D24" s="2468"/>
      <c r="E24" s="2817"/>
      <c r="F24" s="2817"/>
      <c r="G24" s="2817"/>
      <c r="H24" s="2817"/>
      <c r="I24" s="2817"/>
      <c r="J24" s="2836"/>
      <c r="K24" s="2836"/>
      <c r="L24" s="2836"/>
      <c r="M24" s="2836"/>
      <c r="N24" s="2836"/>
      <c r="O24" s="2470"/>
      <c r="P24" s="2463"/>
      <c r="Q24" s="2694" t="s">
        <v>19</v>
      </c>
      <c r="R24" s="2694"/>
      <c r="S24" s="2694"/>
      <c r="T24" s="2568"/>
      <c r="U24" s="2568"/>
      <c r="V24" s="2568"/>
      <c r="W24" s="2691"/>
      <c r="X24" s="2691"/>
      <c r="Y24" s="2691"/>
      <c r="Z24" s="2570"/>
      <c r="AA24" s="2571"/>
      <c r="AB24" s="2572"/>
      <c r="AC24" s="2571"/>
      <c r="AD24" s="2573"/>
      <c r="AE24" s="2819"/>
      <c r="AF24" s="2820"/>
      <c r="AG24" s="2820"/>
      <c r="AH24" s="2821"/>
      <c r="AI24" s="2821"/>
      <c r="AJ24" s="2810"/>
      <c r="AK24" s="2810"/>
      <c r="AL24" s="2810"/>
      <c r="AM24" s="2811"/>
      <c r="AN24" s="2811"/>
      <c r="AO24" s="2811"/>
      <c r="AP24" s="2812"/>
      <c r="AQ24" s="2812"/>
      <c r="AR24" s="2812"/>
      <c r="AS24" s="2811"/>
      <c r="AT24" s="2811"/>
      <c r="AU24" s="2811"/>
      <c r="AV24" s="2811"/>
      <c r="AW24" s="2811"/>
      <c r="AX24" s="2811"/>
      <c r="AY24" s="2825"/>
      <c r="AZ24" s="2825"/>
      <c r="BA24" s="2825"/>
      <c r="BB24" s="2698"/>
      <c r="BC24" s="2698"/>
      <c r="BD24" s="2698"/>
      <c r="BE24" s="2753"/>
      <c r="BF24" s="2753"/>
      <c r="BG24" s="2693"/>
      <c r="BH24" s="2757"/>
      <c r="BI24" s="2757"/>
      <c r="BJ24" s="2757"/>
      <c r="BK24" s="2757"/>
      <c r="BL24" s="2757"/>
      <c r="BM24" s="286"/>
      <c r="BN24" s="286"/>
      <c r="BO24" s="286"/>
      <c r="BP24" s="286"/>
      <c r="BQ24" s="286"/>
    </row>
    <row r="25" spans="1:69" s="812" customFormat="1" ht="14.1" customHeight="1">
      <c r="A25" s="2566"/>
      <c r="B25" s="2468"/>
      <c r="C25" s="2468"/>
      <c r="D25" s="2468"/>
      <c r="E25" s="2555"/>
      <c r="F25" s="2555"/>
      <c r="G25" s="2555"/>
      <c r="H25" s="2556"/>
      <c r="I25" s="2556"/>
      <c r="J25" s="2836"/>
      <c r="K25" s="2836"/>
      <c r="L25" s="2836"/>
      <c r="M25" s="2836"/>
      <c r="N25" s="2836"/>
      <c r="O25" s="2470"/>
      <c r="P25" s="2463"/>
      <c r="Q25" s="2694"/>
      <c r="R25" s="2694"/>
      <c r="S25" s="2694"/>
      <c r="T25" s="2568"/>
      <c r="U25" s="2568"/>
      <c r="V25" s="2568"/>
      <c r="W25" s="2695"/>
      <c r="X25" s="2695"/>
      <c r="Y25" s="2695"/>
      <c r="Z25" s="1148"/>
      <c r="AA25" s="1184" t="s">
        <v>21</v>
      </c>
      <c r="AB25" s="1150"/>
      <c r="AC25" s="1184" t="s">
        <v>21</v>
      </c>
      <c r="AD25" s="1150"/>
      <c r="AE25" s="1182" t="s">
        <v>21</v>
      </c>
      <c r="AF25" s="1240"/>
      <c r="AG25" s="1241"/>
      <c r="AH25" s="1242"/>
      <c r="AI25" s="1243"/>
      <c r="AJ25" s="2827"/>
      <c r="AK25" s="2827"/>
      <c r="AL25" s="2827"/>
      <c r="AM25" s="2828"/>
      <c r="AN25" s="2828"/>
      <c r="AO25" s="2828"/>
      <c r="AP25" s="2829"/>
      <c r="AQ25" s="2829"/>
      <c r="AR25" s="2829"/>
      <c r="AS25" s="2828"/>
      <c r="AT25" s="2828"/>
      <c r="AU25" s="2828"/>
      <c r="AV25" s="2828"/>
      <c r="AW25" s="2828"/>
      <c r="AX25" s="2828"/>
      <c r="AY25" s="2825"/>
      <c r="AZ25" s="2825"/>
      <c r="BA25" s="2825"/>
      <c r="BB25" s="2698"/>
      <c r="BC25" s="2698"/>
      <c r="BD25" s="2698"/>
      <c r="BE25" s="2705"/>
      <c r="BF25" s="2705"/>
      <c r="BG25" s="2693"/>
      <c r="BH25" s="2774"/>
      <c r="BI25" s="2774"/>
      <c r="BJ25" s="2774"/>
      <c r="BK25" s="2774"/>
      <c r="BL25" s="2774"/>
      <c r="BM25" s="286"/>
      <c r="BN25" s="286"/>
      <c r="BO25" s="286"/>
      <c r="BP25" s="286"/>
      <c r="BQ25" s="286"/>
    </row>
    <row r="26" spans="1:69" s="812" customFormat="1" ht="14.1" customHeight="1">
      <c r="A26" s="2566">
        <v>5</v>
      </c>
      <c r="B26" s="2468"/>
      <c r="C26" s="2468"/>
      <c r="D26" s="2468"/>
      <c r="E26" s="2817"/>
      <c r="F26" s="2817"/>
      <c r="G26" s="2817"/>
      <c r="H26" s="2817"/>
      <c r="I26" s="2817"/>
      <c r="J26" s="2836"/>
      <c r="K26" s="2836"/>
      <c r="L26" s="2836"/>
      <c r="M26" s="2836"/>
      <c r="N26" s="2836"/>
      <c r="O26" s="2470"/>
      <c r="P26" s="2463"/>
      <c r="Q26" s="2688"/>
      <c r="R26" s="2688"/>
      <c r="S26" s="2688"/>
      <c r="T26" s="2568"/>
      <c r="U26" s="2568"/>
      <c r="V26" s="2568"/>
      <c r="W26" s="2691"/>
      <c r="X26" s="2691"/>
      <c r="Y26" s="2691"/>
      <c r="Z26" s="2570"/>
      <c r="AA26" s="2571" t="s">
        <v>20</v>
      </c>
      <c r="AB26" s="2572"/>
      <c r="AC26" s="2571" t="s">
        <v>20</v>
      </c>
      <c r="AD26" s="2573"/>
      <c r="AE26" s="2819" t="s">
        <v>20</v>
      </c>
      <c r="AF26" s="2820"/>
      <c r="AG26" s="2820"/>
      <c r="AH26" s="2821"/>
      <c r="AI26" s="2821"/>
      <c r="AJ26" s="2806"/>
      <c r="AK26" s="2806"/>
      <c r="AL26" s="2806"/>
      <c r="AM26" s="2807"/>
      <c r="AN26" s="2807"/>
      <c r="AO26" s="2807"/>
      <c r="AP26" s="2808"/>
      <c r="AQ26" s="2808"/>
      <c r="AR26" s="2808"/>
      <c r="AS26" s="2807"/>
      <c r="AT26" s="2807"/>
      <c r="AU26" s="2807"/>
      <c r="AV26" s="2807"/>
      <c r="AW26" s="2807"/>
      <c r="AX26" s="2807"/>
      <c r="AY26" s="2825">
        <f>SUM(AJ26:AX28)</f>
        <v>0</v>
      </c>
      <c r="AZ26" s="2825"/>
      <c r="BA26" s="2825"/>
      <c r="BB26" s="2698">
        <f>AH26+AY26</f>
        <v>0</v>
      </c>
      <c r="BC26" s="2698"/>
      <c r="BD26" s="2698"/>
      <c r="BE26" s="2753"/>
      <c r="BF26" s="2753"/>
      <c r="BG26" s="2693"/>
      <c r="BH26" s="2772"/>
      <c r="BI26" s="2772"/>
      <c r="BJ26" s="2772"/>
      <c r="BK26" s="2772"/>
      <c r="BL26" s="2772"/>
      <c r="BM26" s="286"/>
      <c r="BN26" s="286"/>
      <c r="BO26" s="286"/>
      <c r="BP26" s="286"/>
      <c r="BQ26" s="286"/>
    </row>
    <row r="27" spans="1:69" s="812" customFormat="1" ht="14.1" customHeight="1">
      <c r="A27" s="2566"/>
      <c r="B27" s="2468"/>
      <c r="C27" s="2468"/>
      <c r="D27" s="2468"/>
      <c r="E27" s="2817"/>
      <c r="F27" s="2817"/>
      <c r="G27" s="2817"/>
      <c r="H27" s="2817"/>
      <c r="I27" s="2817"/>
      <c r="J27" s="2836"/>
      <c r="K27" s="2836"/>
      <c r="L27" s="2836"/>
      <c r="M27" s="2836"/>
      <c r="N27" s="2836"/>
      <c r="O27" s="2470"/>
      <c r="P27" s="2463"/>
      <c r="Q27" s="2694" t="s">
        <v>19</v>
      </c>
      <c r="R27" s="2694"/>
      <c r="S27" s="2694"/>
      <c r="T27" s="2568"/>
      <c r="U27" s="2568"/>
      <c r="V27" s="2568"/>
      <c r="W27" s="2691"/>
      <c r="X27" s="2691"/>
      <c r="Y27" s="2691"/>
      <c r="Z27" s="2570"/>
      <c r="AA27" s="2571"/>
      <c r="AB27" s="2572"/>
      <c r="AC27" s="2571"/>
      <c r="AD27" s="2573"/>
      <c r="AE27" s="2819"/>
      <c r="AF27" s="2820"/>
      <c r="AG27" s="2820"/>
      <c r="AH27" s="2821"/>
      <c r="AI27" s="2821"/>
      <c r="AJ27" s="2810"/>
      <c r="AK27" s="2810"/>
      <c r="AL27" s="2810"/>
      <c r="AM27" s="2811"/>
      <c r="AN27" s="2811"/>
      <c r="AO27" s="2811"/>
      <c r="AP27" s="2812"/>
      <c r="AQ27" s="2812"/>
      <c r="AR27" s="2812"/>
      <c r="AS27" s="2811"/>
      <c r="AT27" s="2811"/>
      <c r="AU27" s="2811"/>
      <c r="AV27" s="2811"/>
      <c r="AW27" s="2811"/>
      <c r="AX27" s="2811"/>
      <c r="AY27" s="2825"/>
      <c r="AZ27" s="2825"/>
      <c r="BA27" s="2825"/>
      <c r="BB27" s="2698"/>
      <c r="BC27" s="2698"/>
      <c r="BD27" s="2698"/>
      <c r="BE27" s="2753"/>
      <c r="BF27" s="2753"/>
      <c r="BG27" s="2693"/>
      <c r="BH27" s="2757"/>
      <c r="BI27" s="2757"/>
      <c r="BJ27" s="2757"/>
      <c r="BK27" s="2757"/>
      <c r="BL27" s="2757"/>
      <c r="BM27" s="286"/>
      <c r="BN27" s="286"/>
      <c r="BO27" s="286"/>
      <c r="BP27" s="286"/>
      <c r="BQ27" s="286"/>
    </row>
    <row r="28" spans="1:69" s="812" customFormat="1" ht="14.1" customHeight="1">
      <c r="A28" s="2566"/>
      <c r="B28" s="2468"/>
      <c r="C28" s="2468"/>
      <c r="D28" s="2468"/>
      <c r="E28" s="2555"/>
      <c r="F28" s="2555"/>
      <c r="G28" s="2555"/>
      <c r="H28" s="2556"/>
      <c r="I28" s="2556"/>
      <c r="J28" s="2836"/>
      <c r="K28" s="2836"/>
      <c r="L28" s="2836"/>
      <c r="M28" s="2836"/>
      <c r="N28" s="2836"/>
      <c r="O28" s="2470"/>
      <c r="P28" s="2463"/>
      <c r="Q28" s="2694"/>
      <c r="R28" s="2694"/>
      <c r="S28" s="2694"/>
      <c r="T28" s="2568"/>
      <c r="U28" s="2568"/>
      <c r="V28" s="2568"/>
      <c r="W28" s="2695"/>
      <c r="X28" s="2695"/>
      <c r="Y28" s="2695"/>
      <c r="Z28" s="1148"/>
      <c r="AA28" s="1184" t="s">
        <v>21</v>
      </c>
      <c r="AB28" s="1150"/>
      <c r="AC28" s="1184" t="s">
        <v>21</v>
      </c>
      <c r="AD28" s="1150"/>
      <c r="AE28" s="1182" t="s">
        <v>21</v>
      </c>
      <c r="AF28" s="1240"/>
      <c r="AG28" s="1241"/>
      <c r="AH28" s="1242"/>
      <c r="AI28" s="1243"/>
      <c r="AJ28" s="2827"/>
      <c r="AK28" s="2827"/>
      <c r="AL28" s="2827"/>
      <c r="AM28" s="2828"/>
      <c r="AN28" s="2828"/>
      <c r="AO28" s="2828"/>
      <c r="AP28" s="2829"/>
      <c r="AQ28" s="2829"/>
      <c r="AR28" s="2829"/>
      <c r="AS28" s="2828"/>
      <c r="AT28" s="2828"/>
      <c r="AU28" s="2828"/>
      <c r="AV28" s="2828"/>
      <c r="AW28" s="2828"/>
      <c r="AX28" s="2828"/>
      <c r="AY28" s="2825"/>
      <c r="AZ28" s="2825"/>
      <c r="BA28" s="2825"/>
      <c r="BB28" s="2698"/>
      <c r="BC28" s="2698"/>
      <c r="BD28" s="2698"/>
      <c r="BE28" s="2705"/>
      <c r="BF28" s="2705"/>
      <c r="BG28" s="2693"/>
      <c r="BH28" s="2774"/>
      <c r="BI28" s="2774"/>
      <c r="BJ28" s="2774"/>
      <c r="BK28" s="2774"/>
      <c r="BL28" s="2774"/>
      <c r="BM28" s="286"/>
      <c r="BN28" s="286"/>
      <c r="BO28" s="286"/>
      <c r="BP28" s="286"/>
      <c r="BQ28" s="286"/>
    </row>
    <row r="29" spans="1:69" s="812" customFormat="1" ht="14.1" customHeight="1">
      <c r="A29" s="2566">
        <v>6</v>
      </c>
      <c r="B29" s="2468"/>
      <c r="C29" s="2468"/>
      <c r="D29" s="2468"/>
      <c r="E29" s="2817"/>
      <c r="F29" s="2817"/>
      <c r="G29" s="2817"/>
      <c r="H29" s="2817"/>
      <c r="I29" s="2817"/>
      <c r="J29" s="2836"/>
      <c r="K29" s="2836"/>
      <c r="L29" s="2836"/>
      <c r="M29" s="2836"/>
      <c r="N29" s="2836"/>
      <c r="O29" s="2470"/>
      <c r="P29" s="2463"/>
      <c r="Q29" s="2696"/>
      <c r="R29" s="2696"/>
      <c r="S29" s="2696"/>
      <c r="T29" s="2568"/>
      <c r="U29" s="2568"/>
      <c r="V29" s="2568"/>
      <c r="W29" s="2691"/>
      <c r="X29" s="2691"/>
      <c r="Y29" s="2691"/>
      <c r="Z29" s="2570"/>
      <c r="AA29" s="2571" t="s">
        <v>20</v>
      </c>
      <c r="AB29" s="2572"/>
      <c r="AC29" s="2571" t="s">
        <v>20</v>
      </c>
      <c r="AD29" s="2573"/>
      <c r="AE29" s="2819" t="s">
        <v>20</v>
      </c>
      <c r="AF29" s="2820"/>
      <c r="AG29" s="2820"/>
      <c r="AH29" s="2821"/>
      <c r="AI29" s="2821"/>
      <c r="AJ29" s="2806"/>
      <c r="AK29" s="2806"/>
      <c r="AL29" s="2806"/>
      <c r="AM29" s="2807"/>
      <c r="AN29" s="2807"/>
      <c r="AO29" s="2807"/>
      <c r="AP29" s="2808"/>
      <c r="AQ29" s="2808"/>
      <c r="AR29" s="2808"/>
      <c r="AS29" s="2807"/>
      <c r="AT29" s="2807"/>
      <c r="AU29" s="2807"/>
      <c r="AV29" s="2807"/>
      <c r="AW29" s="2807"/>
      <c r="AX29" s="2807"/>
      <c r="AY29" s="2825">
        <f>SUM(AJ29:AX31)</f>
        <v>0</v>
      </c>
      <c r="AZ29" s="2825"/>
      <c r="BA29" s="2825"/>
      <c r="BB29" s="2698">
        <f>AH29+AY29</f>
        <v>0</v>
      </c>
      <c r="BC29" s="2698"/>
      <c r="BD29" s="2698"/>
      <c r="BE29" s="2753"/>
      <c r="BF29" s="2753"/>
      <c r="BG29" s="2693"/>
      <c r="BH29" s="2772"/>
      <c r="BI29" s="2772"/>
      <c r="BJ29" s="2772"/>
      <c r="BK29" s="2772"/>
      <c r="BL29" s="2772"/>
      <c r="BM29" s="286"/>
      <c r="BN29" s="286"/>
      <c r="BO29" s="286"/>
      <c r="BP29" s="286"/>
      <c r="BQ29" s="286"/>
    </row>
    <row r="30" spans="1:69" s="812" customFormat="1" ht="14.1" customHeight="1">
      <c r="A30" s="2566"/>
      <c r="B30" s="2468"/>
      <c r="C30" s="2468"/>
      <c r="D30" s="2468"/>
      <c r="E30" s="2817"/>
      <c r="F30" s="2817"/>
      <c r="G30" s="2817"/>
      <c r="H30" s="2817"/>
      <c r="I30" s="2817"/>
      <c r="J30" s="2836"/>
      <c r="K30" s="2836"/>
      <c r="L30" s="2836"/>
      <c r="M30" s="2836"/>
      <c r="N30" s="2836"/>
      <c r="O30" s="2470"/>
      <c r="P30" s="2463"/>
      <c r="Q30" s="2694" t="s">
        <v>19</v>
      </c>
      <c r="R30" s="2694"/>
      <c r="S30" s="2694"/>
      <c r="T30" s="2568"/>
      <c r="U30" s="2568"/>
      <c r="V30" s="2568"/>
      <c r="W30" s="2691"/>
      <c r="X30" s="2691"/>
      <c r="Y30" s="2691"/>
      <c r="Z30" s="2570"/>
      <c r="AA30" s="2571"/>
      <c r="AB30" s="2572"/>
      <c r="AC30" s="2571"/>
      <c r="AD30" s="2573"/>
      <c r="AE30" s="2819"/>
      <c r="AF30" s="2820"/>
      <c r="AG30" s="2820"/>
      <c r="AH30" s="2821"/>
      <c r="AI30" s="2821"/>
      <c r="AJ30" s="2810"/>
      <c r="AK30" s="2810"/>
      <c r="AL30" s="2810"/>
      <c r="AM30" s="2811"/>
      <c r="AN30" s="2811"/>
      <c r="AO30" s="2811"/>
      <c r="AP30" s="2812"/>
      <c r="AQ30" s="2812"/>
      <c r="AR30" s="2812"/>
      <c r="AS30" s="2811"/>
      <c r="AT30" s="2811"/>
      <c r="AU30" s="2811"/>
      <c r="AV30" s="2811"/>
      <c r="AW30" s="2811"/>
      <c r="AX30" s="2811"/>
      <c r="AY30" s="2825"/>
      <c r="AZ30" s="2825"/>
      <c r="BA30" s="2825"/>
      <c r="BB30" s="2698"/>
      <c r="BC30" s="2698"/>
      <c r="BD30" s="2698"/>
      <c r="BE30" s="2753"/>
      <c r="BF30" s="2753"/>
      <c r="BG30" s="2693"/>
      <c r="BH30" s="2757"/>
      <c r="BI30" s="2757"/>
      <c r="BJ30" s="2757"/>
      <c r="BK30" s="2757"/>
      <c r="BL30" s="2757"/>
      <c r="BM30" s="286"/>
      <c r="BN30" s="286"/>
      <c r="BO30" s="286"/>
      <c r="BP30" s="286"/>
      <c r="BQ30" s="286"/>
    </row>
    <row r="31" spans="1:69" s="812" customFormat="1" ht="13.5" customHeight="1">
      <c r="A31" s="2566"/>
      <c r="B31" s="2468"/>
      <c r="C31" s="2468"/>
      <c r="D31" s="2468"/>
      <c r="E31" s="2555"/>
      <c r="F31" s="2555"/>
      <c r="G31" s="2555"/>
      <c r="H31" s="2556"/>
      <c r="I31" s="2556"/>
      <c r="J31" s="2836"/>
      <c r="K31" s="2836"/>
      <c r="L31" s="2836"/>
      <c r="M31" s="2836"/>
      <c r="N31" s="2836"/>
      <c r="O31" s="2470"/>
      <c r="P31" s="2463"/>
      <c r="Q31" s="2694"/>
      <c r="R31" s="2694"/>
      <c r="S31" s="2694"/>
      <c r="T31" s="2568"/>
      <c r="U31" s="2568"/>
      <c r="V31" s="2568"/>
      <c r="W31" s="2695"/>
      <c r="X31" s="2695"/>
      <c r="Y31" s="2695"/>
      <c r="Z31" s="1148"/>
      <c r="AA31" s="1184" t="s">
        <v>21</v>
      </c>
      <c r="AB31" s="1150"/>
      <c r="AC31" s="1184" t="s">
        <v>21</v>
      </c>
      <c r="AD31" s="1150"/>
      <c r="AE31" s="1182" t="s">
        <v>21</v>
      </c>
      <c r="AF31" s="1240"/>
      <c r="AG31" s="1241"/>
      <c r="AH31" s="1242"/>
      <c r="AI31" s="1243"/>
      <c r="AJ31" s="2827"/>
      <c r="AK31" s="2827"/>
      <c r="AL31" s="2827"/>
      <c r="AM31" s="2828"/>
      <c r="AN31" s="2828"/>
      <c r="AO31" s="2828"/>
      <c r="AP31" s="2829"/>
      <c r="AQ31" s="2829"/>
      <c r="AR31" s="2829"/>
      <c r="AS31" s="2828"/>
      <c r="AT31" s="2828"/>
      <c r="AU31" s="2828"/>
      <c r="AV31" s="2828"/>
      <c r="AW31" s="2828"/>
      <c r="AX31" s="2828"/>
      <c r="AY31" s="2825"/>
      <c r="AZ31" s="2825"/>
      <c r="BA31" s="2825"/>
      <c r="BB31" s="2698"/>
      <c r="BC31" s="2698"/>
      <c r="BD31" s="2698"/>
      <c r="BE31" s="2705"/>
      <c r="BF31" s="2705"/>
      <c r="BG31" s="2693"/>
      <c r="BH31" s="2774"/>
      <c r="BI31" s="2774"/>
      <c r="BJ31" s="2774"/>
      <c r="BK31" s="2774"/>
      <c r="BL31" s="2774"/>
      <c r="BM31" s="286"/>
      <c r="BN31" s="286"/>
      <c r="BO31" s="286"/>
      <c r="BP31" s="286"/>
      <c r="BQ31" s="286"/>
    </row>
    <row r="32" spans="1:69" s="812" customFormat="1" ht="14.1" customHeight="1">
      <c r="A32" s="2566">
        <v>7</v>
      </c>
      <c r="B32" s="2468"/>
      <c r="C32" s="2468"/>
      <c r="D32" s="2468"/>
      <c r="E32" s="2817"/>
      <c r="F32" s="2817"/>
      <c r="G32" s="2817"/>
      <c r="H32" s="2817"/>
      <c r="I32" s="2817"/>
      <c r="J32" s="2836"/>
      <c r="K32" s="2836"/>
      <c r="L32" s="2836"/>
      <c r="M32" s="2836"/>
      <c r="N32" s="2836"/>
      <c r="O32" s="2470"/>
      <c r="P32" s="2463"/>
      <c r="Q32" s="2534"/>
      <c r="R32" s="2534"/>
      <c r="S32" s="2534"/>
      <c r="T32" s="2568"/>
      <c r="U32" s="2568"/>
      <c r="V32" s="2568"/>
      <c r="W32" s="2691"/>
      <c r="X32" s="2691"/>
      <c r="Y32" s="2691"/>
      <c r="Z32" s="2570"/>
      <c r="AA32" s="2571" t="s">
        <v>20</v>
      </c>
      <c r="AB32" s="2572"/>
      <c r="AC32" s="2571" t="s">
        <v>20</v>
      </c>
      <c r="AD32" s="2573"/>
      <c r="AE32" s="2819" t="s">
        <v>20</v>
      </c>
      <c r="AF32" s="2820"/>
      <c r="AG32" s="2820"/>
      <c r="AH32" s="2821"/>
      <c r="AI32" s="2821"/>
      <c r="AJ32" s="2806"/>
      <c r="AK32" s="2806"/>
      <c r="AL32" s="2806"/>
      <c r="AM32" s="2807"/>
      <c r="AN32" s="2807"/>
      <c r="AO32" s="2807"/>
      <c r="AP32" s="2808"/>
      <c r="AQ32" s="2808"/>
      <c r="AR32" s="2808"/>
      <c r="AS32" s="2807"/>
      <c r="AT32" s="2807"/>
      <c r="AU32" s="2807"/>
      <c r="AV32" s="2807"/>
      <c r="AW32" s="2807"/>
      <c r="AX32" s="2807"/>
      <c r="AY32" s="2825">
        <f>SUM(AJ32:AX34)</f>
        <v>0</v>
      </c>
      <c r="AZ32" s="2825"/>
      <c r="BA32" s="2825"/>
      <c r="BB32" s="2698">
        <f>AH32+AY32</f>
        <v>0</v>
      </c>
      <c r="BC32" s="2698"/>
      <c r="BD32" s="2698"/>
      <c r="BE32" s="2753"/>
      <c r="BF32" s="2753"/>
      <c r="BG32" s="2693"/>
      <c r="BH32" s="2772"/>
      <c r="BI32" s="2772"/>
      <c r="BJ32" s="2772"/>
      <c r="BK32" s="2772"/>
      <c r="BL32" s="2772"/>
      <c r="BM32" s="286"/>
      <c r="BN32" s="286"/>
      <c r="BO32" s="286"/>
      <c r="BP32" s="286"/>
      <c r="BQ32" s="286"/>
    </row>
    <row r="33" spans="1:69" s="812" customFormat="1" ht="14.1" customHeight="1">
      <c r="A33" s="2566"/>
      <c r="B33" s="2468"/>
      <c r="C33" s="2468"/>
      <c r="D33" s="2468"/>
      <c r="E33" s="2817"/>
      <c r="F33" s="2817"/>
      <c r="G33" s="2817"/>
      <c r="H33" s="2817"/>
      <c r="I33" s="2817"/>
      <c r="J33" s="2836"/>
      <c r="K33" s="2836"/>
      <c r="L33" s="2836"/>
      <c r="M33" s="2836"/>
      <c r="N33" s="2836"/>
      <c r="O33" s="2470"/>
      <c r="P33" s="2463"/>
      <c r="Q33" s="2694" t="s">
        <v>19</v>
      </c>
      <c r="R33" s="2694"/>
      <c r="S33" s="2694"/>
      <c r="T33" s="2568"/>
      <c r="U33" s="2568"/>
      <c r="V33" s="2568"/>
      <c r="W33" s="2691"/>
      <c r="X33" s="2691"/>
      <c r="Y33" s="2691"/>
      <c r="Z33" s="2570"/>
      <c r="AA33" s="2571"/>
      <c r="AB33" s="2572"/>
      <c r="AC33" s="2571"/>
      <c r="AD33" s="2573"/>
      <c r="AE33" s="2819"/>
      <c r="AF33" s="2820"/>
      <c r="AG33" s="2820"/>
      <c r="AH33" s="2821"/>
      <c r="AI33" s="2821"/>
      <c r="AJ33" s="2810"/>
      <c r="AK33" s="2810"/>
      <c r="AL33" s="2810"/>
      <c r="AM33" s="2811"/>
      <c r="AN33" s="2811"/>
      <c r="AO33" s="2811"/>
      <c r="AP33" s="2812"/>
      <c r="AQ33" s="2812"/>
      <c r="AR33" s="2812"/>
      <c r="AS33" s="2811"/>
      <c r="AT33" s="2811"/>
      <c r="AU33" s="2811"/>
      <c r="AV33" s="2811"/>
      <c r="AW33" s="2811"/>
      <c r="AX33" s="2811"/>
      <c r="AY33" s="2825"/>
      <c r="AZ33" s="2825"/>
      <c r="BA33" s="2825"/>
      <c r="BB33" s="2698"/>
      <c r="BC33" s="2698"/>
      <c r="BD33" s="2698"/>
      <c r="BE33" s="2753"/>
      <c r="BF33" s="2753"/>
      <c r="BG33" s="2693"/>
      <c r="BH33" s="2757"/>
      <c r="BI33" s="2757"/>
      <c r="BJ33" s="2757"/>
      <c r="BK33" s="2757"/>
      <c r="BL33" s="2757"/>
      <c r="BM33" s="286"/>
      <c r="BN33" s="286"/>
      <c r="BO33" s="286"/>
      <c r="BP33" s="286"/>
      <c r="BQ33" s="286"/>
    </row>
    <row r="34" spans="1:69" s="812" customFormat="1" ht="13.5" customHeight="1">
      <c r="A34" s="2566"/>
      <c r="B34" s="2468"/>
      <c r="C34" s="2468"/>
      <c r="D34" s="2468"/>
      <c r="E34" s="2555"/>
      <c r="F34" s="2555"/>
      <c r="G34" s="2555"/>
      <c r="H34" s="2556"/>
      <c r="I34" s="2556"/>
      <c r="J34" s="2836"/>
      <c r="K34" s="2836"/>
      <c r="L34" s="2836"/>
      <c r="M34" s="2836"/>
      <c r="N34" s="2836"/>
      <c r="O34" s="2470"/>
      <c r="P34" s="2463"/>
      <c r="Q34" s="2694"/>
      <c r="R34" s="2694"/>
      <c r="S34" s="2694"/>
      <c r="T34" s="2568"/>
      <c r="U34" s="2568"/>
      <c r="V34" s="2568"/>
      <c r="W34" s="2695"/>
      <c r="X34" s="2695"/>
      <c r="Y34" s="2695"/>
      <c r="Z34" s="1148"/>
      <c r="AA34" s="1184" t="s">
        <v>21</v>
      </c>
      <c r="AB34" s="1150"/>
      <c r="AC34" s="1184" t="s">
        <v>21</v>
      </c>
      <c r="AD34" s="1150"/>
      <c r="AE34" s="1182" t="s">
        <v>21</v>
      </c>
      <c r="AF34" s="1240"/>
      <c r="AG34" s="1241"/>
      <c r="AH34" s="1242"/>
      <c r="AI34" s="1243"/>
      <c r="AJ34" s="2827"/>
      <c r="AK34" s="2827"/>
      <c r="AL34" s="2827"/>
      <c r="AM34" s="2828"/>
      <c r="AN34" s="2828"/>
      <c r="AO34" s="2828"/>
      <c r="AP34" s="2829"/>
      <c r="AQ34" s="2829"/>
      <c r="AR34" s="2829"/>
      <c r="AS34" s="2828"/>
      <c r="AT34" s="2828"/>
      <c r="AU34" s="2828"/>
      <c r="AV34" s="2828"/>
      <c r="AW34" s="2828"/>
      <c r="AX34" s="2828"/>
      <c r="AY34" s="2825"/>
      <c r="AZ34" s="2825"/>
      <c r="BA34" s="2825"/>
      <c r="BB34" s="2698"/>
      <c r="BC34" s="2698"/>
      <c r="BD34" s="2698"/>
      <c r="BE34" s="2705"/>
      <c r="BF34" s="2705"/>
      <c r="BG34" s="2693"/>
      <c r="BH34" s="2774"/>
      <c r="BI34" s="2774"/>
      <c r="BJ34" s="2774"/>
      <c r="BK34" s="2774"/>
      <c r="BL34" s="2774"/>
      <c r="BM34" s="286"/>
      <c r="BN34" s="286"/>
      <c r="BO34" s="286"/>
      <c r="BP34" s="286"/>
      <c r="BQ34" s="286"/>
    </row>
    <row r="35" spans="1:69" s="812" customFormat="1" ht="14.1" customHeight="1">
      <c r="A35" s="2644">
        <v>8</v>
      </c>
      <c r="B35" s="2533"/>
      <c r="C35" s="2533"/>
      <c r="D35" s="2533"/>
      <c r="E35" s="2817"/>
      <c r="F35" s="2817"/>
      <c r="G35" s="2817"/>
      <c r="H35" s="2817"/>
      <c r="I35" s="2817"/>
      <c r="J35" s="2818"/>
      <c r="K35" s="2818"/>
      <c r="L35" s="2818"/>
      <c r="M35" s="2818"/>
      <c r="N35" s="2818"/>
      <c r="O35" s="2690"/>
      <c r="P35" s="2537"/>
      <c r="Q35" s="2696"/>
      <c r="R35" s="2696"/>
      <c r="S35" s="2696"/>
      <c r="T35" s="2646"/>
      <c r="U35" s="2646"/>
      <c r="V35" s="2646"/>
      <c r="W35" s="2691"/>
      <c r="X35" s="2691"/>
      <c r="Y35" s="2691"/>
      <c r="Z35" s="2570"/>
      <c r="AA35" s="2571" t="s">
        <v>20</v>
      </c>
      <c r="AB35" s="2572"/>
      <c r="AC35" s="2571" t="s">
        <v>20</v>
      </c>
      <c r="AD35" s="2573"/>
      <c r="AE35" s="2819" t="s">
        <v>20</v>
      </c>
      <c r="AF35" s="2820"/>
      <c r="AG35" s="2820"/>
      <c r="AH35" s="2821"/>
      <c r="AI35" s="2821"/>
      <c r="AJ35" s="2806"/>
      <c r="AK35" s="2806"/>
      <c r="AL35" s="2806"/>
      <c r="AM35" s="2807"/>
      <c r="AN35" s="2807"/>
      <c r="AO35" s="2807"/>
      <c r="AP35" s="2808"/>
      <c r="AQ35" s="2808"/>
      <c r="AR35" s="2808"/>
      <c r="AS35" s="2807"/>
      <c r="AT35" s="2807"/>
      <c r="AU35" s="2807"/>
      <c r="AV35" s="2807"/>
      <c r="AW35" s="2807"/>
      <c r="AX35" s="2807"/>
      <c r="AY35" s="2809">
        <f>SUM(AJ35:AX37)</f>
        <v>0</v>
      </c>
      <c r="AZ35" s="2809"/>
      <c r="BA35" s="2809"/>
      <c r="BB35" s="2511">
        <f>AH35+AY35</f>
        <v>0</v>
      </c>
      <c r="BC35" s="2511"/>
      <c r="BD35" s="2511"/>
      <c r="BE35" s="2753"/>
      <c r="BF35" s="2753"/>
      <c r="BG35" s="2685"/>
      <c r="BH35" s="2755"/>
      <c r="BI35" s="2755"/>
      <c r="BJ35" s="2755"/>
      <c r="BK35" s="2755"/>
      <c r="BL35" s="2755"/>
      <c r="BM35" s="286"/>
      <c r="BN35" s="286"/>
      <c r="BO35" s="286"/>
      <c r="BP35" s="286"/>
      <c r="BQ35" s="286"/>
    </row>
    <row r="36" spans="1:69" s="812" customFormat="1" ht="14.1" customHeight="1">
      <c r="A36" s="2644"/>
      <c r="B36" s="2533"/>
      <c r="C36" s="2533"/>
      <c r="D36" s="2533"/>
      <c r="E36" s="2817"/>
      <c r="F36" s="2817"/>
      <c r="G36" s="2817"/>
      <c r="H36" s="2817"/>
      <c r="I36" s="2817"/>
      <c r="J36" s="2818"/>
      <c r="K36" s="2818"/>
      <c r="L36" s="2818"/>
      <c r="M36" s="2818"/>
      <c r="N36" s="2818"/>
      <c r="O36" s="2690"/>
      <c r="P36" s="2537"/>
      <c r="Q36" s="2686" t="s">
        <v>19</v>
      </c>
      <c r="R36" s="2686"/>
      <c r="S36" s="2686"/>
      <c r="T36" s="2646"/>
      <c r="U36" s="2646"/>
      <c r="V36" s="2646"/>
      <c r="W36" s="2691"/>
      <c r="X36" s="2691"/>
      <c r="Y36" s="2691"/>
      <c r="Z36" s="2570"/>
      <c r="AA36" s="2571"/>
      <c r="AB36" s="2572"/>
      <c r="AC36" s="2571"/>
      <c r="AD36" s="2573"/>
      <c r="AE36" s="2819"/>
      <c r="AF36" s="2820"/>
      <c r="AG36" s="2820"/>
      <c r="AH36" s="2821"/>
      <c r="AI36" s="2821"/>
      <c r="AJ36" s="2810"/>
      <c r="AK36" s="2810"/>
      <c r="AL36" s="2810"/>
      <c r="AM36" s="2811"/>
      <c r="AN36" s="2811"/>
      <c r="AO36" s="2811"/>
      <c r="AP36" s="2812"/>
      <c r="AQ36" s="2812"/>
      <c r="AR36" s="2812"/>
      <c r="AS36" s="2811"/>
      <c r="AT36" s="2811"/>
      <c r="AU36" s="2811"/>
      <c r="AV36" s="2811"/>
      <c r="AW36" s="2811"/>
      <c r="AX36" s="2811"/>
      <c r="AY36" s="2809"/>
      <c r="AZ36" s="2809"/>
      <c r="BA36" s="2809"/>
      <c r="BB36" s="2511"/>
      <c r="BC36" s="2511"/>
      <c r="BD36" s="2511"/>
      <c r="BE36" s="2753"/>
      <c r="BF36" s="2753"/>
      <c r="BG36" s="2685"/>
      <c r="BH36" s="2757"/>
      <c r="BI36" s="2757"/>
      <c r="BJ36" s="2757"/>
      <c r="BK36" s="2757"/>
      <c r="BL36" s="2757"/>
      <c r="BM36" s="286"/>
      <c r="BN36" s="286"/>
      <c r="BO36" s="286"/>
      <c r="BP36" s="286"/>
      <c r="BQ36" s="286"/>
    </row>
    <row r="37" spans="1:69" s="812" customFormat="1" ht="14.1" customHeight="1">
      <c r="A37" s="2644"/>
      <c r="B37" s="2533"/>
      <c r="C37" s="2533"/>
      <c r="D37" s="2533"/>
      <c r="E37" s="2520"/>
      <c r="F37" s="2520"/>
      <c r="G37" s="2520"/>
      <c r="H37" s="2521"/>
      <c r="I37" s="2521"/>
      <c r="J37" s="2818"/>
      <c r="K37" s="2818"/>
      <c r="L37" s="2818"/>
      <c r="M37" s="2818"/>
      <c r="N37" s="2818"/>
      <c r="O37" s="2690"/>
      <c r="P37" s="2537"/>
      <c r="Q37" s="2686"/>
      <c r="R37" s="2686"/>
      <c r="S37" s="2686"/>
      <c r="T37" s="2646"/>
      <c r="U37" s="2646"/>
      <c r="V37" s="2646"/>
      <c r="W37" s="2687"/>
      <c r="X37" s="2687"/>
      <c r="Y37" s="2687"/>
      <c r="Z37" s="1163"/>
      <c r="AA37" s="1193" t="s">
        <v>21</v>
      </c>
      <c r="AB37" s="1044"/>
      <c r="AC37" s="1193" t="s">
        <v>21</v>
      </c>
      <c r="AD37" s="1044"/>
      <c r="AE37" s="1046" t="s">
        <v>21</v>
      </c>
      <c r="AF37" s="1248"/>
      <c r="AG37" s="1249"/>
      <c r="AH37" s="1250"/>
      <c r="AI37" s="1251"/>
      <c r="AJ37" s="2813"/>
      <c r="AK37" s="2813"/>
      <c r="AL37" s="2813"/>
      <c r="AM37" s="2814"/>
      <c r="AN37" s="2814"/>
      <c r="AO37" s="2814"/>
      <c r="AP37" s="2815"/>
      <c r="AQ37" s="2815"/>
      <c r="AR37" s="2815"/>
      <c r="AS37" s="2814"/>
      <c r="AT37" s="2814"/>
      <c r="AU37" s="2814"/>
      <c r="AV37" s="2814"/>
      <c r="AW37" s="2814"/>
      <c r="AX37" s="2814"/>
      <c r="AY37" s="2809"/>
      <c r="AZ37" s="2809"/>
      <c r="BA37" s="2809"/>
      <c r="BB37" s="2511"/>
      <c r="BC37" s="2511"/>
      <c r="BD37" s="2511"/>
      <c r="BE37" s="2816"/>
      <c r="BF37" s="2816"/>
      <c r="BG37" s="2685"/>
      <c r="BH37" s="2759"/>
      <c r="BI37" s="2759"/>
      <c r="BJ37" s="2759"/>
      <c r="BK37" s="2759"/>
      <c r="BL37" s="2759"/>
      <c r="BM37" s="286"/>
      <c r="BN37" s="286"/>
      <c r="BO37" s="286"/>
      <c r="BP37" s="286"/>
      <c r="BQ37" s="286"/>
    </row>
    <row r="38" spans="1:69" s="812" customFormat="1" ht="7.05" customHeight="1">
      <c r="A38" s="285"/>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361"/>
      <c r="AA38" s="285"/>
      <c r="AB38" s="285"/>
      <c r="AC38" s="285"/>
      <c r="AD38" s="285"/>
      <c r="AE38" s="285"/>
      <c r="AF38" s="361"/>
      <c r="AG38" s="361"/>
      <c r="AH38" s="361"/>
      <c r="AI38" s="361"/>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1012"/>
      <c r="BF38" s="1012"/>
      <c r="BG38" s="361"/>
      <c r="BH38" s="361"/>
      <c r="BI38" s="361"/>
      <c r="BJ38" s="361"/>
      <c r="BK38" s="361"/>
      <c r="BL38" s="361"/>
      <c r="BM38" s="286"/>
      <c r="BN38" s="286"/>
      <c r="BO38" s="286"/>
      <c r="BP38" s="286"/>
      <c r="BQ38" s="286"/>
    </row>
    <row r="39" spans="1:69" s="812" customFormat="1" ht="12" customHeight="1">
      <c r="A39" s="286"/>
      <c r="B39" s="286"/>
      <c r="C39" s="286"/>
      <c r="D39" s="286" t="s">
        <v>1183</v>
      </c>
      <c r="E39" s="1025"/>
      <c r="F39" s="346" t="s">
        <v>1184</v>
      </c>
      <c r="G39" s="346" t="s">
        <v>1185</v>
      </c>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67"/>
      <c r="BE39" s="367"/>
      <c r="BF39" s="367"/>
      <c r="BG39" s="367"/>
      <c r="BH39" s="367"/>
      <c r="BI39" s="367"/>
      <c r="BJ39" s="367"/>
      <c r="BK39" s="367"/>
      <c r="BL39" s="367"/>
      <c r="BM39" s="286"/>
      <c r="BN39" s="286"/>
      <c r="BO39" s="286"/>
      <c r="BP39" s="286"/>
      <c r="BQ39" s="286"/>
    </row>
    <row r="40" spans="1:69" s="812" customFormat="1" ht="12" customHeight="1">
      <c r="A40" s="286"/>
      <c r="B40" s="286"/>
      <c r="C40" s="286"/>
      <c r="D40" s="286"/>
      <c r="E40" s="286"/>
      <c r="F40" s="346" t="s">
        <v>1186</v>
      </c>
      <c r="G40" s="346" t="s">
        <v>1234</v>
      </c>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286"/>
      <c r="BN40" s="286"/>
      <c r="BO40" s="286"/>
      <c r="BP40" s="286"/>
      <c r="BQ40" s="286"/>
    </row>
    <row r="41" spans="1:69" s="812" customFormat="1" ht="12" customHeight="1">
      <c r="A41" s="286"/>
      <c r="B41" s="286"/>
      <c r="C41" s="286"/>
      <c r="D41" s="286"/>
      <c r="E41" s="286"/>
      <c r="F41" s="346" t="s">
        <v>1189</v>
      </c>
      <c r="G41" s="306" t="s">
        <v>1215</v>
      </c>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286"/>
      <c r="BN41" s="286"/>
      <c r="BO41" s="286"/>
      <c r="BP41" s="286"/>
      <c r="BQ41" s="286"/>
    </row>
    <row r="42" spans="1:69" s="812" customFormat="1" ht="12" customHeight="1">
      <c r="A42" s="286"/>
      <c r="B42" s="286"/>
      <c r="C42" s="286"/>
      <c r="D42" s="286"/>
      <c r="E42" s="286"/>
      <c r="F42" s="346" t="s">
        <v>1191</v>
      </c>
      <c r="G42" s="2486" t="s">
        <v>1190</v>
      </c>
      <c r="H42" s="2486"/>
      <c r="I42" s="2486"/>
      <c r="J42" s="2486"/>
      <c r="K42" s="2486"/>
      <c r="L42" s="2486"/>
      <c r="M42" s="2486"/>
      <c r="N42" s="2486"/>
      <c r="O42" s="2486"/>
      <c r="P42" s="2486"/>
      <c r="Q42" s="2486"/>
      <c r="R42" s="2486"/>
      <c r="S42" s="2486"/>
      <c r="T42" s="2486"/>
      <c r="U42" s="2486"/>
      <c r="V42" s="2486"/>
      <c r="W42" s="2486"/>
      <c r="X42" s="2486"/>
      <c r="Y42" s="2486"/>
      <c r="Z42" s="2486"/>
      <c r="AA42" s="2486"/>
      <c r="AB42" s="2486"/>
      <c r="AC42" s="2486"/>
      <c r="AD42" s="2486"/>
      <c r="AE42" s="2486"/>
      <c r="AF42" s="2486"/>
      <c r="AG42" s="2486"/>
      <c r="AH42" s="2486"/>
      <c r="AI42" s="2486"/>
      <c r="AJ42" s="2486"/>
      <c r="AK42" s="2486"/>
      <c r="AL42" s="2486"/>
      <c r="AM42" s="2486"/>
      <c r="AN42" s="2486"/>
      <c r="AO42" s="2486"/>
      <c r="AP42" s="2486"/>
      <c r="AQ42" s="2486"/>
      <c r="AR42" s="2486"/>
      <c r="AS42" s="2486"/>
      <c r="AT42" s="2486"/>
      <c r="AU42" s="2486"/>
      <c r="AV42" s="2486"/>
      <c r="AW42" s="2486"/>
      <c r="AX42" s="2486"/>
      <c r="AY42" s="2486"/>
      <c r="AZ42" s="2486"/>
      <c r="BA42" s="2486"/>
      <c r="BB42" s="2486"/>
      <c r="BC42" s="2486"/>
      <c r="BD42" s="2486"/>
      <c r="BE42" s="2486"/>
      <c r="BF42" s="2486"/>
      <c r="BG42" s="2486"/>
      <c r="BH42" s="2486"/>
      <c r="BI42" s="2486"/>
      <c r="BJ42" s="2486"/>
      <c r="BK42" s="2486"/>
      <c r="BL42" s="1187"/>
      <c r="BM42" s="286"/>
      <c r="BN42" s="286"/>
      <c r="BO42" s="286"/>
      <c r="BP42" s="286"/>
      <c r="BQ42" s="286"/>
    </row>
    <row r="43" spans="1:69" s="812" customFormat="1" ht="12" customHeight="1">
      <c r="A43" s="286"/>
      <c r="B43" s="286"/>
      <c r="C43" s="286"/>
      <c r="D43" s="286"/>
      <c r="E43" s="286"/>
      <c r="F43" s="346" t="s">
        <v>1193</v>
      </c>
      <c r="G43" s="2486" t="s">
        <v>1192</v>
      </c>
      <c r="H43" s="2486"/>
      <c r="I43" s="2486"/>
      <c r="J43" s="2486"/>
      <c r="K43" s="2486"/>
      <c r="L43" s="2486"/>
      <c r="M43" s="2486"/>
      <c r="N43" s="2486"/>
      <c r="O43" s="2486"/>
      <c r="P43" s="2486"/>
      <c r="Q43" s="2486"/>
      <c r="R43" s="2486"/>
      <c r="S43" s="2486"/>
      <c r="T43" s="2486"/>
      <c r="U43" s="2486"/>
      <c r="V43" s="2486"/>
      <c r="W43" s="2486"/>
      <c r="X43" s="2486"/>
      <c r="Y43" s="2486"/>
      <c r="Z43" s="2486"/>
      <c r="AA43" s="2486"/>
      <c r="AB43" s="2486"/>
      <c r="AC43" s="2486"/>
      <c r="AD43" s="2486"/>
      <c r="AE43" s="2486"/>
      <c r="AF43" s="2486"/>
      <c r="AG43" s="2486"/>
      <c r="AH43" s="2486"/>
      <c r="AI43" s="2486"/>
      <c r="AJ43" s="2486"/>
      <c r="AK43" s="2486"/>
      <c r="AL43" s="2486"/>
      <c r="AM43" s="2486"/>
      <c r="AN43" s="2486"/>
      <c r="AO43" s="2486"/>
      <c r="AP43" s="2486"/>
      <c r="AQ43" s="2486"/>
      <c r="AR43" s="2486"/>
      <c r="AS43" s="2486"/>
      <c r="AT43" s="2486"/>
      <c r="AU43" s="2486"/>
      <c r="AV43" s="2486"/>
      <c r="AW43" s="2486"/>
      <c r="AX43" s="2486"/>
      <c r="AY43" s="2486"/>
      <c r="AZ43" s="2486"/>
      <c r="BA43" s="2486"/>
      <c r="BB43" s="2486"/>
      <c r="BC43" s="2486"/>
      <c r="BD43" s="2486"/>
      <c r="BE43" s="2486"/>
      <c r="BF43" s="2486"/>
      <c r="BG43" s="2486"/>
      <c r="BH43" s="2486"/>
      <c r="BI43" s="2486"/>
      <c r="BJ43" s="2486"/>
      <c r="BK43" s="2486"/>
      <c r="BL43" s="2486"/>
      <c r="BM43" s="358"/>
      <c r="BN43" s="358"/>
      <c r="BO43" s="358"/>
      <c r="BP43" s="358"/>
      <c r="BQ43" s="358"/>
    </row>
    <row r="44" spans="1:69" ht="14.1" customHeight="1">
      <c r="A44" s="1794" t="s">
        <v>1250</v>
      </c>
      <c r="B44" s="1794"/>
      <c r="C44" s="1794"/>
      <c r="D44" s="1794"/>
      <c r="E44" s="1794"/>
      <c r="F44" s="1794"/>
      <c r="G44" s="1794"/>
      <c r="H44" s="1794"/>
      <c r="I44" s="1794"/>
      <c r="J44" s="1794"/>
      <c r="K44" s="1794"/>
      <c r="L44" s="1794"/>
      <c r="M44" s="1794"/>
      <c r="N44" s="1794"/>
      <c r="O44" s="1794"/>
      <c r="P44" s="1794"/>
      <c r="Q44" s="1794"/>
      <c r="R44" s="1794"/>
      <c r="S44" s="1794"/>
      <c r="T44" s="1794"/>
      <c r="U44" s="1794"/>
      <c r="V44" s="1794"/>
      <c r="W44" s="1794"/>
      <c r="X44" s="1794"/>
      <c r="Y44" s="1794"/>
      <c r="Z44" s="1794"/>
      <c r="AA44" s="1794"/>
      <c r="AB44" s="1794"/>
      <c r="AC44" s="1794"/>
      <c r="AD44" s="1794"/>
      <c r="AE44" s="1794"/>
      <c r="AF44" s="1794"/>
      <c r="AG44" s="1794"/>
      <c r="AH44" s="1794"/>
      <c r="AI44" s="1794"/>
      <c r="AJ44" s="1794"/>
      <c r="AK44" s="1794"/>
      <c r="AL44" s="1794"/>
      <c r="AM44" s="1794"/>
      <c r="AN44" s="1794"/>
      <c r="AO44" s="1794"/>
      <c r="AP44" s="1794"/>
      <c r="AQ44" s="1794"/>
      <c r="AR44" s="1794"/>
      <c r="AS44" s="1794"/>
      <c r="AT44" s="1794"/>
      <c r="AU44" s="1794"/>
      <c r="AV44" s="1794"/>
      <c r="AW44" s="1794"/>
      <c r="AX44" s="1794"/>
      <c r="AY44" s="1794"/>
      <c r="AZ44" s="1794"/>
      <c r="BA44" s="1794"/>
      <c r="BB44" s="1794"/>
      <c r="BC44" s="1794"/>
      <c r="BD44" s="1794"/>
      <c r="BE44" s="1794"/>
      <c r="BF44" s="1794"/>
      <c r="BG44" s="1794"/>
      <c r="BH44" s="1794"/>
      <c r="BI44" s="1794"/>
      <c r="BJ44" s="1794"/>
      <c r="BK44" s="1794"/>
      <c r="BL44" s="1794"/>
      <c r="BM44" s="276"/>
      <c r="BN44" s="276"/>
      <c r="BO44" s="276"/>
      <c r="BP44" s="276"/>
      <c r="BQ44" s="276"/>
    </row>
    <row r="45" spans="1:69" ht="5.0999999999999996"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row>
    <row r="46" spans="1:69" ht="14.1" customHeight="1">
      <c r="A46" s="335" t="s">
        <v>1239</v>
      </c>
      <c r="B46" s="335"/>
      <c r="C46" s="335"/>
      <c r="D46" s="335"/>
      <c r="E46" s="335"/>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276"/>
      <c r="AK46" s="276"/>
      <c r="AL46" s="276"/>
      <c r="AM46" s="276"/>
      <c r="AN46" s="276"/>
      <c r="AO46" s="276"/>
      <c r="AP46" s="276"/>
      <c r="AQ46" s="276"/>
      <c r="AR46" s="276"/>
      <c r="AS46" s="276"/>
      <c r="AT46" s="276"/>
      <c r="AU46" s="276"/>
      <c r="AV46" s="276"/>
      <c r="AW46" s="276"/>
      <c r="AX46" s="2611" t="s">
        <v>482</v>
      </c>
      <c r="AY46" s="2611"/>
      <c r="AZ46" s="2611"/>
      <c r="BA46" s="2611"/>
      <c r="BB46" s="2611"/>
      <c r="BC46" s="2611"/>
      <c r="BD46" s="2611"/>
      <c r="BE46" s="2612"/>
      <c r="BF46" s="2612"/>
      <c r="BG46" s="2613" t="s">
        <v>483</v>
      </c>
      <c r="BH46" s="2613"/>
      <c r="BI46" s="2613"/>
      <c r="BJ46" s="2613"/>
      <c r="BK46" s="2613"/>
      <c r="BL46" s="2613"/>
      <c r="BM46" s="1120"/>
      <c r="BN46" s="276"/>
      <c r="BO46" s="276"/>
      <c r="BP46" s="276"/>
      <c r="BQ46" s="276"/>
    </row>
    <row r="47" spans="1:69" ht="7.05" customHeight="1">
      <c r="A47" s="335"/>
      <c r="B47" s="335"/>
      <c r="C47" s="335"/>
      <c r="D47" s="335"/>
      <c r="E47" s="335"/>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row>
    <row r="48" spans="1:69" s="812" customFormat="1" ht="13.05" customHeight="1">
      <c r="A48" s="2614" t="s">
        <v>1121</v>
      </c>
      <c r="B48" s="2615" t="s">
        <v>1122</v>
      </c>
      <c r="C48" s="2615"/>
      <c r="D48" s="2615"/>
      <c r="E48" s="2617" t="s">
        <v>1123</v>
      </c>
      <c r="F48" s="2617"/>
      <c r="G48" s="2617"/>
      <c r="H48" s="2617"/>
      <c r="I48" s="2617"/>
      <c r="J48" s="2707" t="s">
        <v>1088</v>
      </c>
      <c r="K48" s="2707"/>
      <c r="L48" s="2707"/>
      <c r="M48" s="2707"/>
      <c r="N48" s="2707"/>
      <c r="O48" s="2708" t="s">
        <v>1124</v>
      </c>
      <c r="P48" s="2619" t="s">
        <v>1125</v>
      </c>
      <c r="Q48" s="2709" t="s">
        <v>1202</v>
      </c>
      <c r="R48" s="2709"/>
      <c r="S48" s="2709"/>
      <c r="T48" s="2620" t="s">
        <v>1126</v>
      </c>
      <c r="U48" s="2620"/>
      <c r="V48" s="2620"/>
      <c r="W48" s="2710" t="s">
        <v>1127</v>
      </c>
      <c r="X48" s="2710"/>
      <c r="Y48" s="2710"/>
      <c r="Z48" s="2710"/>
      <c r="AA48" s="2710"/>
      <c r="AB48" s="2710"/>
      <c r="AC48" s="2710"/>
      <c r="AD48" s="2710"/>
      <c r="AE48" s="2710"/>
      <c r="AF48" s="2622" t="s">
        <v>1128</v>
      </c>
      <c r="AG48" s="2622"/>
      <c r="AH48" s="2622"/>
      <c r="AI48" s="2622"/>
      <c r="AJ48" s="2622"/>
      <c r="AK48" s="2622"/>
      <c r="AL48" s="2622"/>
      <c r="AM48" s="2622"/>
      <c r="AN48" s="2622"/>
      <c r="AO48" s="2622"/>
      <c r="AP48" s="2622"/>
      <c r="AQ48" s="2622"/>
      <c r="AR48" s="2622"/>
      <c r="AS48" s="2622"/>
      <c r="AT48" s="2622"/>
      <c r="AU48" s="2622"/>
      <c r="AV48" s="2622"/>
      <c r="AW48" s="2622"/>
      <c r="AX48" s="2622"/>
      <c r="AY48" s="2622"/>
      <c r="AZ48" s="2622"/>
      <c r="BA48" s="2622"/>
      <c r="BB48" s="2622"/>
      <c r="BC48" s="2622"/>
      <c r="BD48" s="2622"/>
      <c r="BE48" s="2711" t="s">
        <v>1129</v>
      </c>
      <c r="BF48" s="2711"/>
      <c r="BG48" s="2624" t="s">
        <v>1130</v>
      </c>
      <c r="BH48" s="2625" t="s">
        <v>1085</v>
      </c>
      <c r="BI48" s="2625"/>
      <c r="BJ48" s="2625"/>
      <c r="BK48" s="2625"/>
      <c r="BL48" s="2625"/>
      <c r="BM48" s="286"/>
      <c r="BN48" s="286"/>
      <c r="BO48" s="286"/>
      <c r="BP48" s="286"/>
      <c r="BQ48" s="286"/>
    </row>
    <row r="49" spans="1:69" s="812" customFormat="1" ht="13.05" customHeight="1">
      <c r="A49" s="2614"/>
      <c r="B49" s="2615"/>
      <c r="C49" s="2615"/>
      <c r="D49" s="2615"/>
      <c r="E49" s="2617"/>
      <c r="F49" s="2617"/>
      <c r="G49" s="2617"/>
      <c r="H49" s="2617"/>
      <c r="I49" s="2617"/>
      <c r="J49" s="2707"/>
      <c r="K49" s="2707"/>
      <c r="L49" s="2707"/>
      <c r="M49" s="2707"/>
      <c r="N49" s="2707"/>
      <c r="O49" s="2708"/>
      <c r="P49" s="2619"/>
      <c r="Q49" s="2709"/>
      <c r="R49" s="2709"/>
      <c r="S49" s="2709"/>
      <c r="T49" s="2620"/>
      <c r="U49" s="2620"/>
      <c r="V49" s="2620"/>
      <c r="W49" s="2710"/>
      <c r="X49" s="2710"/>
      <c r="Y49" s="2710"/>
      <c r="Z49" s="2710"/>
      <c r="AA49" s="2710"/>
      <c r="AB49" s="2710"/>
      <c r="AC49" s="2710"/>
      <c r="AD49" s="2710"/>
      <c r="AE49" s="2710"/>
      <c r="AF49" s="2622"/>
      <c r="AG49" s="2622"/>
      <c r="AH49" s="2622"/>
      <c r="AI49" s="2622"/>
      <c r="AJ49" s="2622"/>
      <c r="AK49" s="2622"/>
      <c r="AL49" s="2622"/>
      <c r="AM49" s="2622"/>
      <c r="AN49" s="2622"/>
      <c r="AO49" s="2622"/>
      <c r="AP49" s="2622"/>
      <c r="AQ49" s="2622"/>
      <c r="AR49" s="2622"/>
      <c r="AS49" s="2622"/>
      <c r="AT49" s="2622"/>
      <c r="AU49" s="2622"/>
      <c r="AV49" s="2622"/>
      <c r="AW49" s="2622"/>
      <c r="AX49" s="2622"/>
      <c r="AY49" s="2622"/>
      <c r="AZ49" s="2622"/>
      <c r="BA49" s="2622"/>
      <c r="BB49" s="2622"/>
      <c r="BC49" s="2622"/>
      <c r="BD49" s="2622"/>
      <c r="BE49" s="2711"/>
      <c r="BF49" s="2711"/>
      <c r="BG49" s="2624"/>
      <c r="BH49" s="2625"/>
      <c r="BI49" s="2625"/>
      <c r="BJ49" s="2625"/>
      <c r="BK49" s="2625"/>
      <c r="BL49" s="2625"/>
      <c r="BM49" s="286"/>
      <c r="BN49" s="286"/>
      <c r="BO49" s="286"/>
      <c r="BP49" s="286"/>
      <c r="BQ49" s="286"/>
    </row>
    <row r="50" spans="1:69" s="812" customFormat="1" ht="15" customHeight="1">
      <c r="A50" s="2614"/>
      <c r="B50" s="2615"/>
      <c r="C50" s="2615"/>
      <c r="D50" s="2615"/>
      <c r="E50" s="2617"/>
      <c r="F50" s="2617"/>
      <c r="G50" s="2617"/>
      <c r="H50" s="2617"/>
      <c r="I50" s="2617"/>
      <c r="J50" s="2707"/>
      <c r="K50" s="2707"/>
      <c r="L50" s="2707"/>
      <c r="M50" s="2707"/>
      <c r="N50" s="2707"/>
      <c r="O50" s="2708"/>
      <c r="P50" s="2619"/>
      <c r="Q50" s="2709"/>
      <c r="R50" s="2709"/>
      <c r="S50" s="2709"/>
      <c r="T50" s="2620"/>
      <c r="U50" s="2620"/>
      <c r="V50" s="2620"/>
      <c r="W50" s="2712" t="s">
        <v>1131</v>
      </c>
      <c r="X50" s="2712"/>
      <c r="Y50" s="2712"/>
      <c r="Z50" s="2712"/>
      <c r="AA50" s="2712"/>
      <c r="AB50" s="2713" t="s">
        <v>1132</v>
      </c>
      <c r="AC50" s="2713"/>
      <c r="AD50" s="2714" t="s">
        <v>1133</v>
      </c>
      <c r="AE50" s="2714"/>
      <c r="AF50" s="2779" t="s">
        <v>1134</v>
      </c>
      <c r="AG50" s="2779"/>
      <c r="AH50" s="2779"/>
      <c r="AI50" s="2779"/>
      <c r="AJ50" s="2470" t="s">
        <v>1135</v>
      </c>
      <c r="AK50" s="2470"/>
      <c r="AL50" s="2470"/>
      <c r="AM50" s="2470"/>
      <c r="AN50" s="2470"/>
      <c r="AO50" s="2470"/>
      <c r="AP50" s="2470"/>
      <c r="AQ50" s="2470"/>
      <c r="AR50" s="2470"/>
      <c r="AS50" s="2470"/>
      <c r="AT50" s="2470"/>
      <c r="AU50" s="2470"/>
      <c r="AV50" s="2470"/>
      <c r="AW50" s="2470"/>
      <c r="AX50" s="2470"/>
      <c r="AY50" s="2470"/>
      <c r="AZ50" s="2470"/>
      <c r="BA50" s="2470"/>
      <c r="BB50" s="2629" t="s">
        <v>255</v>
      </c>
      <c r="BC50" s="2629"/>
      <c r="BD50" s="2629"/>
      <c r="BE50" s="2630" t="s">
        <v>1136</v>
      </c>
      <c r="BF50" s="2630"/>
      <c r="BG50" s="2624"/>
      <c r="BH50" s="2780" t="s">
        <v>1223</v>
      </c>
      <c r="BI50" s="2780"/>
      <c r="BJ50" s="2780"/>
      <c r="BK50" s="2780"/>
      <c r="BL50" s="2780"/>
      <c r="BM50" s="286"/>
      <c r="BN50" s="286"/>
      <c r="BO50" s="286"/>
      <c r="BP50" s="286"/>
      <c r="BQ50" s="286"/>
    </row>
    <row r="51" spans="1:69" s="812" customFormat="1" ht="15" customHeight="1">
      <c r="A51" s="2614"/>
      <c r="B51" s="2615"/>
      <c r="C51" s="2615"/>
      <c r="D51" s="2615"/>
      <c r="E51" s="2617"/>
      <c r="F51" s="2617"/>
      <c r="G51" s="2617"/>
      <c r="H51" s="2617"/>
      <c r="I51" s="2617"/>
      <c r="J51" s="2707"/>
      <c r="K51" s="2707"/>
      <c r="L51" s="2707"/>
      <c r="M51" s="2707"/>
      <c r="N51" s="2707"/>
      <c r="O51" s="2708"/>
      <c r="P51" s="2619"/>
      <c r="Q51" s="2715" t="s">
        <v>1240</v>
      </c>
      <c r="R51" s="2715"/>
      <c r="S51" s="2715"/>
      <c r="T51" s="2620"/>
      <c r="U51" s="2620"/>
      <c r="V51" s="2620"/>
      <c r="W51" s="2714" t="s">
        <v>1241</v>
      </c>
      <c r="X51" s="2714"/>
      <c r="Y51" s="2714"/>
      <c r="Z51" s="2595" t="s">
        <v>1139</v>
      </c>
      <c r="AA51" s="2595"/>
      <c r="AB51" s="2713"/>
      <c r="AC51" s="2713"/>
      <c r="AD51" s="2714"/>
      <c r="AE51" s="2714"/>
      <c r="AF51" s="2781" t="s">
        <v>751</v>
      </c>
      <c r="AG51" s="2781"/>
      <c r="AH51" s="2782" t="s">
        <v>1224</v>
      </c>
      <c r="AI51" s="2782"/>
      <c r="AJ51" s="2567" t="s">
        <v>1141</v>
      </c>
      <c r="AK51" s="2567"/>
      <c r="AL51" s="2567"/>
      <c r="AM51" s="2567" t="s">
        <v>1142</v>
      </c>
      <c r="AN51" s="2567"/>
      <c r="AO51" s="2567"/>
      <c r="AP51" s="2593" t="s">
        <v>1143</v>
      </c>
      <c r="AQ51" s="2593"/>
      <c r="AR51" s="2593"/>
      <c r="AS51" s="2594" t="s">
        <v>1144</v>
      </c>
      <c r="AT51" s="2594"/>
      <c r="AU51" s="2594"/>
      <c r="AV51" s="2594" t="s">
        <v>1145</v>
      </c>
      <c r="AW51" s="2594"/>
      <c r="AX51" s="2594"/>
      <c r="AY51" s="2595" t="s">
        <v>310</v>
      </c>
      <c r="AZ51" s="2595"/>
      <c r="BA51" s="2595"/>
      <c r="BB51" s="2629"/>
      <c r="BC51" s="2629"/>
      <c r="BD51" s="2629"/>
      <c r="BE51" s="2630"/>
      <c r="BF51" s="2630"/>
      <c r="BG51" s="2624"/>
      <c r="BH51" s="2780"/>
      <c r="BI51" s="2780"/>
      <c r="BJ51" s="2780"/>
      <c r="BK51" s="2780"/>
      <c r="BL51" s="2780"/>
      <c r="BM51" s="286"/>
      <c r="BN51" s="286"/>
      <c r="BO51" s="286"/>
      <c r="BP51" s="286"/>
      <c r="BQ51" s="286"/>
    </row>
    <row r="52" spans="1:69" s="812" customFormat="1" ht="15" customHeight="1">
      <c r="A52" s="2614"/>
      <c r="B52" s="2615"/>
      <c r="C52" s="2615"/>
      <c r="D52" s="2615"/>
      <c r="E52" s="2775" t="s">
        <v>1146</v>
      </c>
      <c r="F52" s="2775"/>
      <c r="G52" s="2775"/>
      <c r="H52" s="2776" t="s">
        <v>1242</v>
      </c>
      <c r="I52" s="2776"/>
      <c r="J52" s="2707"/>
      <c r="K52" s="2707"/>
      <c r="L52" s="2707"/>
      <c r="M52" s="2707"/>
      <c r="N52" s="2707"/>
      <c r="O52" s="2708"/>
      <c r="P52" s="2619"/>
      <c r="Q52" s="2715"/>
      <c r="R52" s="2715"/>
      <c r="S52" s="2715"/>
      <c r="T52" s="2620"/>
      <c r="U52" s="2620"/>
      <c r="V52" s="2620"/>
      <c r="W52" s="2714"/>
      <c r="X52" s="2714"/>
      <c r="Y52" s="2714"/>
      <c r="Z52" s="2595"/>
      <c r="AA52" s="2595"/>
      <c r="AB52" s="2713"/>
      <c r="AC52" s="2713"/>
      <c r="AD52" s="2714"/>
      <c r="AE52" s="2714"/>
      <c r="AF52" s="2781"/>
      <c r="AG52" s="2781"/>
      <c r="AH52" s="2782"/>
      <c r="AI52" s="2782"/>
      <c r="AJ52" s="2602" t="s">
        <v>1150</v>
      </c>
      <c r="AK52" s="2602"/>
      <c r="AL52" s="2602"/>
      <c r="AM52" s="2602" t="s">
        <v>1151</v>
      </c>
      <c r="AN52" s="2602"/>
      <c r="AO52" s="2602"/>
      <c r="AP52" s="2603" t="s">
        <v>1152</v>
      </c>
      <c r="AQ52" s="2603"/>
      <c r="AR52" s="2603"/>
      <c r="AS52" s="2604" t="s">
        <v>1153</v>
      </c>
      <c r="AT52" s="2604"/>
      <c r="AU52" s="2604"/>
      <c r="AV52" s="2602" t="s">
        <v>1154</v>
      </c>
      <c r="AW52" s="2602"/>
      <c r="AX52" s="2602"/>
      <c r="AY52" s="2595"/>
      <c r="AZ52" s="2595"/>
      <c r="BA52" s="2595"/>
      <c r="BB52" s="2629"/>
      <c r="BC52" s="2629"/>
      <c r="BD52" s="2629"/>
      <c r="BE52" s="2605" t="s">
        <v>1155</v>
      </c>
      <c r="BF52" s="2605"/>
      <c r="BG52" s="2624"/>
      <c r="BH52" s="2780"/>
      <c r="BI52" s="2780"/>
      <c r="BJ52" s="2780"/>
      <c r="BK52" s="2780"/>
      <c r="BL52" s="2780"/>
      <c r="BM52" s="286"/>
      <c r="BN52" s="286"/>
      <c r="BO52" s="286"/>
      <c r="BP52" s="286"/>
      <c r="BQ52" s="286"/>
    </row>
    <row r="53" spans="1:69" s="812" customFormat="1" ht="15" customHeight="1">
      <c r="A53" s="2614"/>
      <c r="B53" s="2615"/>
      <c r="C53" s="2615"/>
      <c r="D53" s="2615"/>
      <c r="E53" s="2775"/>
      <c r="F53" s="2775"/>
      <c r="G53" s="2775"/>
      <c r="H53" s="2776"/>
      <c r="I53" s="2776"/>
      <c r="J53" s="2707"/>
      <c r="K53" s="2707"/>
      <c r="L53" s="2707"/>
      <c r="M53" s="2707"/>
      <c r="N53" s="2707"/>
      <c r="O53" s="2708"/>
      <c r="P53" s="2619"/>
      <c r="Q53" s="2715"/>
      <c r="R53" s="2715"/>
      <c r="S53" s="2715"/>
      <c r="T53" s="2620"/>
      <c r="U53" s="2620"/>
      <c r="V53" s="2620"/>
      <c r="W53" s="2714"/>
      <c r="X53" s="2714"/>
      <c r="Y53" s="2714"/>
      <c r="Z53" s="2595"/>
      <c r="AA53" s="2595"/>
      <c r="AB53" s="2713"/>
      <c r="AC53" s="2713"/>
      <c r="AD53" s="2714"/>
      <c r="AE53" s="2714"/>
      <c r="AF53" s="2777" t="s">
        <v>1225</v>
      </c>
      <c r="AG53" s="2777"/>
      <c r="AH53" s="2778" t="s">
        <v>1225</v>
      </c>
      <c r="AI53" s="2778"/>
      <c r="AJ53" s="2608"/>
      <c r="AK53" s="2608"/>
      <c r="AL53" s="2608"/>
      <c r="AM53" s="2608" t="s">
        <v>1157</v>
      </c>
      <c r="AN53" s="2608"/>
      <c r="AO53" s="2608"/>
      <c r="AP53" s="2609" t="s">
        <v>1158</v>
      </c>
      <c r="AQ53" s="2609"/>
      <c r="AR53" s="2609"/>
      <c r="AS53" s="2598" t="s">
        <v>1159</v>
      </c>
      <c r="AT53" s="2598"/>
      <c r="AU53" s="2598"/>
      <c r="AV53" s="2598" t="s">
        <v>1160</v>
      </c>
      <c r="AW53" s="2598"/>
      <c r="AX53" s="2598"/>
      <c r="AY53" s="2595"/>
      <c r="AZ53" s="2595"/>
      <c r="BA53" s="2595"/>
      <c r="BB53" s="2610" t="s">
        <v>1161</v>
      </c>
      <c r="BC53" s="2610"/>
      <c r="BD53" s="2610"/>
      <c r="BE53" s="2605"/>
      <c r="BF53" s="2605"/>
      <c r="BG53" s="2624"/>
      <c r="BH53" s="2780"/>
      <c r="BI53" s="2780"/>
      <c r="BJ53" s="2780"/>
      <c r="BK53" s="2780"/>
      <c r="BL53" s="2780"/>
      <c r="BM53" s="286"/>
      <c r="BN53" s="286"/>
      <c r="BO53" s="286"/>
      <c r="BP53" s="286"/>
      <c r="BQ53" s="286"/>
    </row>
    <row r="54" spans="1:69" s="812" customFormat="1" ht="14.1" customHeight="1">
      <c r="A54" s="2566">
        <v>9</v>
      </c>
      <c r="B54" s="2706"/>
      <c r="C54" s="2706"/>
      <c r="D54" s="2706"/>
      <c r="E54" s="2817"/>
      <c r="F54" s="2817"/>
      <c r="G54" s="2817"/>
      <c r="H54" s="2817"/>
      <c r="I54" s="2817"/>
      <c r="J54" s="2836"/>
      <c r="K54" s="2836"/>
      <c r="L54" s="2836"/>
      <c r="M54" s="2836"/>
      <c r="N54" s="2836"/>
      <c r="O54" s="2470"/>
      <c r="P54" s="2463"/>
      <c r="Q54" s="2688"/>
      <c r="R54" s="2688"/>
      <c r="S54" s="2688"/>
      <c r="T54" s="2568"/>
      <c r="U54" s="2568"/>
      <c r="V54" s="2568"/>
      <c r="W54" s="2691"/>
      <c r="X54" s="2691"/>
      <c r="Y54" s="2691"/>
      <c r="Z54" s="2570"/>
      <c r="AA54" s="2571" t="s">
        <v>20</v>
      </c>
      <c r="AB54" s="2572"/>
      <c r="AC54" s="2571" t="s">
        <v>20</v>
      </c>
      <c r="AD54" s="2573"/>
      <c r="AE54" s="2819" t="s">
        <v>20</v>
      </c>
      <c r="AF54" s="2820"/>
      <c r="AG54" s="2820"/>
      <c r="AH54" s="2821"/>
      <c r="AI54" s="2821"/>
      <c r="AJ54" s="2806"/>
      <c r="AK54" s="2806"/>
      <c r="AL54" s="2806"/>
      <c r="AM54" s="2807"/>
      <c r="AN54" s="2807"/>
      <c r="AO54" s="2807"/>
      <c r="AP54" s="2808"/>
      <c r="AQ54" s="2808"/>
      <c r="AR54" s="2808"/>
      <c r="AS54" s="2807"/>
      <c r="AT54" s="2807"/>
      <c r="AU54" s="2807"/>
      <c r="AV54" s="2807"/>
      <c r="AW54" s="2807"/>
      <c r="AX54" s="2807"/>
      <c r="AY54" s="2825">
        <f>SUM(AJ54:AX56)</f>
        <v>0</v>
      </c>
      <c r="AZ54" s="2825"/>
      <c r="BA54" s="2825"/>
      <c r="BB54" s="2698">
        <f>AH54+AY54</f>
        <v>0</v>
      </c>
      <c r="BC54" s="2698"/>
      <c r="BD54" s="2698"/>
      <c r="BE54" s="2753"/>
      <c r="BF54" s="2753"/>
      <c r="BG54" s="2693"/>
      <c r="BH54" s="2772"/>
      <c r="BI54" s="2772"/>
      <c r="BJ54" s="2772"/>
      <c r="BK54" s="2772"/>
      <c r="BL54" s="2772"/>
      <c r="BM54" s="286"/>
      <c r="BN54" s="286"/>
      <c r="BO54" s="286"/>
      <c r="BP54" s="286"/>
      <c r="BQ54" s="286"/>
    </row>
    <row r="55" spans="1:69" s="812" customFormat="1" ht="14.1" customHeight="1">
      <c r="A55" s="2566"/>
      <c r="B55" s="2706"/>
      <c r="C55" s="2706"/>
      <c r="D55" s="2706"/>
      <c r="E55" s="2817"/>
      <c r="F55" s="2817"/>
      <c r="G55" s="2817"/>
      <c r="H55" s="2817"/>
      <c r="I55" s="2817"/>
      <c r="J55" s="2836"/>
      <c r="K55" s="2836"/>
      <c r="L55" s="2836"/>
      <c r="M55" s="2836"/>
      <c r="N55" s="2836"/>
      <c r="O55" s="2470"/>
      <c r="P55" s="2463"/>
      <c r="Q55" s="2694" t="s">
        <v>19</v>
      </c>
      <c r="R55" s="2694"/>
      <c r="S55" s="2694"/>
      <c r="T55" s="2568"/>
      <c r="U55" s="2568"/>
      <c r="V55" s="2568"/>
      <c r="W55" s="2691"/>
      <c r="X55" s="2691"/>
      <c r="Y55" s="2691"/>
      <c r="Z55" s="2570"/>
      <c r="AA55" s="2571"/>
      <c r="AB55" s="2572"/>
      <c r="AC55" s="2571"/>
      <c r="AD55" s="2573"/>
      <c r="AE55" s="2819"/>
      <c r="AF55" s="2820"/>
      <c r="AG55" s="2820"/>
      <c r="AH55" s="2821"/>
      <c r="AI55" s="2821"/>
      <c r="AJ55" s="2810"/>
      <c r="AK55" s="2810"/>
      <c r="AL55" s="2810"/>
      <c r="AM55" s="2811"/>
      <c r="AN55" s="2811"/>
      <c r="AO55" s="2811"/>
      <c r="AP55" s="2812"/>
      <c r="AQ55" s="2812"/>
      <c r="AR55" s="2812"/>
      <c r="AS55" s="2811"/>
      <c r="AT55" s="2811"/>
      <c r="AU55" s="2811"/>
      <c r="AV55" s="2811"/>
      <c r="AW55" s="2811"/>
      <c r="AX55" s="2811"/>
      <c r="AY55" s="2825"/>
      <c r="AZ55" s="2825"/>
      <c r="BA55" s="2825"/>
      <c r="BB55" s="2698"/>
      <c r="BC55" s="2698"/>
      <c r="BD55" s="2698"/>
      <c r="BE55" s="2753"/>
      <c r="BF55" s="2753"/>
      <c r="BG55" s="2693"/>
      <c r="BH55" s="2757"/>
      <c r="BI55" s="2757"/>
      <c r="BJ55" s="2757"/>
      <c r="BK55" s="2757"/>
      <c r="BL55" s="2757"/>
      <c r="BM55" s="286"/>
      <c r="BN55" s="286"/>
      <c r="BO55" s="286"/>
      <c r="BP55" s="286"/>
      <c r="BQ55" s="286"/>
    </row>
    <row r="56" spans="1:69" s="812" customFormat="1" ht="14.1" customHeight="1">
      <c r="A56" s="2566"/>
      <c r="B56" s="2706"/>
      <c r="C56" s="2706"/>
      <c r="D56" s="2706"/>
      <c r="E56" s="2555"/>
      <c r="F56" s="2555"/>
      <c r="G56" s="2555"/>
      <c r="H56" s="2556"/>
      <c r="I56" s="2556"/>
      <c r="J56" s="2836"/>
      <c r="K56" s="2836"/>
      <c r="L56" s="2836"/>
      <c r="M56" s="2836"/>
      <c r="N56" s="2836"/>
      <c r="O56" s="2470"/>
      <c r="P56" s="2463"/>
      <c r="Q56" s="2694"/>
      <c r="R56" s="2694"/>
      <c r="S56" s="2694"/>
      <c r="T56" s="2568"/>
      <c r="U56" s="2568"/>
      <c r="V56" s="2568"/>
      <c r="W56" s="2695"/>
      <c r="X56" s="2695"/>
      <c r="Y56" s="2695"/>
      <c r="Z56" s="1148"/>
      <c r="AA56" s="1184" t="s">
        <v>21</v>
      </c>
      <c r="AB56" s="1150"/>
      <c r="AC56" s="1184" t="s">
        <v>21</v>
      </c>
      <c r="AD56" s="1150"/>
      <c r="AE56" s="1182" t="s">
        <v>21</v>
      </c>
      <c r="AF56" s="1240"/>
      <c r="AG56" s="1241"/>
      <c r="AH56" s="1242"/>
      <c r="AI56" s="1243"/>
      <c r="AJ56" s="2827"/>
      <c r="AK56" s="2827"/>
      <c r="AL56" s="2827"/>
      <c r="AM56" s="2828"/>
      <c r="AN56" s="2828"/>
      <c r="AO56" s="2828"/>
      <c r="AP56" s="2829"/>
      <c r="AQ56" s="2829"/>
      <c r="AR56" s="2829"/>
      <c r="AS56" s="2828"/>
      <c r="AT56" s="2828"/>
      <c r="AU56" s="2828"/>
      <c r="AV56" s="2828"/>
      <c r="AW56" s="2828"/>
      <c r="AX56" s="2828"/>
      <c r="AY56" s="2825"/>
      <c r="AZ56" s="2825"/>
      <c r="BA56" s="2825"/>
      <c r="BB56" s="2698"/>
      <c r="BC56" s="2698"/>
      <c r="BD56" s="2698"/>
      <c r="BE56" s="2705"/>
      <c r="BF56" s="2705"/>
      <c r="BG56" s="2693"/>
      <c r="BH56" s="2774"/>
      <c r="BI56" s="2774"/>
      <c r="BJ56" s="2774"/>
      <c r="BK56" s="2774"/>
      <c r="BL56" s="2774"/>
      <c r="BM56" s="286"/>
      <c r="BN56" s="286"/>
      <c r="BO56" s="286"/>
      <c r="BP56" s="286"/>
      <c r="BQ56" s="286"/>
    </row>
    <row r="57" spans="1:69" s="812" customFormat="1" ht="14.1" customHeight="1">
      <c r="A57" s="2566">
        <v>10</v>
      </c>
      <c r="B57" s="2468"/>
      <c r="C57" s="2468"/>
      <c r="D57" s="2468"/>
      <c r="E57" s="2817"/>
      <c r="F57" s="2817"/>
      <c r="G57" s="2817"/>
      <c r="H57" s="2817"/>
      <c r="I57" s="2817"/>
      <c r="J57" s="2836"/>
      <c r="K57" s="2836"/>
      <c r="L57" s="2836"/>
      <c r="M57" s="2836"/>
      <c r="N57" s="2836"/>
      <c r="O57" s="2470"/>
      <c r="P57" s="2463"/>
      <c r="Q57" s="2696"/>
      <c r="R57" s="2696"/>
      <c r="S57" s="2696"/>
      <c r="T57" s="2568"/>
      <c r="U57" s="2568"/>
      <c r="V57" s="2568"/>
      <c r="W57" s="2691"/>
      <c r="X57" s="2691"/>
      <c r="Y57" s="2691"/>
      <c r="Z57" s="2570"/>
      <c r="AA57" s="2571" t="s">
        <v>20</v>
      </c>
      <c r="AB57" s="2572"/>
      <c r="AC57" s="2571" t="s">
        <v>20</v>
      </c>
      <c r="AD57" s="2573"/>
      <c r="AE57" s="2819" t="s">
        <v>20</v>
      </c>
      <c r="AF57" s="2820"/>
      <c r="AG57" s="2820"/>
      <c r="AH57" s="2821"/>
      <c r="AI57" s="2821"/>
      <c r="AJ57" s="2806"/>
      <c r="AK57" s="2806"/>
      <c r="AL57" s="2806"/>
      <c r="AM57" s="2807"/>
      <c r="AN57" s="2807"/>
      <c r="AO57" s="2807"/>
      <c r="AP57" s="2808"/>
      <c r="AQ57" s="2808"/>
      <c r="AR57" s="2808"/>
      <c r="AS57" s="2807"/>
      <c r="AT57" s="2807"/>
      <c r="AU57" s="2807"/>
      <c r="AV57" s="2807"/>
      <c r="AW57" s="2807"/>
      <c r="AX57" s="2807"/>
      <c r="AY57" s="2825">
        <f>SUM(AJ57:AX59)</f>
        <v>0</v>
      </c>
      <c r="AZ57" s="2825"/>
      <c r="BA57" s="2825"/>
      <c r="BB57" s="2698">
        <f>AH57+AY57</f>
        <v>0</v>
      </c>
      <c r="BC57" s="2698"/>
      <c r="BD57" s="2698"/>
      <c r="BE57" s="2753"/>
      <c r="BF57" s="2753"/>
      <c r="BG57" s="2693"/>
      <c r="BH57" s="2772"/>
      <c r="BI57" s="2772"/>
      <c r="BJ57" s="2772"/>
      <c r="BK57" s="2772"/>
      <c r="BL57" s="2772"/>
      <c r="BM57" s="286"/>
      <c r="BN57" s="286"/>
      <c r="BO57" s="286"/>
      <c r="BP57" s="286"/>
      <c r="BQ57" s="286"/>
    </row>
    <row r="58" spans="1:69" s="812" customFormat="1" ht="14.1" customHeight="1">
      <c r="A58" s="2566"/>
      <c r="B58" s="2468"/>
      <c r="C58" s="2468"/>
      <c r="D58" s="2468"/>
      <c r="E58" s="2817"/>
      <c r="F58" s="2817"/>
      <c r="G58" s="2817"/>
      <c r="H58" s="2817"/>
      <c r="I58" s="2817"/>
      <c r="J58" s="2836"/>
      <c r="K58" s="2836"/>
      <c r="L58" s="2836"/>
      <c r="M58" s="2836"/>
      <c r="N58" s="2836"/>
      <c r="O58" s="2470"/>
      <c r="P58" s="2463"/>
      <c r="Q58" s="2694" t="s">
        <v>19</v>
      </c>
      <c r="R58" s="2694"/>
      <c r="S58" s="2694"/>
      <c r="T58" s="2568"/>
      <c r="U58" s="2568"/>
      <c r="V58" s="2568"/>
      <c r="W58" s="2691"/>
      <c r="X58" s="2691"/>
      <c r="Y58" s="2691"/>
      <c r="Z58" s="2570"/>
      <c r="AA58" s="2571"/>
      <c r="AB58" s="2572"/>
      <c r="AC58" s="2571"/>
      <c r="AD58" s="2573"/>
      <c r="AE58" s="2819"/>
      <c r="AF58" s="2820"/>
      <c r="AG58" s="2820"/>
      <c r="AH58" s="2821"/>
      <c r="AI58" s="2821"/>
      <c r="AJ58" s="2810"/>
      <c r="AK58" s="2810"/>
      <c r="AL58" s="2810"/>
      <c r="AM58" s="2811"/>
      <c r="AN58" s="2811"/>
      <c r="AO58" s="2811"/>
      <c r="AP58" s="2812"/>
      <c r="AQ58" s="2812"/>
      <c r="AR58" s="2812"/>
      <c r="AS58" s="2811"/>
      <c r="AT58" s="2811"/>
      <c r="AU58" s="2811"/>
      <c r="AV58" s="2811"/>
      <c r="AW58" s="2811"/>
      <c r="AX58" s="2811"/>
      <c r="AY58" s="2825"/>
      <c r="AZ58" s="2825"/>
      <c r="BA58" s="2825"/>
      <c r="BB58" s="2698"/>
      <c r="BC58" s="2698"/>
      <c r="BD58" s="2698"/>
      <c r="BE58" s="2753"/>
      <c r="BF58" s="2753"/>
      <c r="BG58" s="2693"/>
      <c r="BH58" s="2757"/>
      <c r="BI58" s="2757"/>
      <c r="BJ58" s="2757"/>
      <c r="BK58" s="2757"/>
      <c r="BL58" s="2757"/>
      <c r="BM58" s="286"/>
      <c r="BN58" s="286"/>
      <c r="BO58" s="286"/>
      <c r="BP58" s="286"/>
      <c r="BQ58" s="286"/>
    </row>
    <row r="59" spans="1:69" s="812" customFormat="1" ht="14.1" customHeight="1">
      <c r="A59" s="2566"/>
      <c r="B59" s="2468"/>
      <c r="C59" s="2468"/>
      <c r="D59" s="2468"/>
      <c r="E59" s="2555"/>
      <c r="F59" s="2555"/>
      <c r="G59" s="2555"/>
      <c r="H59" s="2556"/>
      <c r="I59" s="2556"/>
      <c r="J59" s="2836"/>
      <c r="K59" s="2836"/>
      <c r="L59" s="2836"/>
      <c r="M59" s="2836"/>
      <c r="N59" s="2836"/>
      <c r="O59" s="2470"/>
      <c r="P59" s="2463"/>
      <c r="Q59" s="2694"/>
      <c r="R59" s="2694"/>
      <c r="S59" s="2694"/>
      <c r="T59" s="2568"/>
      <c r="U59" s="2568"/>
      <c r="V59" s="2568"/>
      <c r="W59" s="2695"/>
      <c r="X59" s="2695"/>
      <c r="Y59" s="2695"/>
      <c r="Z59" s="1148"/>
      <c r="AA59" s="1184" t="s">
        <v>21</v>
      </c>
      <c r="AB59" s="1150"/>
      <c r="AC59" s="1184" t="s">
        <v>21</v>
      </c>
      <c r="AD59" s="1150"/>
      <c r="AE59" s="1182" t="s">
        <v>21</v>
      </c>
      <c r="AF59" s="1240"/>
      <c r="AG59" s="1241"/>
      <c r="AH59" s="1242"/>
      <c r="AI59" s="1243"/>
      <c r="AJ59" s="2827"/>
      <c r="AK59" s="2827"/>
      <c r="AL59" s="2827"/>
      <c r="AM59" s="2828"/>
      <c r="AN59" s="2828"/>
      <c r="AO59" s="2828"/>
      <c r="AP59" s="2829"/>
      <c r="AQ59" s="2829"/>
      <c r="AR59" s="2829"/>
      <c r="AS59" s="2828"/>
      <c r="AT59" s="2828"/>
      <c r="AU59" s="2828"/>
      <c r="AV59" s="2828"/>
      <c r="AW59" s="2828"/>
      <c r="AX59" s="2828"/>
      <c r="AY59" s="2825"/>
      <c r="AZ59" s="2825"/>
      <c r="BA59" s="2825"/>
      <c r="BB59" s="2698"/>
      <c r="BC59" s="2698"/>
      <c r="BD59" s="2698"/>
      <c r="BE59" s="2705"/>
      <c r="BF59" s="2705"/>
      <c r="BG59" s="2693"/>
      <c r="BH59" s="2774"/>
      <c r="BI59" s="2774"/>
      <c r="BJ59" s="2774"/>
      <c r="BK59" s="2774"/>
      <c r="BL59" s="2774"/>
      <c r="BM59" s="286"/>
      <c r="BN59" s="286"/>
      <c r="BO59" s="286"/>
      <c r="BP59" s="286"/>
      <c r="BQ59" s="286"/>
    </row>
    <row r="60" spans="1:69" s="812" customFormat="1" ht="14.1" customHeight="1">
      <c r="A60" s="2566">
        <v>11</v>
      </c>
      <c r="B60" s="2468"/>
      <c r="C60" s="2468"/>
      <c r="D60" s="2468"/>
      <c r="E60" s="2817"/>
      <c r="F60" s="2817"/>
      <c r="G60" s="2817"/>
      <c r="H60" s="2817"/>
      <c r="I60" s="2817"/>
      <c r="J60" s="2836"/>
      <c r="K60" s="2836"/>
      <c r="L60" s="2836"/>
      <c r="M60" s="2836"/>
      <c r="N60" s="2836"/>
      <c r="O60" s="2470"/>
      <c r="P60" s="2463"/>
      <c r="Q60" s="2688"/>
      <c r="R60" s="2688"/>
      <c r="S60" s="2688"/>
      <c r="T60" s="2568"/>
      <c r="U60" s="2568"/>
      <c r="V60" s="2568"/>
      <c r="W60" s="2691"/>
      <c r="X60" s="2691"/>
      <c r="Y60" s="2691"/>
      <c r="Z60" s="2570"/>
      <c r="AA60" s="2571" t="s">
        <v>20</v>
      </c>
      <c r="AB60" s="2572"/>
      <c r="AC60" s="2571" t="s">
        <v>20</v>
      </c>
      <c r="AD60" s="2573"/>
      <c r="AE60" s="2819" t="s">
        <v>20</v>
      </c>
      <c r="AF60" s="2820"/>
      <c r="AG60" s="2820"/>
      <c r="AH60" s="2821"/>
      <c r="AI60" s="2821"/>
      <c r="AJ60" s="2806"/>
      <c r="AK60" s="2806"/>
      <c r="AL60" s="2806"/>
      <c r="AM60" s="2807"/>
      <c r="AN60" s="2807"/>
      <c r="AO60" s="2807"/>
      <c r="AP60" s="2808"/>
      <c r="AQ60" s="2808"/>
      <c r="AR60" s="2808"/>
      <c r="AS60" s="2807"/>
      <c r="AT60" s="2807"/>
      <c r="AU60" s="2807"/>
      <c r="AV60" s="2807"/>
      <c r="AW60" s="2807"/>
      <c r="AX60" s="2807"/>
      <c r="AY60" s="2825">
        <f>SUM(AJ60:AX62)</f>
        <v>0</v>
      </c>
      <c r="AZ60" s="2825"/>
      <c r="BA60" s="2825"/>
      <c r="BB60" s="2698">
        <f>AH60+AY60</f>
        <v>0</v>
      </c>
      <c r="BC60" s="2698"/>
      <c r="BD60" s="2698"/>
      <c r="BE60" s="2753"/>
      <c r="BF60" s="2753"/>
      <c r="BG60" s="2693"/>
      <c r="BH60" s="2772"/>
      <c r="BI60" s="2772"/>
      <c r="BJ60" s="2772"/>
      <c r="BK60" s="2772"/>
      <c r="BL60" s="2772"/>
      <c r="BM60" s="286"/>
      <c r="BN60" s="286"/>
      <c r="BO60" s="286"/>
      <c r="BP60" s="286"/>
      <c r="BQ60" s="286"/>
    </row>
    <row r="61" spans="1:69" s="812" customFormat="1" ht="14.1" customHeight="1">
      <c r="A61" s="2566"/>
      <c r="B61" s="2468"/>
      <c r="C61" s="2468"/>
      <c r="D61" s="2468"/>
      <c r="E61" s="2817"/>
      <c r="F61" s="2817"/>
      <c r="G61" s="2817"/>
      <c r="H61" s="2817"/>
      <c r="I61" s="2817"/>
      <c r="J61" s="2836"/>
      <c r="K61" s="2836"/>
      <c r="L61" s="2836"/>
      <c r="M61" s="2836"/>
      <c r="N61" s="2836"/>
      <c r="O61" s="2470"/>
      <c r="P61" s="2463"/>
      <c r="Q61" s="2694" t="s">
        <v>19</v>
      </c>
      <c r="R61" s="2694"/>
      <c r="S61" s="2694"/>
      <c r="T61" s="2568"/>
      <c r="U61" s="2568"/>
      <c r="V61" s="2568"/>
      <c r="W61" s="2691"/>
      <c r="X61" s="2691"/>
      <c r="Y61" s="2691"/>
      <c r="Z61" s="2570"/>
      <c r="AA61" s="2571"/>
      <c r="AB61" s="2572"/>
      <c r="AC61" s="2571"/>
      <c r="AD61" s="2573"/>
      <c r="AE61" s="2819"/>
      <c r="AF61" s="2820"/>
      <c r="AG61" s="2820"/>
      <c r="AH61" s="2821"/>
      <c r="AI61" s="2821"/>
      <c r="AJ61" s="2810"/>
      <c r="AK61" s="2810"/>
      <c r="AL61" s="2810"/>
      <c r="AM61" s="2811"/>
      <c r="AN61" s="2811"/>
      <c r="AO61" s="2811"/>
      <c r="AP61" s="2812"/>
      <c r="AQ61" s="2812"/>
      <c r="AR61" s="2812"/>
      <c r="AS61" s="2811"/>
      <c r="AT61" s="2811"/>
      <c r="AU61" s="2811"/>
      <c r="AV61" s="2811"/>
      <c r="AW61" s="2811"/>
      <c r="AX61" s="2811"/>
      <c r="AY61" s="2825"/>
      <c r="AZ61" s="2825"/>
      <c r="BA61" s="2825"/>
      <c r="BB61" s="2698"/>
      <c r="BC61" s="2698"/>
      <c r="BD61" s="2698"/>
      <c r="BE61" s="2753"/>
      <c r="BF61" s="2753"/>
      <c r="BG61" s="2693"/>
      <c r="BH61" s="2757"/>
      <c r="BI61" s="2757"/>
      <c r="BJ61" s="2757"/>
      <c r="BK61" s="2757"/>
      <c r="BL61" s="2757"/>
      <c r="BM61" s="286"/>
      <c r="BN61" s="286"/>
      <c r="BO61" s="286"/>
      <c r="BP61" s="286"/>
      <c r="BQ61" s="286"/>
    </row>
    <row r="62" spans="1:69" s="812" customFormat="1" ht="14.1" customHeight="1">
      <c r="A62" s="2566"/>
      <c r="B62" s="2468"/>
      <c r="C62" s="2468"/>
      <c r="D62" s="2468"/>
      <c r="E62" s="2555"/>
      <c r="F62" s="2555"/>
      <c r="G62" s="2555"/>
      <c r="H62" s="2556"/>
      <c r="I62" s="2556"/>
      <c r="J62" s="2836"/>
      <c r="K62" s="2836"/>
      <c r="L62" s="2836"/>
      <c r="M62" s="2836"/>
      <c r="N62" s="2836"/>
      <c r="O62" s="2470"/>
      <c r="P62" s="2463"/>
      <c r="Q62" s="2694"/>
      <c r="R62" s="2694"/>
      <c r="S62" s="2694"/>
      <c r="T62" s="2568"/>
      <c r="U62" s="2568"/>
      <c r="V62" s="2568"/>
      <c r="W62" s="2695"/>
      <c r="X62" s="2695"/>
      <c r="Y62" s="2695"/>
      <c r="Z62" s="1148"/>
      <c r="AA62" s="1184" t="s">
        <v>21</v>
      </c>
      <c r="AB62" s="1150"/>
      <c r="AC62" s="1184" t="s">
        <v>21</v>
      </c>
      <c r="AD62" s="1150"/>
      <c r="AE62" s="1182" t="s">
        <v>21</v>
      </c>
      <c r="AF62" s="1240"/>
      <c r="AG62" s="1241"/>
      <c r="AH62" s="1242"/>
      <c r="AI62" s="1243"/>
      <c r="AJ62" s="2827"/>
      <c r="AK62" s="2827"/>
      <c r="AL62" s="2827"/>
      <c r="AM62" s="2828"/>
      <c r="AN62" s="2828"/>
      <c r="AO62" s="2828"/>
      <c r="AP62" s="2829"/>
      <c r="AQ62" s="2829"/>
      <c r="AR62" s="2829"/>
      <c r="AS62" s="2828"/>
      <c r="AT62" s="2828"/>
      <c r="AU62" s="2828"/>
      <c r="AV62" s="2828"/>
      <c r="AW62" s="2828"/>
      <c r="AX62" s="2828"/>
      <c r="AY62" s="2825"/>
      <c r="AZ62" s="2825"/>
      <c r="BA62" s="2825"/>
      <c r="BB62" s="2698"/>
      <c r="BC62" s="2698"/>
      <c r="BD62" s="2698"/>
      <c r="BE62" s="2705"/>
      <c r="BF62" s="2705"/>
      <c r="BG62" s="2693"/>
      <c r="BH62" s="2774"/>
      <c r="BI62" s="2774"/>
      <c r="BJ62" s="2774"/>
      <c r="BK62" s="2774"/>
      <c r="BL62" s="2774"/>
      <c r="BM62" s="286"/>
      <c r="BN62" s="286"/>
      <c r="BO62" s="286"/>
      <c r="BP62" s="286"/>
      <c r="BQ62" s="286"/>
    </row>
    <row r="63" spans="1:69" s="812" customFormat="1" ht="14.1" customHeight="1">
      <c r="A63" s="2566">
        <v>12</v>
      </c>
      <c r="B63" s="2468"/>
      <c r="C63" s="2468"/>
      <c r="D63" s="2468"/>
      <c r="E63" s="2817"/>
      <c r="F63" s="2817"/>
      <c r="G63" s="2817"/>
      <c r="H63" s="2817"/>
      <c r="I63" s="2817"/>
      <c r="J63" s="2836"/>
      <c r="K63" s="2836"/>
      <c r="L63" s="2836"/>
      <c r="M63" s="2836"/>
      <c r="N63" s="2836"/>
      <c r="O63" s="2470"/>
      <c r="P63" s="2463"/>
      <c r="Q63" s="2696"/>
      <c r="R63" s="2696"/>
      <c r="S63" s="2696"/>
      <c r="T63" s="2568"/>
      <c r="U63" s="2568"/>
      <c r="V63" s="2568"/>
      <c r="W63" s="2691"/>
      <c r="X63" s="2691"/>
      <c r="Y63" s="2691"/>
      <c r="Z63" s="2570"/>
      <c r="AA63" s="2571" t="s">
        <v>20</v>
      </c>
      <c r="AB63" s="2572"/>
      <c r="AC63" s="2571" t="s">
        <v>20</v>
      </c>
      <c r="AD63" s="2573"/>
      <c r="AE63" s="2819" t="s">
        <v>20</v>
      </c>
      <c r="AF63" s="2820"/>
      <c r="AG63" s="2820"/>
      <c r="AH63" s="2821"/>
      <c r="AI63" s="2821"/>
      <c r="AJ63" s="2806"/>
      <c r="AK63" s="2806"/>
      <c r="AL63" s="2806"/>
      <c r="AM63" s="2807"/>
      <c r="AN63" s="2807"/>
      <c r="AO63" s="2807"/>
      <c r="AP63" s="2808"/>
      <c r="AQ63" s="2808"/>
      <c r="AR63" s="2808"/>
      <c r="AS63" s="2807"/>
      <c r="AT63" s="2807"/>
      <c r="AU63" s="2807"/>
      <c r="AV63" s="2807"/>
      <c r="AW63" s="2807"/>
      <c r="AX63" s="2807"/>
      <c r="AY63" s="2825">
        <f>SUM(AJ63:AX65)</f>
        <v>0</v>
      </c>
      <c r="AZ63" s="2825"/>
      <c r="BA63" s="2825"/>
      <c r="BB63" s="2698">
        <f>AH63+AY63</f>
        <v>0</v>
      </c>
      <c r="BC63" s="2698"/>
      <c r="BD63" s="2698"/>
      <c r="BE63" s="2753"/>
      <c r="BF63" s="2753"/>
      <c r="BG63" s="2693"/>
      <c r="BH63" s="2772"/>
      <c r="BI63" s="2772"/>
      <c r="BJ63" s="2772"/>
      <c r="BK63" s="2772"/>
      <c r="BL63" s="2772"/>
      <c r="BM63" s="286"/>
      <c r="BN63" s="286"/>
      <c r="BO63" s="286"/>
      <c r="BP63" s="286"/>
      <c r="BQ63" s="286"/>
    </row>
    <row r="64" spans="1:69" s="812" customFormat="1" ht="14.1" customHeight="1">
      <c r="A64" s="2566"/>
      <c r="B64" s="2468"/>
      <c r="C64" s="2468"/>
      <c r="D64" s="2468"/>
      <c r="E64" s="2817"/>
      <c r="F64" s="2817"/>
      <c r="G64" s="2817"/>
      <c r="H64" s="2817"/>
      <c r="I64" s="2817"/>
      <c r="J64" s="2836"/>
      <c r="K64" s="2836"/>
      <c r="L64" s="2836"/>
      <c r="M64" s="2836"/>
      <c r="N64" s="2836"/>
      <c r="O64" s="2470"/>
      <c r="P64" s="2463"/>
      <c r="Q64" s="2694" t="s">
        <v>19</v>
      </c>
      <c r="R64" s="2694"/>
      <c r="S64" s="2694"/>
      <c r="T64" s="2568"/>
      <c r="U64" s="2568"/>
      <c r="V64" s="2568"/>
      <c r="W64" s="2691"/>
      <c r="X64" s="2691"/>
      <c r="Y64" s="2691"/>
      <c r="Z64" s="2570"/>
      <c r="AA64" s="2571"/>
      <c r="AB64" s="2572"/>
      <c r="AC64" s="2571"/>
      <c r="AD64" s="2573"/>
      <c r="AE64" s="2819"/>
      <c r="AF64" s="2820"/>
      <c r="AG64" s="2820"/>
      <c r="AH64" s="2821"/>
      <c r="AI64" s="2821"/>
      <c r="AJ64" s="2810"/>
      <c r="AK64" s="2810"/>
      <c r="AL64" s="2810"/>
      <c r="AM64" s="2811"/>
      <c r="AN64" s="2811"/>
      <c r="AO64" s="2811"/>
      <c r="AP64" s="2812"/>
      <c r="AQ64" s="2812"/>
      <c r="AR64" s="2812"/>
      <c r="AS64" s="2811"/>
      <c r="AT64" s="2811"/>
      <c r="AU64" s="2811"/>
      <c r="AV64" s="2811"/>
      <c r="AW64" s="2811"/>
      <c r="AX64" s="2811"/>
      <c r="AY64" s="2825"/>
      <c r="AZ64" s="2825"/>
      <c r="BA64" s="2825"/>
      <c r="BB64" s="2698"/>
      <c r="BC64" s="2698"/>
      <c r="BD64" s="2698"/>
      <c r="BE64" s="2753"/>
      <c r="BF64" s="2753"/>
      <c r="BG64" s="2693"/>
      <c r="BH64" s="2757"/>
      <c r="BI64" s="2757"/>
      <c r="BJ64" s="2757"/>
      <c r="BK64" s="2757"/>
      <c r="BL64" s="2757"/>
      <c r="BM64" s="286"/>
      <c r="BN64" s="286"/>
      <c r="BO64" s="286"/>
      <c r="BP64" s="286"/>
      <c r="BQ64" s="286"/>
    </row>
    <row r="65" spans="1:69" s="812" customFormat="1" ht="14.1" customHeight="1">
      <c r="A65" s="2566"/>
      <c r="B65" s="2468"/>
      <c r="C65" s="2468"/>
      <c r="D65" s="2468"/>
      <c r="E65" s="2555"/>
      <c r="F65" s="2555"/>
      <c r="G65" s="2555"/>
      <c r="H65" s="2556"/>
      <c r="I65" s="2556"/>
      <c r="J65" s="2836"/>
      <c r="K65" s="2836"/>
      <c r="L65" s="2836"/>
      <c r="M65" s="2836"/>
      <c r="N65" s="2836"/>
      <c r="O65" s="2470"/>
      <c r="P65" s="2463"/>
      <c r="Q65" s="2694"/>
      <c r="R65" s="2694"/>
      <c r="S65" s="2694"/>
      <c r="T65" s="2568"/>
      <c r="U65" s="2568"/>
      <c r="V65" s="2568"/>
      <c r="W65" s="2695"/>
      <c r="X65" s="2695"/>
      <c r="Y65" s="2695"/>
      <c r="Z65" s="1148"/>
      <c r="AA65" s="1184" t="s">
        <v>21</v>
      </c>
      <c r="AB65" s="1150"/>
      <c r="AC65" s="1184" t="s">
        <v>21</v>
      </c>
      <c r="AD65" s="1150"/>
      <c r="AE65" s="1182" t="s">
        <v>21</v>
      </c>
      <c r="AF65" s="1240"/>
      <c r="AG65" s="1241"/>
      <c r="AH65" s="1242"/>
      <c r="AI65" s="1243"/>
      <c r="AJ65" s="2827"/>
      <c r="AK65" s="2827"/>
      <c r="AL65" s="2827"/>
      <c r="AM65" s="2828"/>
      <c r="AN65" s="2828"/>
      <c r="AO65" s="2828"/>
      <c r="AP65" s="2829"/>
      <c r="AQ65" s="2829"/>
      <c r="AR65" s="2829"/>
      <c r="AS65" s="2828"/>
      <c r="AT65" s="2828"/>
      <c r="AU65" s="2828"/>
      <c r="AV65" s="2828"/>
      <c r="AW65" s="2828"/>
      <c r="AX65" s="2828"/>
      <c r="AY65" s="2825"/>
      <c r="AZ65" s="2825"/>
      <c r="BA65" s="2825"/>
      <c r="BB65" s="2698"/>
      <c r="BC65" s="2698"/>
      <c r="BD65" s="2698"/>
      <c r="BE65" s="2705"/>
      <c r="BF65" s="2705"/>
      <c r="BG65" s="2693"/>
      <c r="BH65" s="2774"/>
      <c r="BI65" s="2774"/>
      <c r="BJ65" s="2774"/>
      <c r="BK65" s="2774"/>
      <c r="BL65" s="2774"/>
      <c r="BM65" s="286"/>
      <c r="BN65" s="286"/>
      <c r="BO65" s="286"/>
      <c r="BP65" s="286"/>
      <c r="BQ65" s="286"/>
    </row>
    <row r="66" spans="1:69" s="812" customFormat="1" ht="14.1" customHeight="1">
      <c r="A66" s="2566">
        <v>13</v>
      </c>
      <c r="B66" s="2468"/>
      <c r="C66" s="2468"/>
      <c r="D66" s="2468"/>
      <c r="E66" s="2817"/>
      <c r="F66" s="2817"/>
      <c r="G66" s="2817"/>
      <c r="H66" s="2817"/>
      <c r="I66" s="2817"/>
      <c r="J66" s="2836"/>
      <c r="K66" s="2836"/>
      <c r="L66" s="2836"/>
      <c r="M66" s="2836"/>
      <c r="N66" s="2836"/>
      <c r="O66" s="2470"/>
      <c r="P66" s="2463"/>
      <c r="Q66" s="2688"/>
      <c r="R66" s="2688"/>
      <c r="S66" s="2688"/>
      <c r="T66" s="2568"/>
      <c r="U66" s="2568"/>
      <c r="V66" s="2568"/>
      <c r="W66" s="2691"/>
      <c r="X66" s="2691"/>
      <c r="Y66" s="2691"/>
      <c r="Z66" s="2570"/>
      <c r="AA66" s="2571" t="s">
        <v>20</v>
      </c>
      <c r="AB66" s="2572"/>
      <c r="AC66" s="2571" t="s">
        <v>20</v>
      </c>
      <c r="AD66" s="2573"/>
      <c r="AE66" s="2819" t="s">
        <v>20</v>
      </c>
      <c r="AF66" s="2820"/>
      <c r="AG66" s="2820"/>
      <c r="AH66" s="2821"/>
      <c r="AI66" s="2821"/>
      <c r="AJ66" s="2806"/>
      <c r="AK66" s="2806"/>
      <c r="AL66" s="2806"/>
      <c r="AM66" s="2807"/>
      <c r="AN66" s="2807"/>
      <c r="AO66" s="2807"/>
      <c r="AP66" s="2808"/>
      <c r="AQ66" s="2808"/>
      <c r="AR66" s="2808"/>
      <c r="AS66" s="2807"/>
      <c r="AT66" s="2807"/>
      <c r="AU66" s="2807"/>
      <c r="AV66" s="2807"/>
      <c r="AW66" s="2807"/>
      <c r="AX66" s="2807"/>
      <c r="AY66" s="2825">
        <f>SUM(AJ66:AX68)</f>
        <v>0</v>
      </c>
      <c r="AZ66" s="2825"/>
      <c r="BA66" s="2825"/>
      <c r="BB66" s="2698">
        <f>AH66+AY66</f>
        <v>0</v>
      </c>
      <c r="BC66" s="2698"/>
      <c r="BD66" s="2698"/>
      <c r="BE66" s="2753"/>
      <c r="BF66" s="2753"/>
      <c r="BG66" s="2693"/>
      <c r="BH66" s="2772"/>
      <c r="BI66" s="2772"/>
      <c r="BJ66" s="2772"/>
      <c r="BK66" s="2772"/>
      <c r="BL66" s="2772"/>
      <c r="BM66" s="286"/>
      <c r="BN66" s="286"/>
      <c r="BO66" s="286"/>
      <c r="BP66" s="286"/>
      <c r="BQ66" s="286"/>
    </row>
    <row r="67" spans="1:69" s="812" customFormat="1" ht="14.1" customHeight="1">
      <c r="A67" s="2566"/>
      <c r="B67" s="2468"/>
      <c r="C67" s="2468"/>
      <c r="D67" s="2468"/>
      <c r="E67" s="2817"/>
      <c r="F67" s="2817"/>
      <c r="G67" s="2817"/>
      <c r="H67" s="2817"/>
      <c r="I67" s="2817"/>
      <c r="J67" s="2836"/>
      <c r="K67" s="2836"/>
      <c r="L67" s="2836"/>
      <c r="M67" s="2836"/>
      <c r="N67" s="2836"/>
      <c r="O67" s="2470"/>
      <c r="P67" s="2463"/>
      <c r="Q67" s="2694" t="s">
        <v>19</v>
      </c>
      <c r="R67" s="2694"/>
      <c r="S67" s="2694"/>
      <c r="T67" s="2568"/>
      <c r="U67" s="2568"/>
      <c r="V67" s="2568"/>
      <c r="W67" s="2691"/>
      <c r="X67" s="2691"/>
      <c r="Y67" s="2691"/>
      <c r="Z67" s="2570"/>
      <c r="AA67" s="2571"/>
      <c r="AB67" s="2572"/>
      <c r="AC67" s="2571"/>
      <c r="AD67" s="2573"/>
      <c r="AE67" s="2819"/>
      <c r="AF67" s="2820"/>
      <c r="AG67" s="2820"/>
      <c r="AH67" s="2821"/>
      <c r="AI67" s="2821"/>
      <c r="AJ67" s="2810"/>
      <c r="AK67" s="2810"/>
      <c r="AL67" s="2810"/>
      <c r="AM67" s="2811"/>
      <c r="AN67" s="2811"/>
      <c r="AO67" s="2811"/>
      <c r="AP67" s="2812"/>
      <c r="AQ67" s="2812"/>
      <c r="AR67" s="2812"/>
      <c r="AS67" s="2811"/>
      <c r="AT67" s="2811"/>
      <c r="AU67" s="2811"/>
      <c r="AV67" s="2811"/>
      <c r="AW67" s="2811"/>
      <c r="AX67" s="2811"/>
      <c r="AY67" s="2825"/>
      <c r="AZ67" s="2825"/>
      <c r="BA67" s="2825"/>
      <c r="BB67" s="2698"/>
      <c r="BC67" s="2698"/>
      <c r="BD67" s="2698"/>
      <c r="BE67" s="2753"/>
      <c r="BF67" s="2753"/>
      <c r="BG67" s="2693"/>
      <c r="BH67" s="2757"/>
      <c r="BI67" s="2757"/>
      <c r="BJ67" s="2757"/>
      <c r="BK67" s="2757"/>
      <c r="BL67" s="2757"/>
      <c r="BM67" s="286"/>
      <c r="BN67" s="286"/>
      <c r="BO67" s="286"/>
      <c r="BP67" s="286"/>
      <c r="BQ67" s="286"/>
    </row>
    <row r="68" spans="1:69" s="812" customFormat="1" ht="14.1" customHeight="1">
      <c r="A68" s="2566"/>
      <c r="B68" s="2468"/>
      <c r="C68" s="2468"/>
      <c r="D68" s="2468"/>
      <c r="E68" s="2555"/>
      <c r="F68" s="2555"/>
      <c r="G68" s="2555"/>
      <c r="H68" s="2556"/>
      <c r="I68" s="2556"/>
      <c r="J68" s="2836"/>
      <c r="K68" s="2836"/>
      <c r="L68" s="2836"/>
      <c r="M68" s="2836"/>
      <c r="N68" s="2836"/>
      <c r="O68" s="2470"/>
      <c r="P68" s="2463"/>
      <c r="Q68" s="2694"/>
      <c r="R68" s="2694"/>
      <c r="S68" s="2694"/>
      <c r="T68" s="2568"/>
      <c r="U68" s="2568"/>
      <c r="V68" s="2568"/>
      <c r="W68" s="2695"/>
      <c r="X68" s="2695"/>
      <c r="Y68" s="2695"/>
      <c r="Z68" s="1148"/>
      <c r="AA68" s="1184" t="s">
        <v>21</v>
      </c>
      <c r="AB68" s="1150"/>
      <c r="AC68" s="1184" t="s">
        <v>21</v>
      </c>
      <c r="AD68" s="1150"/>
      <c r="AE68" s="1182" t="s">
        <v>21</v>
      </c>
      <c r="AF68" s="1240"/>
      <c r="AG68" s="1241"/>
      <c r="AH68" s="1242"/>
      <c r="AI68" s="1243"/>
      <c r="AJ68" s="2827"/>
      <c r="AK68" s="2827"/>
      <c r="AL68" s="2827"/>
      <c r="AM68" s="2828"/>
      <c r="AN68" s="2828"/>
      <c r="AO68" s="2828"/>
      <c r="AP68" s="2829"/>
      <c r="AQ68" s="2829"/>
      <c r="AR68" s="2829"/>
      <c r="AS68" s="2828"/>
      <c r="AT68" s="2828"/>
      <c r="AU68" s="2828"/>
      <c r="AV68" s="2828"/>
      <c r="AW68" s="2828"/>
      <c r="AX68" s="2828"/>
      <c r="AY68" s="2825"/>
      <c r="AZ68" s="2825"/>
      <c r="BA68" s="2825"/>
      <c r="BB68" s="2698"/>
      <c r="BC68" s="2698"/>
      <c r="BD68" s="2698"/>
      <c r="BE68" s="2705"/>
      <c r="BF68" s="2705"/>
      <c r="BG68" s="2693"/>
      <c r="BH68" s="2774"/>
      <c r="BI68" s="2774"/>
      <c r="BJ68" s="2774"/>
      <c r="BK68" s="2774"/>
      <c r="BL68" s="2774"/>
      <c r="BM68" s="286"/>
      <c r="BN68" s="286"/>
      <c r="BO68" s="286"/>
      <c r="BP68" s="286"/>
      <c r="BQ68" s="286"/>
    </row>
    <row r="69" spans="1:69" s="812" customFormat="1" ht="14.1" customHeight="1">
      <c r="A69" s="2566">
        <v>14</v>
      </c>
      <c r="B69" s="2468"/>
      <c r="C69" s="2468"/>
      <c r="D69" s="2468"/>
      <c r="E69" s="2817"/>
      <c r="F69" s="2817"/>
      <c r="G69" s="2817"/>
      <c r="H69" s="2817"/>
      <c r="I69" s="2817"/>
      <c r="J69" s="2836"/>
      <c r="K69" s="2836"/>
      <c r="L69" s="2836"/>
      <c r="M69" s="2836"/>
      <c r="N69" s="2836"/>
      <c r="O69" s="2470"/>
      <c r="P69" s="2463"/>
      <c r="Q69" s="2696"/>
      <c r="R69" s="2696"/>
      <c r="S69" s="2696"/>
      <c r="T69" s="2568"/>
      <c r="U69" s="2568"/>
      <c r="V69" s="2568"/>
      <c r="W69" s="2691"/>
      <c r="X69" s="2691"/>
      <c r="Y69" s="2691"/>
      <c r="Z69" s="2570"/>
      <c r="AA69" s="2571" t="s">
        <v>20</v>
      </c>
      <c r="AB69" s="2572"/>
      <c r="AC69" s="2571" t="s">
        <v>20</v>
      </c>
      <c r="AD69" s="2573"/>
      <c r="AE69" s="2819" t="s">
        <v>20</v>
      </c>
      <c r="AF69" s="2820"/>
      <c r="AG69" s="2820"/>
      <c r="AH69" s="2821"/>
      <c r="AI69" s="2821"/>
      <c r="AJ69" s="2806"/>
      <c r="AK69" s="2806"/>
      <c r="AL69" s="2806"/>
      <c r="AM69" s="2807"/>
      <c r="AN69" s="2807"/>
      <c r="AO69" s="2807"/>
      <c r="AP69" s="2808"/>
      <c r="AQ69" s="2808"/>
      <c r="AR69" s="2808"/>
      <c r="AS69" s="2807"/>
      <c r="AT69" s="2807"/>
      <c r="AU69" s="2807"/>
      <c r="AV69" s="2807"/>
      <c r="AW69" s="2807"/>
      <c r="AX69" s="2807"/>
      <c r="AY69" s="2825">
        <f>SUM(AJ69:AX71)</f>
        <v>0</v>
      </c>
      <c r="AZ69" s="2825"/>
      <c r="BA69" s="2825"/>
      <c r="BB69" s="2698">
        <f>AH69+AY69</f>
        <v>0</v>
      </c>
      <c r="BC69" s="2698"/>
      <c r="BD69" s="2698"/>
      <c r="BE69" s="2753"/>
      <c r="BF69" s="2753"/>
      <c r="BG69" s="2693"/>
      <c r="BH69" s="2772"/>
      <c r="BI69" s="2772"/>
      <c r="BJ69" s="2772"/>
      <c r="BK69" s="2772"/>
      <c r="BL69" s="2772"/>
      <c r="BM69" s="286"/>
      <c r="BN69" s="286"/>
      <c r="BO69" s="286"/>
      <c r="BP69" s="286"/>
      <c r="BQ69" s="286"/>
    </row>
    <row r="70" spans="1:69" s="812" customFormat="1" ht="14.1" customHeight="1">
      <c r="A70" s="2566"/>
      <c r="B70" s="2468"/>
      <c r="C70" s="2468"/>
      <c r="D70" s="2468"/>
      <c r="E70" s="2817"/>
      <c r="F70" s="2817"/>
      <c r="G70" s="2817"/>
      <c r="H70" s="2817"/>
      <c r="I70" s="2817"/>
      <c r="J70" s="2836"/>
      <c r="K70" s="2836"/>
      <c r="L70" s="2836"/>
      <c r="M70" s="2836"/>
      <c r="N70" s="2836"/>
      <c r="O70" s="2470"/>
      <c r="P70" s="2463"/>
      <c r="Q70" s="2694" t="s">
        <v>19</v>
      </c>
      <c r="R70" s="2694"/>
      <c r="S70" s="2694"/>
      <c r="T70" s="2568"/>
      <c r="U70" s="2568"/>
      <c r="V70" s="2568"/>
      <c r="W70" s="2691"/>
      <c r="X70" s="2691"/>
      <c r="Y70" s="2691"/>
      <c r="Z70" s="2570"/>
      <c r="AA70" s="2571"/>
      <c r="AB70" s="2572"/>
      <c r="AC70" s="2571"/>
      <c r="AD70" s="2573"/>
      <c r="AE70" s="2819"/>
      <c r="AF70" s="2820"/>
      <c r="AG70" s="2820"/>
      <c r="AH70" s="2821"/>
      <c r="AI70" s="2821"/>
      <c r="AJ70" s="2810"/>
      <c r="AK70" s="2810"/>
      <c r="AL70" s="2810"/>
      <c r="AM70" s="2811"/>
      <c r="AN70" s="2811"/>
      <c r="AO70" s="2811"/>
      <c r="AP70" s="2812"/>
      <c r="AQ70" s="2812"/>
      <c r="AR70" s="2812"/>
      <c r="AS70" s="2811"/>
      <c r="AT70" s="2811"/>
      <c r="AU70" s="2811"/>
      <c r="AV70" s="2811"/>
      <c r="AW70" s="2811"/>
      <c r="AX70" s="2811"/>
      <c r="AY70" s="2825"/>
      <c r="AZ70" s="2825"/>
      <c r="BA70" s="2825"/>
      <c r="BB70" s="2698"/>
      <c r="BC70" s="2698"/>
      <c r="BD70" s="2698"/>
      <c r="BE70" s="2753"/>
      <c r="BF70" s="2753"/>
      <c r="BG70" s="2693"/>
      <c r="BH70" s="2757"/>
      <c r="BI70" s="2757"/>
      <c r="BJ70" s="2757"/>
      <c r="BK70" s="2757"/>
      <c r="BL70" s="2757"/>
      <c r="BM70" s="286"/>
      <c r="BN70" s="286"/>
      <c r="BO70" s="286"/>
      <c r="BP70" s="286"/>
      <c r="BQ70" s="286"/>
    </row>
    <row r="71" spans="1:69" s="812" customFormat="1" ht="13.5" customHeight="1">
      <c r="A71" s="2566"/>
      <c r="B71" s="2468"/>
      <c r="C71" s="2468"/>
      <c r="D71" s="2468"/>
      <c r="E71" s="2555"/>
      <c r="F71" s="2555"/>
      <c r="G71" s="2555"/>
      <c r="H71" s="2556"/>
      <c r="I71" s="2556"/>
      <c r="J71" s="2836"/>
      <c r="K71" s="2836"/>
      <c r="L71" s="2836"/>
      <c r="M71" s="2836"/>
      <c r="N71" s="2836"/>
      <c r="O71" s="2470"/>
      <c r="P71" s="2463"/>
      <c r="Q71" s="2694"/>
      <c r="R71" s="2694"/>
      <c r="S71" s="2694"/>
      <c r="T71" s="2568"/>
      <c r="U71" s="2568"/>
      <c r="V71" s="2568"/>
      <c r="W71" s="2695"/>
      <c r="X71" s="2695"/>
      <c r="Y71" s="2695"/>
      <c r="Z71" s="1148"/>
      <c r="AA71" s="1184" t="s">
        <v>21</v>
      </c>
      <c r="AB71" s="1150"/>
      <c r="AC71" s="1184" t="s">
        <v>21</v>
      </c>
      <c r="AD71" s="1150"/>
      <c r="AE71" s="1182" t="s">
        <v>21</v>
      </c>
      <c r="AF71" s="1240"/>
      <c r="AG71" s="1241"/>
      <c r="AH71" s="1242"/>
      <c r="AI71" s="1243"/>
      <c r="AJ71" s="2827"/>
      <c r="AK71" s="2827"/>
      <c r="AL71" s="2827"/>
      <c r="AM71" s="2828"/>
      <c r="AN71" s="2828"/>
      <c r="AO71" s="2828"/>
      <c r="AP71" s="2829"/>
      <c r="AQ71" s="2829"/>
      <c r="AR71" s="2829"/>
      <c r="AS71" s="2828"/>
      <c r="AT71" s="2828"/>
      <c r="AU71" s="2828"/>
      <c r="AV71" s="2828"/>
      <c r="AW71" s="2828"/>
      <c r="AX71" s="2828"/>
      <c r="AY71" s="2825"/>
      <c r="AZ71" s="2825"/>
      <c r="BA71" s="2825"/>
      <c r="BB71" s="2698"/>
      <c r="BC71" s="2698"/>
      <c r="BD71" s="2698"/>
      <c r="BE71" s="2705"/>
      <c r="BF71" s="2705"/>
      <c r="BG71" s="2693"/>
      <c r="BH71" s="2774"/>
      <c r="BI71" s="2774"/>
      <c r="BJ71" s="2774"/>
      <c r="BK71" s="2774"/>
      <c r="BL71" s="2774"/>
      <c r="BM71" s="286"/>
      <c r="BN71" s="286"/>
      <c r="BO71" s="286"/>
      <c r="BP71" s="286"/>
      <c r="BQ71" s="286"/>
    </row>
    <row r="72" spans="1:69" s="812" customFormat="1" ht="14.1" customHeight="1">
      <c r="A72" s="2566">
        <v>15</v>
      </c>
      <c r="B72" s="2468"/>
      <c r="C72" s="2468"/>
      <c r="D72" s="2468"/>
      <c r="E72" s="2817"/>
      <c r="F72" s="2817"/>
      <c r="G72" s="2817"/>
      <c r="H72" s="2817"/>
      <c r="I72" s="2817"/>
      <c r="J72" s="2836"/>
      <c r="K72" s="2836"/>
      <c r="L72" s="2836"/>
      <c r="M72" s="2836"/>
      <c r="N72" s="2836"/>
      <c r="O72" s="2470"/>
      <c r="P72" s="2463"/>
      <c r="Q72" s="2534"/>
      <c r="R72" s="2534"/>
      <c r="S72" s="2534"/>
      <c r="T72" s="2568"/>
      <c r="U72" s="2568"/>
      <c r="V72" s="2568"/>
      <c r="W72" s="2691"/>
      <c r="X72" s="2691"/>
      <c r="Y72" s="2691"/>
      <c r="Z72" s="2570"/>
      <c r="AA72" s="2571" t="s">
        <v>20</v>
      </c>
      <c r="AB72" s="2572"/>
      <c r="AC72" s="2571" t="s">
        <v>20</v>
      </c>
      <c r="AD72" s="2573"/>
      <c r="AE72" s="2819" t="s">
        <v>20</v>
      </c>
      <c r="AF72" s="2820"/>
      <c r="AG72" s="2820"/>
      <c r="AH72" s="2821"/>
      <c r="AI72" s="2821"/>
      <c r="AJ72" s="2806"/>
      <c r="AK72" s="2806"/>
      <c r="AL72" s="2806"/>
      <c r="AM72" s="2807"/>
      <c r="AN72" s="2807"/>
      <c r="AO72" s="2807"/>
      <c r="AP72" s="2808"/>
      <c r="AQ72" s="2808"/>
      <c r="AR72" s="2808"/>
      <c r="AS72" s="2807"/>
      <c r="AT72" s="2807"/>
      <c r="AU72" s="2807"/>
      <c r="AV72" s="2807"/>
      <c r="AW72" s="2807"/>
      <c r="AX72" s="2807"/>
      <c r="AY72" s="2825">
        <f>SUM(AJ72:AX74)</f>
        <v>0</v>
      </c>
      <c r="AZ72" s="2825"/>
      <c r="BA72" s="2825"/>
      <c r="BB72" s="2698">
        <f>AH72+AY72</f>
        <v>0</v>
      </c>
      <c r="BC72" s="2698"/>
      <c r="BD72" s="2698"/>
      <c r="BE72" s="2753"/>
      <c r="BF72" s="2753"/>
      <c r="BG72" s="2693"/>
      <c r="BH72" s="2772"/>
      <c r="BI72" s="2772"/>
      <c r="BJ72" s="2772"/>
      <c r="BK72" s="2772"/>
      <c r="BL72" s="2772"/>
      <c r="BM72" s="286"/>
      <c r="BN72" s="286"/>
      <c r="BO72" s="286"/>
      <c r="BP72" s="286"/>
      <c r="BQ72" s="286"/>
    </row>
    <row r="73" spans="1:69" s="812" customFormat="1" ht="14.1" customHeight="1">
      <c r="A73" s="2566"/>
      <c r="B73" s="2468"/>
      <c r="C73" s="2468"/>
      <c r="D73" s="2468"/>
      <c r="E73" s="2817"/>
      <c r="F73" s="2817"/>
      <c r="G73" s="2817"/>
      <c r="H73" s="2817"/>
      <c r="I73" s="2817"/>
      <c r="J73" s="2836"/>
      <c r="K73" s="2836"/>
      <c r="L73" s="2836"/>
      <c r="M73" s="2836"/>
      <c r="N73" s="2836"/>
      <c r="O73" s="2470"/>
      <c r="P73" s="2463"/>
      <c r="Q73" s="2694" t="s">
        <v>19</v>
      </c>
      <c r="R73" s="2694"/>
      <c r="S73" s="2694"/>
      <c r="T73" s="2568"/>
      <c r="U73" s="2568"/>
      <c r="V73" s="2568"/>
      <c r="W73" s="2691"/>
      <c r="X73" s="2691"/>
      <c r="Y73" s="2691"/>
      <c r="Z73" s="2570"/>
      <c r="AA73" s="2571"/>
      <c r="AB73" s="2572"/>
      <c r="AC73" s="2571"/>
      <c r="AD73" s="2573"/>
      <c r="AE73" s="2819"/>
      <c r="AF73" s="2820"/>
      <c r="AG73" s="2820"/>
      <c r="AH73" s="2821"/>
      <c r="AI73" s="2821"/>
      <c r="AJ73" s="2810"/>
      <c r="AK73" s="2810"/>
      <c r="AL73" s="2810"/>
      <c r="AM73" s="2811"/>
      <c r="AN73" s="2811"/>
      <c r="AO73" s="2811"/>
      <c r="AP73" s="2812"/>
      <c r="AQ73" s="2812"/>
      <c r="AR73" s="2812"/>
      <c r="AS73" s="2811"/>
      <c r="AT73" s="2811"/>
      <c r="AU73" s="2811"/>
      <c r="AV73" s="2811"/>
      <c r="AW73" s="2811"/>
      <c r="AX73" s="2811"/>
      <c r="AY73" s="2825"/>
      <c r="AZ73" s="2825"/>
      <c r="BA73" s="2825"/>
      <c r="BB73" s="2698"/>
      <c r="BC73" s="2698"/>
      <c r="BD73" s="2698"/>
      <c r="BE73" s="2753"/>
      <c r="BF73" s="2753"/>
      <c r="BG73" s="2693"/>
      <c r="BH73" s="2757"/>
      <c r="BI73" s="2757"/>
      <c r="BJ73" s="2757"/>
      <c r="BK73" s="2757"/>
      <c r="BL73" s="2757"/>
      <c r="BM73" s="286"/>
      <c r="BN73" s="286"/>
      <c r="BO73" s="286"/>
      <c r="BP73" s="286"/>
      <c r="BQ73" s="286"/>
    </row>
    <row r="74" spans="1:69" s="812" customFormat="1" ht="13.5" customHeight="1">
      <c r="A74" s="2566"/>
      <c r="B74" s="2468"/>
      <c r="C74" s="2468"/>
      <c r="D74" s="2468"/>
      <c r="E74" s="2555"/>
      <c r="F74" s="2555"/>
      <c r="G74" s="2555"/>
      <c r="H74" s="2556"/>
      <c r="I74" s="2556"/>
      <c r="J74" s="2836"/>
      <c r="K74" s="2836"/>
      <c r="L74" s="2836"/>
      <c r="M74" s="2836"/>
      <c r="N74" s="2836"/>
      <c r="O74" s="2470"/>
      <c r="P74" s="2463"/>
      <c r="Q74" s="2694"/>
      <c r="R74" s="2694"/>
      <c r="S74" s="2694"/>
      <c r="T74" s="2568"/>
      <c r="U74" s="2568"/>
      <c r="V74" s="2568"/>
      <c r="W74" s="2695"/>
      <c r="X74" s="2695"/>
      <c r="Y74" s="2695"/>
      <c r="Z74" s="1148"/>
      <c r="AA74" s="1184" t="s">
        <v>21</v>
      </c>
      <c r="AB74" s="1150"/>
      <c r="AC74" s="1184" t="s">
        <v>21</v>
      </c>
      <c r="AD74" s="1150"/>
      <c r="AE74" s="1182" t="s">
        <v>21</v>
      </c>
      <c r="AF74" s="1240"/>
      <c r="AG74" s="1241"/>
      <c r="AH74" s="1242"/>
      <c r="AI74" s="1243"/>
      <c r="AJ74" s="2827"/>
      <c r="AK74" s="2827"/>
      <c r="AL74" s="2827"/>
      <c r="AM74" s="2828"/>
      <c r="AN74" s="2828"/>
      <c r="AO74" s="2828"/>
      <c r="AP74" s="2829"/>
      <c r="AQ74" s="2829"/>
      <c r="AR74" s="2829"/>
      <c r="AS74" s="2828"/>
      <c r="AT74" s="2828"/>
      <c r="AU74" s="2828"/>
      <c r="AV74" s="2828"/>
      <c r="AW74" s="2828"/>
      <c r="AX74" s="2828"/>
      <c r="AY74" s="2825"/>
      <c r="AZ74" s="2825"/>
      <c r="BA74" s="2825"/>
      <c r="BB74" s="2698"/>
      <c r="BC74" s="2698"/>
      <c r="BD74" s="2698"/>
      <c r="BE74" s="2705"/>
      <c r="BF74" s="2705"/>
      <c r="BG74" s="2693"/>
      <c r="BH74" s="2774"/>
      <c r="BI74" s="2774"/>
      <c r="BJ74" s="2774"/>
      <c r="BK74" s="2774"/>
      <c r="BL74" s="2774"/>
      <c r="BM74" s="286"/>
      <c r="BN74" s="286"/>
      <c r="BO74" s="286"/>
      <c r="BP74" s="286"/>
      <c r="BQ74" s="286"/>
    </row>
    <row r="75" spans="1:69" s="812" customFormat="1" ht="14.1" customHeight="1">
      <c r="A75" s="2566">
        <v>16</v>
      </c>
      <c r="B75" s="2468"/>
      <c r="C75" s="2468"/>
      <c r="D75" s="2468"/>
      <c r="E75" s="2817"/>
      <c r="F75" s="2817"/>
      <c r="G75" s="2817"/>
      <c r="H75" s="2817"/>
      <c r="I75" s="2817"/>
      <c r="J75" s="2836"/>
      <c r="K75" s="2836"/>
      <c r="L75" s="2836"/>
      <c r="M75" s="2836"/>
      <c r="N75" s="2836"/>
      <c r="O75" s="2470"/>
      <c r="P75" s="2463"/>
      <c r="Q75" s="2817"/>
      <c r="R75" s="2817"/>
      <c r="S75" s="2817"/>
      <c r="T75" s="2568"/>
      <c r="U75" s="2568"/>
      <c r="V75" s="2568"/>
      <c r="W75" s="2691"/>
      <c r="X75" s="2691"/>
      <c r="Y75" s="2691"/>
      <c r="Z75" s="2570"/>
      <c r="AA75" s="2571" t="s">
        <v>20</v>
      </c>
      <c r="AB75" s="2572"/>
      <c r="AC75" s="2571" t="s">
        <v>20</v>
      </c>
      <c r="AD75" s="2573"/>
      <c r="AE75" s="2819" t="s">
        <v>20</v>
      </c>
      <c r="AF75" s="2820"/>
      <c r="AG75" s="2820"/>
      <c r="AH75" s="2821"/>
      <c r="AI75" s="2821"/>
      <c r="AJ75" s="2806"/>
      <c r="AK75" s="2806"/>
      <c r="AL75" s="2806"/>
      <c r="AM75" s="2807"/>
      <c r="AN75" s="2807"/>
      <c r="AO75" s="2807"/>
      <c r="AP75" s="2808"/>
      <c r="AQ75" s="2808"/>
      <c r="AR75" s="2808"/>
      <c r="AS75" s="2807"/>
      <c r="AT75" s="2807"/>
      <c r="AU75" s="2807"/>
      <c r="AV75" s="2807"/>
      <c r="AW75" s="2807"/>
      <c r="AX75" s="2807"/>
      <c r="AY75" s="2835">
        <f>SUM(AJ75:AX77)</f>
        <v>0</v>
      </c>
      <c r="AZ75" s="2835"/>
      <c r="BA75" s="2835"/>
      <c r="BB75" s="2551">
        <f>AH75+AY75</f>
        <v>0</v>
      </c>
      <c r="BC75" s="2551"/>
      <c r="BD75" s="2551"/>
      <c r="BE75" s="2753"/>
      <c r="BF75" s="2753"/>
      <c r="BG75" s="2693"/>
      <c r="BH75" s="2755"/>
      <c r="BI75" s="2755"/>
      <c r="BJ75" s="2755"/>
      <c r="BK75" s="2755"/>
      <c r="BL75" s="2755"/>
      <c r="BM75" s="286"/>
      <c r="BN75" s="286"/>
      <c r="BO75" s="286"/>
      <c r="BP75" s="286"/>
      <c r="BQ75" s="286"/>
    </row>
    <row r="76" spans="1:69" s="812" customFormat="1" ht="14.1" customHeight="1">
      <c r="A76" s="2566"/>
      <c r="B76" s="2468"/>
      <c r="C76" s="2468"/>
      <c r="D76" s="2468"/>
      <c r="E76" s="2817"/>
      <c r="F76" s="2817"/>
      <c r="G76" s="2817"/>
      <c r="H76" s="2817"/>
      <c r="I76" s="2817"/>
      <c r="J76" s="2836"/>
      <c r="K76" s="2836"/>
      <c r="L76" s="2836"/>
      <c r="M76" s="2836"/>
      <c r="N76" s="2836"/>
      <c r="O76" s="2470"/>
      <c r="P76" s="2463"/>
      <c r="Q76" s="2694" t="s">
        <v>19</v>
      </c>
      <c r="R76" s="2694"/>
      <c r="S76" s="2694"/>
      <c r="T76" s="2568"/>
      <c r="U76" s="2568"/>
      <c r="V76" s="2568"/>
      <c r="W76" s="2691"/>
      <c r="X76" s="2691"/>
      <c r="Y76" s="2691"/>
      <c r="Z76" s="2570"/>
      <c r="AA76" s="2571"/>
      <c r="AB76" s="2572"/>
      <c r="AC76" s="2571"/>
      <c r="AD76" s="2573"/>
      <c r="AE76" s="2819"/>
      <c r="AF76" s="2820"/>
      <c r="AG76" s="2820"/>
      <c r="AH76" s="2821"/>
      <c r="AI76" s="2821"/>
      <c r="AJ76" s="2810"/>
      <c r="AK76" s="2810"/>
      <c r="AL76" s="2810"/>
      <c r="AM76" s="2811"/>
      <c r="AN76" s="2811"/>
      <c r="AO76" s="2811"/>
      <c r="AP76" s="2812"/>
      <c r="AQ76" s="2812"/>
      <c r="AR76" s="2812"/>
      <c r="AS76" s="2811"/>
      <c r="AT76" s="2811"/>
      <c r="AU76" s="2811"/>
      <c r="AV76" s="2811"/>
      <c r="AW76" s="2811"/>
      <c r="AX76" s="2811"/>
      <c r="AY76" s="2835"/>
      <c r="AZ76" s="2835"/>
      <c r="BA76" s="2835"/>
      <c r="BB76" s="2551"/>
      <c r="BC76" s="2551"/>
      <c r="BD76" s="2551"/>
      <c r="BE76" s="2753"/>
      <c r="BF76" s="2753"/>
      <c r="BG76" s="2693"/>
      <c r="BH76" s="2757"/>
      <c r="BI76" s="2757"/>
      <c r="BJ76" s="2757"/>
      <c r="BK76" s="2757"/>
      <c r="BL76" s="2757"/>
      <c r="BM76" s="286"/>
      <c r="BN76" s="286"/>
      <c r="BO76" s="286"/>
      <c r="BP76" s="286"/>
      <c r="BQ76" s="286"/>
    </row>
    <row r="77" spans="1:69" s="812" customFormat="1" ht="14.1" customHeight="1">
      <c r="A77" s="2566"/>
      <c r="B77" s="2468"/>
      <c r="C77" s="2468"/>
      <c r="D77" s="2468"/>
      <c r="E77" s="2765"/>
      <c r="F77" s="2765"/>
      <c r="G77" s="2765"/>
      <c r="H77" s="2766"/>
      <c r="I77" s="2766"/>
      <c r="J77" s="2836"/>
      <c r="K77" s="2836"/>
      <c r="L77" s="2836"/>
      <c r="M77" s="2836"/>
      <c r="N77" s="2836"/>
      <c r="O77" s="2470"/>
      <c r="P77" s="2463"/>
      <c r="Q77" s="2694"/>
      <c r="R77" s="2694"/>
      <c r="S77" s="2694"/>
      <c r="T77" s="2568"/>
      <c r="U77" s="2568"/>
      <c r="V77" s="2568"/>
      <c r="W77" s="2695"/>
      <c r="X77" s="2695"/>
      <c r="Y77" s="2695"/>
      <c r="Z77" s="1148"/>
      <c r="AA77" s="1184" t="s">
        <v>21</v>
      </c>
      <c r="AB77" s="1150"/>
      <c r="AC77" s="1184" t="s">
        <v>21</v>
      </c>
      <c r="AD77" s="1150"/>
      <c r="AE77" s="1182" t="s">
        <v>21</v>
      </c>
      <c r="AF77" s="1240"/>
      <c r="AG77" s="1241"/>
      <c r="AH77" s="1242"/>
      <c r="AI77" s="1243"/>
      <c r="AJ77" s="2827"/>
      <c r="AK77" s="2827"/>
      <c r="AL77" s="2827"/>
      <c r="AM77" s="2828"/>
      <c r="AN77" s="2828"/>
      <c r="AO77" s="2828"/>
      <c r="AP77" s="2829"/>
      <c r="AQ77" s="2829"/>
      <c r="AR77" s="2829"/>
      <c r="AS77" s="2828"/>
      <c r="AT77" s="2828"/>
      <c r="AU77" s="2828"/>
      <c r="AV77" s="2828"/>
      <c r="AW77" s="2828"/>
      <c r="AX77" s="2828"/>
      <c r="AY77" s="2835"/>
      <c r="AZ77" s="2835"/>
      <c r="BA77" s="2835"/>
      <c r="BB77" s="2551"/>
      <c r="BC77" s="2551"/>
      <c r="BD77" s="2551"/>
      <c r="BE77" s="2705"/>
      <c r="BF77" s="2705"/>
      <c r="BG77" s="2693"/>
      <c r="BH77" s="2774"/>
      <c r="BI77" s="2774"/>
      <c r="BJ77" s="2774"/>
      <c r="BK77" s="2774"/>
      <c r="BL77" s="2774"/>
      <c r="BM77" s="286"/>
      <c r="BN77" s="286"/>
      <c r="BO77" s="286"/>
      <c r="BP77" s="286"/>
      <c r="BQ77" s="286"/>
    </row>
    <row r="78" spans="1:69" s="812" customFormat="1" ht="14.1" customHeight="1">
      <c r="A78" s="2566">
        <v>17</v>
      </c>
      <c r="B78" s="2468"/>
      <c r="C78" s="2468"/>
      <c r="D78" s="2468"/>
      <c r="E78" s="2817"/>
      <c r="F78" s="2817"/>
      <c r="G78" s="2817"/>
      <c r="H78" s="2817"/>
      <c r="I78" s="2817"/>
      <c r="J78" s="2831"/>
      <c r="K78" s="2831"/>
      <c r="L78" s="2831"/>
      <c r="M78" s="2831"/>
      <c r="N78" s="2831"/>
      <c r="O78" s="2700"/>
      <c r="P78" s="2701"/>
      <c r="Q78" s="2688"/>
      <c r="R78" s="2688"/>
      <c r="S78" s="2688"/>
      <c r="T78" s="2702"/>
      <c r="U78" s="2702"/>
      <c r="V78" s="2702"/>
      <c r="W78" s="2703"/>
      <c r="X78" s="2703"/>
      <c r="Y78" s="2703"/>
      <c r="Z78" s="2540"/>
      <c r="AA78" s="2541" t="s">
        <v>20</v>
      </c>
      <c r="AB78" s="2542"/>
      <c r="AC78" s="2541" t="s">
        <v>20</v>
      </c>
      <c r="AD78" s="2543"/>
      <c r="AE78" s="2832" t="s">
        <v>20</v>
      </c>
      <c r="AF78" s="2833"/>
      <c r="AG78" s="2833"/>
      <c r="AH78" s="2834"/>
      <c r="AI78" s="2834"/>
      <c r="AJ78" s="2822"/>
      <c r="AK78" s="2822"/>
      <c r="AL78" s="2822"/>
      <c r="AM78" s="2823"/>
      <c r="AN78" s="2823"/>
      <c r="AO78" s="2823"/>
      <c r="AP78" s="2824"/>
      <c r="AQ78" s="2824"/>
      <c r="AR78" s="2824"/>
      <c r="AS78" s="2823"/>
      <c r="AT78" s="2823"/>
      <c r="AU78" s="2823"/>
      <c r="AV78" s="2823"/>
      <c r="AW78" s="2823"/>
      <c r="AX78" s="2823"/>
      <c r="AY78" s="2825">
        <f>SUM(AJ78:AX80)</f>
        <v>0</v>
      </c>
      <c r="AZ78" s="2825"/>
      <c r="BA78" s="2825"/>
      <c r="BB78" s="2698">
        <f>AH78+AY78</f>
        <v>0</v>
      </c>
      <c r="BC78" s="2698"/>
      <c r="BD78" s="2698"/>
      <c r="BE78" s="2826"/>
      <c r="BF78" s="2826"/>
      <c r="BG78" s="2699"/>
      <c r="BH78" s="2772"/>
      <c r="BI78" s="2772"/>
      <c r="BJ78" s="2772"/>
      <c r="BK78" s="2772"/>
      <c r="BL78" s="2772"/>
      <c r="BM78" s="286"/>
      <c r="BN78" s="286"/>
      <c r="BO78" s="286"/>
      <c r="BP78" s="286"/>
      <c r="BQ78" s="286"/>
    </row>
    <row r="79" spans="1:69" s="812" customFormat="1" ht="14.1" customHeight="1">
      <c r="A79" s="2566"/>
      <c r="B79" s="2468"/>
      <c r="C79" s="2468"/>
      <c r="D79" s="2468"/>
      <c r="E79" s="2817"/>
      <c r="F79" s="2817"/>
      <c r="G79" s="2817"/>
      <c r="H79" s="2817"/>
      <c r="I79" s="2817"/>
      <c r="J79" s="2831"/>
      <c r="K79" s="2831"/>
      <c r="L79" s="2831"/>
      <c r="M79" s="2831"/>
      <c r="N79" s="2831"/>
      <c r="O79" s="2700"/>
      <c r="P79" s="2701"/>
      <c r="Q79" s="2694" t="s">
        <v>19</v>
      </c>
      <c r="R79" s="2694"/>
      <c r="S79" s="2694"/>
      <c r="T79" s="2702"/>
      <c r="U79" s="2702"/>
      <c r="V79" s="2702"/>
      <c r="W79" s="2703"/>
      <c r="X79" s="2703"/>
      <c r="Y79" s="2703"/>
      <c r="Z79" s="2540"/>
      <c r="AA79" s="2541"/>
      <c r="AB79" s="2542"/>
      <c r="AC79" s="2541"/>
      <c r="AD79" s="2543"/>
      <c r="AE79" s="2832"/>
      <c r="AF79" s="2833"/>
      <c r="AG79" s="2833"/>
      <c r="AH79" s="2834"/>
      <c r="AI79" s="2834"/>
      <c r="AJ79" s="2810"/>
      <c r="AK79" s="2810"/>
      <c r="AL79" s="2810"/>
      <c r="AM79" s="2811"/>
      <c r="AN79" s="2811"/>
      <c r="AO79" s="2811"/>
      <c r="AP79" s="2812"/>
      <c r="AQ79" s="2812"/>
      <c r="AR79" s="2812"/>
      <c r="AS79" s="2811"/>
      <c r="AT79" s="2811"/>
      <c r="AU79" s="2811"/>
      <c r="AV79" s="2811"/>
      <c r="AW79" s="2811"/>
      <c r="AX79" s="2811"/>
      <c r="AY79" s="2825"/>
      <c r="AZ79" s="2825"/>
      <c r="BA79" s="2825"/>
      <c r="BB79" s="2698"/>
      <c r="BC79" s="2698"/>
      <c r="BD79" s="2698"/>
      <c r="BE79" s="2826"/>
      <c r="BF79" s="2826"/>
      <c r="BG79" s="2699"/>
      <c r="BH79" s="2757"/>
      <c r="BI79" s="2757"/>
      <c r="BJ79" s="2757"/>
      <c r="BK79" s="2757"/>
      <c r="BL79" s="2757"/>
      <c r="BM79" s="286"/>
      <c r="BN79" s="286"/>
      <c r="BO79" s="286"/>
      <c r="BP79" s="286"/>
      <c r="BQ79" s="286"/>
    </row>
    <row r="80" spans="1:69" s="812" customFormat="1" ht="13.5" customHeight="1">
      <c r="A80" s="2566"/>
      <c r="B80" s="2468"/>
      <c r="C80" s="2468"/>
      <c r="D80" s="2468"/>
      <c r="E80" s="2555"/>
      <c r="F80" s="2555"/>
      <c r="G80" s="2555"/>
      <c r="H80" s="2556"/>
      <c r="I80" s="2556"/>
      <c r="J80" s="2831"/>
      <c r="K80" s="2831"/>
      <c r="L80" s="2831"/>
      <c r="M80" s="2831"/>
      <c r="N80" s="2831"/>
      <c r="O80" s="2700"/>
      <c r="P80" s="2701"/>
      <c r="Q80" s="2694"/>
      <c r="R80" s="2694"/>
      <c r="S80" s="2694"/>
      <c r="T80" s="2702"/>
      <c r="U80" s="2702"/>
      <c r="V80" s="2702"/>
      <c r="W80" s="2695"/>
      <c r="X80" s="2695"/>
      <c r="Y80" s="2695"/>
      <c r="Z80" s="1148"/>
      <c r="AA80" s="1184" t="s">
        <v>21</v>
      </c>
      <c r="AB80" s="1150"/>
      <c r="AC80" s="1184" t="s">
        <v>21</v>
      </c>
      <c r="AD80" s="1150"/>
      <c r="AE80" s="1182" t="s">
        <v>21</v>
      </c>
      <c r="AF80" s="1240"/>
      <c r="AG80" s="1241"/>
      <c r="AH80" s="1242"/>
      <c r="AI80" s="1243"/>
      <c r="AJ80" s="2827"/>
      <c r="AK80" s="2827"/>
      <c r="AL80" s="2827"/>
      <c r="AM80" s="2828"/>
      <c r="AN80" s="2828"/>
      <c r="AO80" s="2828"/>
      <c r="AP80" s="2829"/>
      <c r="AQ80" s="2829"/>
      <c r="AR80" s="2829"/>
      <c r="AS80" s="2828"/>
      <c r="AT80" s="2828"/>
      <c r="AU80" s="2828"/>
      <c r="AV80" s="2828"/>
      <c r="AW80" s="2828"/>
      <c r="AX80" s="2828"/>
      <c r="AY80" s="2825"/>
      <c r="AZ80" s="2825"/>
      <c r="BA80" s="2825"/>
      <c r="BB80" s="2698"/>
      <c r="BC80" s="2698"/>
      <c r="BD80" s="2698"/>
      <c r="BE80" s="2705"/>
      <c r="BF80" s="2705"/>
      <c r="BG80" s="2699"/>
      <c r="BH80" s="2774"/>
      <c r="BI80" s="2774"/>
      <c r="BJ80" s="2774"/>
      <c r="BK80" s="2774"/>
      <c r="BL80" s="2774"/>
      <c r="BM80" s="286"/>
      <c r="BN80" s="286"/>
      <c r="BO80" s="286"/>
      <c r="BP80" s="286"/>
      <c r="BQ80" s="286"/>
    </row>
    <row r="81" spans="1:69" s="812" customFormat="1" ht="14.1" customHeight="1">
      <c r="A81" s="2644">
        <v>18</v>
      </c>
      <c r="B81" s="2533"/>
      <c r="C81" s="2533"/>
      <c r="D81" s="2533"/>
      <c r="E81" s="2817"/>
      <c r="F81" s="2817"/>
      <c r="G81" s="2817"/>
      <c r="H81" s="2817"/>
      <c r="I81" s="2817"/>
      <c r="J81" s="2818"/>
      <c r="K81" s="2818"/>
      <c r="L81" s="2818"/>
      <c r="M81" s="2818"/>
      <c r="N81" s="2818"/>
      <c r="O81" s="2690"/>
      <c r="P81" s="2537"/>
      <c r="Q81" s="2696"/>
      <c r="R81" s="2696"/>
      <c r="S81" s="2696"/>
      <c r="T81" s="2646"/>
      <c r="U81" s="2646"/>
      <c r="V81" s="2646"/>
      <c r="W81" s="2691"/>
      <c r="X81" s="2691"/>
      <c r="Y81" s="2691"/>
      <c r="Z81" s="2570"/>
      <c r="AA81" s="2571" t="s">
        <v>20</v>
      </c>
      <c r="AB81" s="2572"/>
      <c r="AC81" s="2571" t="s">
        <v>20</v>
      </c>
      <c r="AD81" s="2573"/>
      <c r="AE81" s="2819" t="s">
        <v>20</v>
      </c>
      <c r="AF81" s="2820"/>
      <c r="AG81" s="2820"/>
      <c r="AH81" s="2821"/>
      <c r="AI81" s="2821"/>
      <c r="AJ81" s="2806"/>
      <c r="AK81" s="2806"/>
      <c r="AL81" s="2806"/>
      <c r="AM81" s="2807"/>
      <c r="AN81" s="2807"/>
      <c r="AO81" s="2807"/>
      <c r="AP81" s="2808"/>
      <c r="AQ81" s="2808"/>
      <c r="AR81" s="2808"/>
      <c r="AS81" s="2807"/>
      <c r="AT81" s="2807"/>
      <c r="AU81" s="2807"/>
      <c r="AV81" s="2807"/>
      <c r="AW81" s="2807"/>
      <c r="AX81" s="2807"/>
      <c r="AY81" s="2809">
        <f>SUM(AJ81:AX83)</f>
        <v>0</v>
      </c>
      <c r="AZ81" s="2809"/>
      <c r="BA81" s="2809"/>
      <c r="BB81" s="2511">
        <f>AH81+AY81</f>
        <v>0</v>
      </c>
      <c r="BC81" s="2511"/>
      <c r="BD81" s="2511"/>
      <c r="BE81" s="2753"/>
      <c r="BF81" s="2753"/>
      <c r="BG81" s="2685"/>
      <c r="BH81" s="2755"/>
      <c r="BI81" s="2755"/>
      <c r="BJ81" s="2755"/>
      <c r="BK81" s="2755"/>
      <c r="BL81" s="2755"/>
      <c r="BM81" s="286"/>
      <c r="BN81" s="286"/>
      <c r="BO81" s="286"/>
      <c r="BP81" s="286"/>
      <c r="BQ81" s="286"/>
    </row>
    <row r="82" spans="1:69" s="812" customFormat="1" ht="14.1" customHeight="1">
      <c r="A82" s="2644"/>
      <c r="B82" s="2533"/>
      <c r="C82" s="2533"/>
      <c r="D82" s="2533"/>
      <c r="E82" s="2817"/>
      <c r="F82" s="2817"/>
      <c r="G82" s="2817"/>
      <c r="H82" s="2817"/>
      <c r="I82" s="2817"/>
      <c r="J82" s="2818"/>
      <c r="K82" s="2818"/>
      <c r="L82" s="2818"/>
      <c r="M82" s="2818"/>
      <c r="N82" s="2818"/>
      <c r="O82" s="2690"/>
      <c r="P82" s="2537"/>
      <c r="Q82" s="2686" t="s">
        <v>19</v>
      </c>
      <c r="R82" s="2686"/>
      <c r="S82" s="2686"/>
      <c r="T82" s="2646"/>
      <c r="U82" s="2646"/>
      <c r="V82" s="2646"/>
      <c r="W82" s="2691"/>
      <c r="X82" s="2691"/>
      <c r="Y82" s="2691"/>
      <c r="Z82" s="2570"/>
      <c r="AA82" s="2571"/>
      <c r="AB82" s="2572"/>
      <c r="AC82" s="2571"/>
      <c r="AD82" s="2573"/>
      <c r="AE82" s="2819"/>
      <c r="AF82" s="2820"/>
      <c r="AG82" s="2820"/>
      <c r="AH82" s="2821"/>
      <c r="AI82" s="2821"/>
      <c r="AJ82" s="2810"/>
      <c r="AK82" s="2810"/>
      <c r="AL82" s="2810"/>
      <c r="AM82" s="2811"/>
      <c r="AN82" s="2811"/>
      <c r="AO82" s="2811"/>
      <c r="AP82" s="2812"/>
      <c r="AQ82" s="2812"/>
      <c r="AR82" s="2812"/>
      <c r="AS82" s="2811"/>
      <c r="AT82" s="2811"/>
      <c r="AU82" s="2811"/>
      <c r="AV82" s="2811"/>
      <c r="AW82" s="2811"/>
      <c r="AX82" s="2811"/>
      <c r="AY82" s="2809"/>
      <c r="AZ82" s="2809"/>
      <c r="BA82" s="2809"/>
      <c r="BB82" s="2511"/>
      <c r="BC82" s="2511"/>
      <c r="BD82" s="2511"/>
      <c r="BE82" s="2753"/>
      <c r="BF82" s="2753"/>
      <c r="BG82" s="2685"/>
      <c r="BH82" s="2757"/>
      <c r="BI82" s="2757"/>
      <c r="BJ82" s="2757"/>
      <c r="BK82" s="2757"/>
      <c r="BL82" s="2757"/>
      <c r="BM82" s="286"/>
      <c r="BN82" s="286"/>
      <c r="BO82" s="286"/>
      <c r="BP82" s="286"/>
      <c r="BQ82" s="286"/>
    </row>
    <row r="83" spans="1:69" s="812" customFormat="1" ht="14.1" customHeight="1">
      <c r="A83" s="2644"/>
      <c r="B83" s="2533"/>
      <c r="C83" s="2533"/>
      <c r="D83" s="2533"/>
      <c r="E83" s="2520"/>
      <c r="F83" s="2520"/>
      <c r="G83" s="2520"/>
      <c r="H83" s="2521"/>
      <c r="I83" s="2521"/>
      <c r="J83" s="2818"/>
      <c r="K83" s="2818"/>
      <c r="L83" s="2818"/>
      <c r="M83" s="2818"/>
      <c r="N83" s="2818"/>
      <c r="O83" s="2690"/>
      <c r="P83" s="2537"/>
      <c r="Q83" s="2686"/>
      <c r="R83" s="2686"/>
      <c r="S83" s="2686"/>
      <c r="T83" s="2646"/>
      <c r="U83" s="2646"/>
      <c r="V83" s="2646"/>
      <c r="W83" s="2687"/>
      <c r="X83" s="2687"/>
      <c r="Y83" s="2687"/>
      <c r="Z83" s="1163"/>
      <c r="AA83" s="1193" t="s">
        <v>21</v>
      </c>
      <c r="AB83" s="1044"/>
      <c r="AC83" s="1193" t="s">
        <v>21</v>
      </c>
      <c r="AD83" s="1044"/>
      <c r="AE83" s="1046" t="s">
        <v>21</v>
      </c>
      <c r="AF83" s="1248"/>
      <c r="AG83" s="1249"/>
      <c r="AH83" s="1250"/>
      <c r="AI83" s="1251"/>
      <c r="AJ83" s="2813"/>
      <c r="AK83" s="2813"/>
      <c r="AL83" s="2813"/>
      <c r="AM83" s="2814"/>
      <c r="AN83" s="2814"/>
      <c r="AO83" s="2814"/>
      <c r="AP83" s="2815"/>
      <c r="AQ83" s="2815"/>
      <c r="AR83" s="2815"/>
      <c r="AS83" s="2814"/>
      <c r="AT83" s="2814"/>
      <c r="AU83" s="2814"/>
      <c r="AV83" s="2814"/>
      <c r="AW83" s="2814"/>
      <c r="AX83" s="2814"/>
      <c r="AY83" s="2809"/>
      <c r="AZ83" s="2809"/>
      <c r="BA83" s="2809"/>
      <c r="BB83" s="2511"/>
      <c r="BC83" s="2511"/>
      <c r="BD83" s="2511"/>
      <c r="BE83" s="2816"/>
      <c r="BF83" s="2816"/>
      <c r="BG83" s="2685"/>
      <c r="BH83" s="2759"/>
      <c r="BI83" s="2759"/>
      <c r="BJ83" s="2759"/>
      <c r="BK83" s="2759"/>
      <c r="BL83" s="2759"/>
      <c r="BM83" s="286"/>
      <c r="BN83" s="286"/>
      <c r="BO83" s="286"/>
      <c r="BP83" s="286"/>
      <c r="BQ83" s="286"/>
    </row>
    <row r="84" spans="1:69" s="812" customFormat="1" ht="7.05" customHeight="1">
      <c r="A84" s="285"/>
      <c r="B84" s="285"/>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361"/>
      <c r="AA84" s="285"/>
      <c r="AB84" s="285"/>
      <c r="AC84" s="285"/>
      <c r="AD84" s="285"/>
      <c r="AE84" s="285"/>
      <c r="AF84" s="361"/>
      <c r="AG84" s="361"/>
      <c r="AH84" s="361"/>
      <c r="AI84" s="361"/>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1012"/>
      <c r="BF84" s="1012"/>
      <c r="BG84" s="361"/>
      <c r="BH84" s="361"/>
      <c r="BI84" s="361"/>
      <c r="BJ84" s="361"/>
      <c r="BK84" s="361"/>
      <c r="BL84" s="361"/>
      <c r="BM84" s="286"/>
      <c r="BN84" s="286"/>
      <c r="BO84" s="286"/>
      <c r="BP84" s="286"/>
      <c r="BQ84" s="286"/>
    </row>
    <row r="85" spans="1:69" s="812" customFormat="1" ht="12" customHeight="1">
      <c r="A85" s="286"/>
      <c r="B85" s="286"/>
      <c r="C85" s="286"/>
      <c r="D85" s="286" t="s">
        <v>1183</v>
      </c>
      <c r="E85" s="1025"/>
      <c r="F85" s="346" t="s">
        <v>1184</v>
      </c>
      <c r="G85" s="346" t="s">
        <v>1185</v>
      </c>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67"/>
      <c r="BE85" s="367"/>
      <c r="BF85" s="367"/>
      <c r="BG85" s="367"/>
      <c r="BH85" s="367"/>
      <c r="BI85" s="367"/>
      <c r="BJ85" s="367"/>
      <c r="BK85" s="367"/>
      <c r="BL85" s="367"/>
      <c r="BM85" s="286"/>
      <c r="BN85" s="286"/>
      <c r="BO85" s="286"/>
      <c r="BP85" s="286"/>
      <c r="BQ85" s="286"/>
    </row>
    <row r="86" spans="1:69" s="812" customFormat="1" ht="12" customHeight="1">
      <c r="A86" s="286"/>
      <c r="B86" s="286"/>
      <c r="C86" s="286"/>
      <c r="D86" s="286"/>
      <c r="E86" s="286"/>
      <c r="F86" s="346" t="s">
        <v>1186</v>
      </c>
      <c r="G86" s="346" t="s">
        <v>1234</v>
      </c>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286"/>
      <c r="BN86" s="286"/>
      <c r="BO86" s="286"/>
      <c r="BP86" s="286"/>
      <c r="BQ86" s="286"/>
    </row>
    <row r="87" spans="1:69" s="812" customFormat="1" ht="12" customHeight="1">
      <c r="A87" s="286"/>
      <c r="B87" s="286"/>
      <c r="C87" s="286"/>
      <c r="D87" s="286"/>
      <c r="E87" s="286"/>
      <c r="F87" s="346" t="s">
        <v>1189</v>
      </c>
      <c r="G87" s="306" t="s">
        <v>1215</v>
      </c>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6"/>
      <c r="AY87" s="306"/>
      <c r="AZ87" s="306"/>
      <c r="BA87" s="306"/>
      <c r="BB87" s="306"/>
      <c r="BC87" s="306"/>
      <c r="BD87" s="306"/>
      <c r="BE87" s="306"/>
      <c r="BF87" s="306"/>
      <c r="BG87" s="306"/>
      <c r="BH87" s="306"/>
      <c r="BI87" s="306"/>
      <c r="BJ87" s="306"/>
      <c r="BK87" s="306"/>
      <c r="BL87" s="306"/>
      <c r="BM87" s="286"/>
      <c r="BN87" s="286"/>
      <c r="BO87" s="286"/>
      <c r="BP87" s="286"/>
      <c r="BQ87" s="286"/>
    </row>
    <row r="88" spans="1:69" s="812" customFormat="1" ht="12" customHeight="1">
      <c r="A88" s="286"/>
      <c r="B88" s="286"/>
      <c r="C88" s="286"/>
      <c r="D88" s="286"/>
      <c r="E88" s="286"/>
      <c r="F88" s="346" t="s">
        <v>1191</v>
      </c>
      <c r="G88" s="2486" t="s">
        <v>1190</v>
      </c>
      <c r="H88" s="2486"/>
      <c r="I88" s="2486"/>
      <c r="J88" s="2486"/>
      <c r="K88" s="2486"/>
      <c r="L88" s="2486"/>
      <c r="M88" s="2486"/>
      <c r="N88" s="2486"/>
      <c r="O88" s="2486"/>
      <c r="P88" s="2486"/>
      <c r="Q88" s="2486"/>
      <c r="R88" s="2486"/>
      <c r="S88" s="2486"/>
      <c r="T88" s="2486"/>
      <c r="U88" s="2486"/>
      <c r="V88" s="2486"/>
      <c r="W88" s="2486"/>
      <c r="X88" s="2486"/>
      <c r="Y88" s="2486"/>
      <c r="Z88" s="2486"/>
      <c r="AA88" s="2486"/>
      <c r="AB88" s="2486"/>
      <c r="AC88" s="2486"/>
      <c r="AD88" s="2486"/>
      <c r="AE88" s="2486"/>
      <c r="AF88" s="2486"/>
      <c r="AG88" s="2486"/>
      <c r="AH88" s="2486"/>
      <c r="AI88" s="2486"/>
      <c r="AJ88" s="2486"/>
      <c r="AK88" s="2486"/>
      <c r="AL88" s="2486"/>
      <c r="AM88" s="2486"/>
      <c r="AN88" s="2486"/>
      <c r="AO88" s="2486"/>
      <c r="AP88" s="2486"/>
      <c r="AQ88" s="2486"/>
      <c r="AR88" s="2486"/>
      <c r="AS88" s="2486"/>
      <c r="AT88" s="2486"/>
      <c r="AU88" s="2486"/>
      <c r="AV88" s="2486"/>
      <c r="AW88" s="2486"/>
      <c r="AX88" s="2486"/>
      <c r="AY88" s="2486"/>
      <c r="AZ88" s="2486"/>
      <c r="BA88" s="2486"/>
      <c r="BB88" s="2486"/>
      <c r="BC88" s="2486"/>
      <c r="BD88" s="2486"/>
      <c r="BE88" s="2486"/>
      <c r="BF88" s="2486"/>
      <c r="BG88" s="2486"/>
      <c r="BH88" s="2486"/>
      <c r="BI88" s="2486"/>
      <c r="BJ88" s="2486"/>
      <c r="BK88" s="2486"/>
      <c r="BL88" s="1187"/>
      <c r="BM88" s="286"/>
      <c r="BN88" s="286"/>
      <c r="BO88" s="286"/>
      <c r="BP88" s="286"/>
      <c r="BQ88" s="286"/>
    </row>
    <row r="89" spans="1:69" s="812" customFormat="1" ht="12" customHeight="1">
      <c r="A89" s="286"/>
      <c r="B89" s="286"/>
      <c r="C89" s="286"/>
      <c r="D89" s="286"/>
      <c r="E89" s="286"/>
      <c r="F89" s="346" t="s">
        <v>1193</v>
      </c>
      <c r="G89" s="2486" t="s">
        <v>1192</v>
      </c>
      <c r="H89" s="2486"/>
      <c r="I89" s="2486"/>
      <c r="J89" s="2486"/>
      <c r="K89" s="2486"/>
      <c r="L89" s="2486"/>
      <c r="M89" s="2486"/>
      <c r="N89" s="2486"/>
      <c r="O89" s="2486"/>
      <c r="P89" s="2486"/>
      <c r="Q89" s="2486"/>
      <c r="R89" s="2486"/>
      <c r="S89" s="2486"/>
      <c r="T89" s="2486"/>
      <c r="U89" s="2486"/>
      <c r="V89" s="2486"/>
      <c r="W89" s="2486"/>
      <c r="X89" s="2486"/>
      <c r="Y89" s="2486"/>
      <c r="Z89" s="2486"/>
      <c r="AA89" s="2486"/>
      <c r="AB89" s="2486"/>
      <c r="AC89" s="2486"/>
      <c r="AD89" s="2486"/>
      <c r="AE89" s="2486"/>
      <c r="AF89" s="2486"/>
      <c r="AG89" s="2486"/>
      <c r="AH89" s="2486"/>
      <c r="AI89" s="2486"/>
      <c r="AJ89" s="2486"/>
      <c r="AK89" s="2486"/>
      <c r="AL89" s="2486"/>
      <c r="AM89" s="2486"/>
      <c r="AN89" s="2486"/>
      <c r="AO89" s="2486"/>
      <c r="AP89" s="2486"/>
      <c r="AQ89" s="2486"/>
      <c r="AR89" s="2486"/>
      <c r="AS89" s="2486"/>
      <c r="AT89" s="2486"/>
      <c r="AU89" s="2486"/>
      <c r="AV89" s="2486"/>
      <c r="AW89" s="2486"/>
      <c r="AX89" s="2486"/>
      <c r="AY89" s="2486"/>
      <c r="AZ89" s="2486"/>
      <c r="BA89" s="2486"/>
      <c r="BB89" s="2486"/>
      <c r="BC89" s="2486"/>
      <c r="BD89" s="2486"/>
      <c r="BE89" s="2486"/>
      <c r="BF89" s="2486"/>
      <c r="BG89" s="2486"/>
      <c r="BH89" s="2486"/>
      <c r="BI89" s="2486"/>
      <c r="BJ89" s="2486"/>
      <c r="BK89" s="2486"/>
      <c r="BL89" s="2486"/>
      <c r="BM89" s="2486"/>
      <c r="BN89" s="2486"/>
      <c r="BO89" s="2486"/>
      <c r="BP89" s="2486"/>
      <c r="BQ89" s="2486"/>
    </row>
    <row r="90" spans="1:69">
      <c r="A90" s="276"/>
      <c r="B90" s="276"/>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row>
    <row r="91" spans="1:69" ht="14.1" customHeight="1">
      <c r="A91" s="1794" t="s">
        <v>1251</v>
      </c>
      <c r="B91" s="1794"/>
      <c r="C91" s="1794"/>
      <c r="D91" s="1794"/>
      <c r="E91" s="1794"/>
      <c r="F91" s="1794"/>
      <c r="G91" s="1794"/>
      <c r="H91" s="1794"/>
      <c r="I91" s="1794"/>
      <c r="J91" s="1794"/>
      <c r="K91" s="1794"/>
      <c r="L91" s="1794"/>
      <c r="M91" s="1794"/>
      <c r="N91" s="1794"/>
      <c r="O91" s="1794"/>
      <c r="P91" s="1794"/>
      <c r="Q91" s="1794"/>
      <c r="R91" s="1794"/>
      <c r="S91" s="1794"/>
      <c r="T91" s="1794"/>
      <c r="U91" s="1794"/>
      <c r="V91" s="1794"/>
      <c r="W91" s="1794"/>
      <c r="X91" s="1794"/>
      <c r="Y91" s="1794"/>
      <c r="Z91" s="1794"/>
      <c r="AA91" s="1794"/>
      <c r="AB91" s="1794"/>
      <c r="AC91" s="1794"/>
      <c r="AD91" s="1794"/>
      <c r="AE91" s="1794"/>
      <c r="AF91" s="1794"/>
      <c r="AG91" s="1794"/>
      <c r="AH91" s="1794"/>
      <c r="AI91" s="1794"/>
      <c r="AJ91" s="1794"/>
      <c r="AK91" s="1794"/>
      <c r="AL91" s="1794"/>
      <c r="AM91" s="1794"/>
      <c r="AN91" s="1794"/>
      <c r="AO91" s="1794"/>
      <c r="AP91" s="1794"/>
      <c r="AQ91" s="1794"/>
      <c r="AR91" s="1794"/>
      <c r="AS91" s="1794"/>
      <c r="AT91" s="1794"/>
      <c r="AU91" s="1794"/>
      <c r="AV91" s="1794"/>
      <c r="AW91" s="1794"/>
      <c r="AX91" s="1794"/>
      <c r="AY91" s="1794"/>
      <c r="AZ91" s="1794"/>
      <c r="BA91" s="1794"/>
      <c r="BB91" s="1794"/>
      <c r="BC91" s="1794"/>
      <c r="BD91" s="1794"/>
      <c r="BE91" s="1794"/>
      <c r="BF91" s="1794"/>
      <c r="BG91" s="1794"/>
      <c r="BH91" s="1794"/>
      <c r="BI91" s="1794"/>
      <c r="BJ91" s="1794"/>
      <c r="BK91" s="1794"/>
      <c r="BL91" s="1794"/>
      <c r="BM91" s="276"/>
      <c r="BN91" s="276"/>
      <c r="BO91" s="276"/>
      <c r="BP91" s="276"/>
      <c r="BQ91" s="276"/>
    </row>
    <row r="92" spans="1:69" ht="5.0999999999999996" customHeight="1">
      <c r="A92" s="276"/>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row>
    <row r="93" spans="1:69" ht="14.1" customHeight="1">
      <c r="A93" s="335" t="s">
        <v>1239</v>
      </c>
      <c r="B93" s="335"/>
      <c r="C93" s="335"/>
      <c r="D93" s="335"/>
      <c r="E93" s="335"/>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276"/>
      <c r="AK93" s="276"/>
      <c r="AL93" s="276"/>
      <c r="AM93" s="276"/>
      <c r="AN93" s="276"/>
      <c r="AO93" s="276"/>
      <c r="AP93" s="276"/>
      <c r="AQ93" s="276"/>
      <c r="AR93" s="276"/>
      <c r="AS93" s="276"/>
      <c r="AT93" s="276"/>
      <c r="AU93" s="276"/>
      <c r="AV93" s="276"/>
      <c r="AW93" s="276"/>
      <c r="AX93" s="2611" t="s">
        <v>482</v>
      </c>
      <c r="AY93" s="2611"/>
      <c r="AZ93" s="2611"/>
      <c r="BA93" s="2611"/>
      <c r="BB93" s="2611"/>
      <c r="BC93" s="2611"/>
      <c r="BD93" s="2611"/>
      <c r="BE93" s="2612"/>
      <c r="BF93" s="2612"/>
      <c r="BG93" s="2613" t="s">
        <v>483</v>
      </c>
      <c r="BH93" s="2613"/>
      <c r="BI93" s="2613"/>
      <c r="BJ93" s="2613"/>
      <c r="BK93" s="2613"/>
      <c r="BL93" s="2613"/>
      <c r="BM93" s="1120"/>
      <c r="BN93" s="276"/>
      <c r="BO93" s="276"/>
      <c r="BP93" s="276"/>
      <c r="BQ93" s="276"/>
    </row>
    <row r="94" spans="1:69" ht="7.05" customHeight="1">
      <c r="A94" s="335"/>
      <c r="B94" s="335"/>
      <c r="C94" s="335"/>
      <c r="D94" s="335"/>
      <c r="E94" s="335"/>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row>
    <row r="95" spans="1:69" s="812" customFormat="1" ht="13.05" customHeight="1">
      <c r="A95" s="2614" t="s">
        <v>1121</v>
      </c>
      <c r="B95" s="2615" t="s">
        <v>1122</v>
      </c>
      <c r="C95" s="2615"/>
      <c r="D95" s="2615"/>
      <c r="E95" s="2617" t="s">
        <v>1123</v>
      </c>
      <c r="F95" s="2617"/>
      <c r="G95" s="2617"/>
      <c r="H95" s="2617"/>
      <c r="I95" s="2617"/>
      <c r="J95" s="2707" t="s">
        <v>1088</v>
      </c>
      <c r="K95" s="2707"/>
      <c r="L95" s="2707"/>
      <c r="M95" s="2707"/>
      <c r="N95" s="2707"/>
      <c r="O95" s="2708" t="s">
        <v>1124</v>
      </c>
      <c r="P95" s="2619" t="s">
        <v>1125</v>
      </c>
      <c r="Q95" s="2709" t="s">
        <v>1202</v>
      </c>
      <c r="R95" s="2709"/>
      <c r="S95" s="2709"/>
      <c r="T95" s="2620" t="s">
        <v>1126</v>
      </c>
      <c r="U95" s="2620"/>
      <c r="V95" s="2620"/>
      <c r="W95" s="2710" t="s">
        <v>1127</v>
      </c>
      <c r="X95" s="2710"/>
      <c r="Y95" s="2710"/>
      <c r="Z95" s="2710"/>
      <c r="AA95" s="2710"/>
      <c r="AB95" s="2710"/>
      <c r="AC95" s="2710"/>
      <c r="AD95" s="2710"/>
      <c r="AE95" s="2710"/>
      <c r="AF95" s="2622" t="s">
        <v>1128</v>
      </c>
      <c r="AG95" s="2622"/>
      <c r="AH95" s="2622"/>
      <c r="AI95" s="2622"/>
      <c r="AJ95" s="2622"/>
      <c r="AK95" s="2622"/>
      <c r="AL95" s="2622"/>
      <c r="AM95" s="2622"/>
      <c r="AN95" s="2622"/>
      <c r="AO95" s="2622"/>
      <c r="AP95" s="2622"/>
      <c r="AQ95" s="2622"/>
      <c r="AR95" s="2622"/>
      <c r="AS95" s="2622"/>
      <c r="AT95" s="2622"/>
      <c r="AU95" s="2622"/>
      <c r="AV95" s="2622"/>
      <c r="AW95" s="2622"/>
      <c r="AX95" s="2622"/>
      <c r="AY95" s="2622"/>
      <c r="AZ95" s="2622"/>
      <c r="BA95" s="2622"/>
      <c r="BB95" s="2622"/>
      <c r="BC95" s="2622"/>
      <c r="BD95" s="2622"/>
      <c r="BE95" s="2711" t="s">
        <v>1129</v>
      </c>
      <c r="BF95" s="2711"/>
      <c r="BG95" s="2624" t="s">
        <v>1130</v>
      </c>
      <c r="BH95" s="2625" t="s">
        <v>1085</v>
      </c>
      <c r="BI95" s="2625"/>
      <c r="BJ95" s="2625"/>
      <c r="BK95" s="2625"/>
      <c r="BL95" s="2625"/>
      <c r="BM95" s="286"/>
      <c r="BN95" s="286"/>
      <c r="BO95" s="286"/>
      <c r="BP95" s="286"/>
      <c r="BQ95" s="286"/>
    </row>
    <row r="96" spans="1:69" s="812" customFormat="1" ht="13.05" customHeight="1">
      <c r="A96" s="2614"/>
      <c r="B96" s="2615"/>
      <c r="C96" s="2615"/>
      <c r="D96" s="2615"/>
      <c r="E96" s="2617"/>
      <c r="F96" s="2617"/>
      <c r="G96" s="2617"/>
      <c r="H96" s="2617"/>
      <c r="I96" s="2617"/>
      <c r="J96" s="2707"/>
      <c r="K96" s="2707"/>
      <c r="L96" s="2707"/>
      <c r="M96" s="2707"/>
      <c r="N96" s="2707"/>
      <c r="O96" s="2708"/>
      <c r="P96" s="2619"/>
      <c r="Q96" s="2709"/>
      <c r="R96" s="2709"/>
      <c r="S96" s="2709"/>
      <c r="T96" s="2620"/>
      <c r="U96" s="2620"/>
      <c r="V96" s="2620"/>
      <c r="W96" s="2710"/>
      <c r="X96" s="2710"/>
      <c r="Y96" s="2710"/>
      <c r="Z96" s="2710"/>
      <c r="AA96" s="2710"/>
      <c r="AB96" s="2710"/>
      <c r="AC96" s="2710"/>
      <c r="AD96" s="2710"/>
      <c r="AE96" s="2710"/>
      <c r="AF96" s="2622"/>
      <c r="AG96" s="2622"/>
      <c r="AH96" s="2622"/>
      <c r="AI96" s="2622"/>
      <c r="AJ96" s="2622"/>
      <c r="AK96" s="2622"/>
      <c r="AL96" s="2622"/>
      <c r="AM96" s="2622"/>
      <c r="AN96" s="2622"/>
      <c r="AO96" s="2622"/>
      <c r="AP96" s="2622"/>
      <c r="AQ96" s="2622"/>
      <c r="AR96" s="2622"/>
      <c r="AS96" s="2622"/>
      <c r="AT96" s="2622"/>
      <c r="AU96" s="2622"/>
      <c r="AV96" s="2622"/>
      <c r="AW96" s="2622"/>
      <c r="AX96" s="2622"/>
      <c r="AY96" s="2622"/>
      <c r="AZ96" s="2622"/>
      <c r="BA96" s="2622"/>
      <c r="BB96" s="2622"/>
      <c r="BC96" s="2622"/>
      <c r="BD96" s="2622"/>
      <c r="BE96" s="2711"/>
      <c r="BF96" s="2711"/>
      <c r="BG96" s="2624"/>
      <c r="BH96" s="2625"/>
      <c r="BI96" s="2625"/>
      <c r="BJ96" s="2625"/>
      <c r="BK96" s="2625"/>
      <c r="BL96" s="2625"/>
      <c r="BM96" s="286"/>
      <c r="BN96" s="286"/>
      <c r="BO96" s="286"/>
      <c r="BP96" s="286"/>
      <c r="BQ96" s="286"/>
    </row>
    <row r="97" spans="1:69" s="812" customFormat="1" ht="15" customHeight="1">
      <c r="A97" s="2614"/>
      <c r="B97" s="2615"/>
      <c r="C97" s="2615"/>
      <c r="D97" s="2615"/>
      <c r="E97" s="2617"/>
      <c r="F97" s="2617"/>
      <c r="G97" s="2617"/>
      <c r="H97" s="2617"/>
      <c r="I97" s="2617"/>
      <c r="J97" s="2707"/>
      <c r="K97" s="2707"/>
      <c r="L97" s="2707"/>
      <c r="M97" s="2707"/>
      <c r="N97" s="2707"/>
      <c r="O97" s="2708"/>
      <c r="P97" s="2619"/>
      <c r="Q97" s="2709"/>
      <c r="R97" s="2709"/>
      <c r="S97" s="2709"/>
      <c r="T97" s="2620"/>
      <c r="U97" s="2620"/>
      <c r="V97" s="2620"/>
      <c r="W97" s="2712" t="s">
        <v>1131</v>
      </c>
      <c r="X97" s="2712"/>
      <c r="Y97" s="2712"/>
      <c r="Z97" s="2712"/>
      <c r="AA97" s="2712"/>
      <c r="AB97" s="2713" t="s">
        <v>1132</v>
      </c>
      <c r="AC97" s="2713"/>
      <c r="AD97" s="2714" t="s">
        <v>1133</v>
      </c>
      <c r="AE97" s="2714"/>
      <c r="AF97" s="2779" t="s">
        <v>1134</v>
      </c>
      <c r="AG97" s="2779"/>
      <c r="AH97" s="2779"/>
      <c r="AI97" s="2779"/>
      <c r="AJ97" s="2470" t="s">
        <v>1135</v>
      </c>
      <c r="AK97" s="2470"/>
      <c r="AL97" s="2470"/>
      <c r="AM97" s="2470"/>
      <c r="AN97" s="2470"/>
      <c r="AO97" s="2470"/>
      <c r="AP97" s="2470"/>
      <c r="AQ97" s="2470"/>
      <c r="AR97" s="2470"/>
      <c r="AS97" s="2470"/>
      <c r="AT97" s="2470"/>
      <c r="AU97" s="2470"/>
      <c r="AV97" s="2470"/>
      <c r="AW97" s="2470"/>
      <c r="AX97" s="2470"/>
      <c r="AY97" s="2470"/>
      <c r="AZ97" s="2470"/>
      <c r="BA97" s="2470"/>
      <c r="BB97" s="2629" t="s">
        <v>255</v>
      </c>
      <c r="BC97" s="2629"/>
      <c r="BD97" s="2629"/>
      <c r="BE97" s="2630" t="s">
        <v>1136</v>
      </c>
      <c r="BF97" s="2630"/>
      <c r="BG97" s="2624"/>
      <c r="BH97" s="2780" t="s">
        <v>1223</v>
      </c>
      <c r="BI97" s="2780"/>
      <c r="BJ97" s="2780"/>
      <c r="BK97" s="2780"/>
      <c r="BL97" s="2780"/>
      <c r="BM97" s="286"/>
      <c r="BN97" s="286"/>
      <c r="BO97" s="286"/>
      <c r="BP97" s="286"/>
      <c r="BQ97" s="286"/>
    </row>
    <row r="98" spans="1:69" s="812" customFormat="1" ht="15" customHeight="1">
      <c r="A98" s="2614"/>
      <c r="B98" s="2615"/>
      <c r="C98" s="2615"/>
      <c r="D98" s="2615"/>
      <c r="E98" s="2617"/>
      <c r="F98" s="2617"/>
      <c r="G98" s="2617"/>
      <c r="H98" s="2617"/>
      <c r="I98" s="2617"/>
      <c r="J98" s="2707"/>
      <c r="K98" s="2707"/>
      <c r="L98" s="2707"/>
      <c r="M98" s="2707"/>
      <c r="N98" s="2707"/>
      <c r="O98" s="2708"/>
      <c r="P98" s="2619"/>
      <c r="Q98" s="2715" t="s">
        <v>1240</v>
      </c>
      <c r="R98" s="2715"/>
      <c r="S98" s="2715"/>
      <c r="T98" s="2620"/>
      <c r="U98" s="2620"/>
      <c r="V98" s="2620"/>
      <c r="W98" s="2714" t="s">
        <v>1241</v>
      </c>
      <c r="X98" s="2714"/>
      <c r="Y98" s="2714"/>
      <c r="Z98" s="2595" t="s">
        <v>1139</v>
      </c>
      <c r="AA98" s="2595"/>
      <c r="AB98" s="2713"/>
      <c r="AC98" s="2713"/>
      <c r="AD98" s="2714"/>
      <c r="AE98" s="2714"/>
      <c r="AF98" s="2781" t="s">
        <v>751</v>
      </c>
      <c r="AG98" s="2781"/>
      <c r="AH98" s="2782" t="s">
        <v>1224</v>
      </c>
      <c r="AI98" s="2782"/>
      <c r="AJ98" s="2567" t="s">
        <v>1141</v>
      </c>
      <c r="AK98" s="2567"/>
      <c r="AL98" s="2567"/>
      <c r="AM98" s="2567" t="s">
        <v>1142</v>
      </c>
      <c r="AN98" s="2567"/>
      <c r="AO98" s="2567"/>
      <c r="AP98" s="2593" t="s">
        <v>1143</v>
      </c>
      <c r="AQ98" s="2593"/>
      <c r="AR98" s="2593"/>
      <c r="AS98" s="2594" t="s">
        <v>1144</v>
      </c>
      <c r="AT98" s="2594"/>
      <c r="AU98" s="2594"/>
      <c r="AV98" s="2594" t="s">
        <v>1145</v>
      </c>
      <c r="AW98" s="2594"/>
      <c r="AX98" s="2594"/>
      <c r="AY98" s="2595" t="s">
        <v>310</v>
      </c>
      <c r="AZ98" s="2595"/>
      <c r="BA98" s="2595"/>
      <c r="BB98" s="2629"/>
      <c r="BC98" s="2629"/>
      <c r="BD98" s="2629"/>
      <c r="BE98" s="2630"/>
      <c r="BF98" s="2630"/>
      <c r="BG98" s="2624"/>
      <c r="BH98" s="2780"/>
      <c r="BI98" s="2780"/>
      <c r="BJ98" s="2780"/>
      <c r="BK98" s="2780"/>
      <c r="BL98" s="2780"/>
      <c r="BM98" s="286"/>
      <c r="BN98" s="286"/>
      <c r="BO98" s="286"/>
      <c r="BP98" s="286"/>
      <c r="BQ98" s="286"/>
    </row>
    <row r="99" spans="1:69" s="812" customFormat="1" ht="15" customHeight="1">
      <c r="A99" s="2614"/>
      <c r="B99" s="2615"/>
      <c r="C99" s="2615"/>
      <c r="D99" s="2615"/>
      <c r="E99" s="2775" t="s">
        <v>1146</v>
      </c>
      <c r="F99" s="2775"/>
      <c r="G99" s="2775"/>
      <c r="H99" s="2776" t="s">
        <v>1242</v>
      </c>
      <c r="I99" s="2776"/>
      <c r="J99" s="2707"/>
      <c r="K99" s="2707"/>
      <c r="L99" s="2707"/>
      <c r="M99" s="2707"/>
      <c r="N99" s="2707"/>
      <c r="O99" s="2708"/>
      <c r="P99" s="2619"/>
      <c r="Q99" s="2715"/>
      <c r="R99" s="2715"/>
      <c r="S99" s="2715"/>
      <c r="T99" s="2620"/>
      <c r="U99" s="2620"/>
      <c r="V99" s="2620"/>
      <c r="W99" s="2714"/>
      <c r="X99" s="2714"/>
      <c r="Y99" s="2714"/>
      <c r="Z99" s="2595"/>
      <c r="AA99" s="2595"/>
      <c r="AB99" s="2713"/>
      <c r="AC99" s="2713"/>
      <c r="AD99" s="2714"/>
      <c r="AE99" s="2714"/>
      <c r="AF99" s="2781"/>
      <c r="AG99" s="2781"/>
      <c r="AH99" s="2782"/>
      <c r="AI99" s="2782"/>
      <c r="AJ99" s="2602" t="s">
        <v>1150</v>
      </c>
      <c r="AK99" s="2602"/>
      <c r="AL99" s="2602"/>
      <c r="AM99" s="2602" t="s">
        <v>1151</v>
      </c>
      <c r="AN99" s="2602"/>
      <c r="AO99" s="2602"/>
      <c r="AP99" s="2603" t="s">
        <v>1152</v>
      </c>
      <c r="AQ99" s="2603"/>
      <c r="AR99" s="2603"/>
      <c r="AS99" s="2604" t="s">
        <v>1153</v>
      </c>
      <c r="AT99" s="2604"/>
      <c r="AU99" s="2604"/>
      <c r="AV99" s="2602" t="s">
        <v>1154</v>
      </c>
      <c r="AW99" s="2602"/>
      <c r="AX99" s="2602"/>
      <c r="AY99" s="2595"/>
      <c r="AZ99" s="2595"/>
      <c r="BA99" s="2595"/>
      <c r="BB99" s="2629"/>
      <c r="BC99" s="2629"/>
      <c r="BD99" s="2629"/>
      <c r="BE99" s="2605" t="s">
        <v>1155</v>
      </c>
      <c r="BF99" s="2605"/>
      <c r="BG99" s="2624"/>
      <c r="BH99" s="2780"/>
      <c r="BI99" s="2780"/>
      <c r="BJ99" s="2780"/>
      <c r="BK99" s="2780"/>
      <c r="BL99" s="2780"/>
      <c r="BM99" s="286"/>
      <c r="BN99" s="286"/>
      <c r="BO99" s="286"/>
      <c r="BP99" s="286"/>
      <c r="BQ99" s="286"/>
    </row>
    <row r="100" spans="1:69" s="812" customFormat="1" ht="15" customHeight="1">
      <c r="A100" s="2614"/>
      <c r="B100" s="2615"/>
      <c r="C100" s="2615"/>
      <c r="D100" s="2615"/>
      <c r="E100" s="2775"/>
      <c r="F100" s="2775"/>
      <c r="G100" s="2775"/>
      <c r="H100" s="2776"/>
      <c r="I100" s="2776"/>
      <c r="J100" s="2707"/>
      <c r="K100" s="2707"/>
      <c r="L100" s="2707"/>
      <c r="M100" s="2707"/>
      <c r="N100" s="2707"/>
      <c r="O100" s="2708"/>
      <c r="P100" s="2619"/>
      <c r="Q100" s="2715"/>
      <c r="R100" s="2715"/>
      <c r="S100" s="2715"/>
      <c r="T100" s="2620"/>
      <c r="U100" s="2620"/>
      <c r="V100" s="2620"/>
      <c r="W100" s="2714"/>
      <c r="X100" s="2714"/>
      <c r="Y100" s="2714"/>
      <c r="Z100" s="2595"/>
      <c r="AA100" s="2595"/>
      <c r="AB100" s="2713"/>
      <c r="AC100" s="2713"/>
      <c r="AD100" s="2714"/>
      <c r="AE100" s="2714"/>
      <c r="AF100" s="2777" t="s">
        <v>1225</v>
      </c>
      <c r="AG100" s="2777"/>
      <c r="AH100" s="2778" t="s">
        <v>1225</v>
      </c>
      <c r="AI100" s="2778"/>
      <c r="AJ100" s="2608"/>
      <c r="AK100" s="2608"/>
      <c r="AL100" s="2608"/>
      <c r="AM100" s="2608" t="s">
        <v>1157</v>
      </c>
      <c r="AN100" s="2608"/>
      <c r="AO100" s="2608"/>
      <c r="AP100" s="2609" t="s">
        <v>1158</v>
      </c>
      <c r="AQ100" s="2609"/>
      <c r="AR100" s="2609"/>
      <c r="AS100" s="2598" t="s">
        <v>1159</v>
      </c>
      <c r="AT100" s="2598"/>
      <c r="AU100" s="2598"/>
      <c r="AV100" s="2598" t="s">
        <v>1160</v>
      </c>
      <c r="AW100" s="2598"/>
      <c r="AX100" s="2598"/>
      <c r="AY100" s="2595"/>
      <c r="AZ100" s="2595"/>
      <c r="BA100" s="2595"/>
      <c r="BB100" s="2610" t="s">
        <v>1161</v>
      </c>
      <c r="BC100" s="2610"/>
      <c r="BD100" s="2610"/>
      <c r="BE100" s="2605"/>
      <c r="BF100" s="2605"/>
      <c r="BG100" s="2624"/>
      <c r="BH100" s="2780"/>
      <c r="BI100" s="2780"/>
      <c r="BJ100" s="2780"/>
      <c r="BK100" s="2780"/>
      <c r="BL100" s="2780"/>
      <c r="BM100" s="286"/>
      <c r="BN100" s="286"/>
      <c r="BO100" s="286"/>
      <c r="BP100" s="286"/>
      <c r="BQ100" s="286"/>
    </row>
    <row r="101" spans="1:69" s="812" customFormat="1" ht="14.1" customHeight="1">
      <c r="A101" s="2566">
        <v>19</v>
      </c>
      <c r="B101" s="2706"/>
      <c r="C101" s="2706"/>
      <c r="D101" s="2706"/>
      <c r="E101" s="2817"/>
      <c r="F101" s="2817"/>
      <c r="G101" s="2817"/>
      <c r="H101" s="2817"/>
      <c r="I101" s="2817"/>
      <c r="J101" s="2836"/>
      <c r="K101" s="2836"/>
      <c r="L101" s="2836"/>
      <c r="M101" s="2836"/>
      <c r="N101" s="2836"/>
      <c r="O101" s="2470"/>
      <c r="P101" s="2463"/>
      <c r="Q101" s="2688"/>
      <c r="R101" s="2688"/>
      <c r="S101" s="2688"/>
      <c r="T101" s="2568"/>
      <c r="U101" s="2568"/>
      <c r="V101" s="2568"/>
      <c r="W101" s="2691"/>
      <c r="X101" s="2691"/>
      <c r="Y101" s="2691"/>
      <c r="Z101" s="2570"/>
      <c r="AA101" s="2571" t="s">
        <v>20</v>
      </c>
      <c r="AB101" s="2572"/>
      <c r="AC101" s="2571" t="s">
        <v>20</v>
      </c>
      <c r="AD101" s="2573"/>
      <c r="AE101" s="2819" t="s">
        <v>20</v>
      </c>
      <c r="AF101" s="2820"/>
      <c r="AG101" s="2820"/>
      <c r="AH101" s="2821"/>
      <c r="AI101" s="2821"/>
      <c r="AJ101" s="2806"/>
      <c r="AK101" s="2806"/>
      <c r="AL101" s="2806"/>
      <c r="AM101" s="2807"/>
      <c r="AN101" s="2807"/>
      <c r="AO101" s="2807"/>
      <c r="AP101" s="2808"/>
      <c r="AQ101" s="2808"/>
      <c r="AR101" s="2808"/>
      <c r="AS101" s="2807"/>
      <c r="AT101" s="2807"/>
      <c r="AU101" s="2807"/>
      <c r="AV101" s="2807"/>
      <c r="AW101" s="2807"/>
      <c r="AX101" s="2807"/>
      <c r="AY101" s="2825">
        <f>SUM(AJ101:AX103)</f>
        <v>0</v>
      </c>
      <c r="AZ101" s="2825"/>
      <c r="BA101" s="2825"/>
      <c r="BB101" s="2698">
        <f>AH101+AY101</f>
        <v>0</v>
      </c>
      <c r="BC101" s="2698"/>
      <c r="BD101" s="2698"/>
      <c r="BE101" s="2753"/>
      <c r="BF101" s="2753"/>
      <c r="BG101" s="2693"/>
      <c r="BH101" s="2772"/>
      <c r="BI101" s="2772"/>
      <c r="BJ101" s="2772"/>
      <c r="BK101" s="2772"/>
      <c r="BL101" s="2772"/>
      <c r="BM101" s="286"/>
      <c r="BN101" s="286"/>
      <c r="BO101" s="286"/>
      <c r="BP101" s="286"/>
      <c r="BQ101" s="286"/>
    </row>
    <row r="102" spans="1:69" s="812" customFormat="1" ht="14.1" customHeight="1">
      <c r="A102" s="2566"/>
      <c r="B102" s="2706"/>
      <c r="C102" s="2706"/>
      <c r="D102" s="2706"/>
      <c r="E102" s="2817"/>
      <c r="F102" s="2817"/>
      <c r="G102" s="2817"/>
      <c r="H102" s="2817"/>
      <c r="I102" s="2817"/>
      <c r="J102" s="2836"/>
      <c r="K102" s="2836"/>
      <c r="L102" s="2836"/>
      <c r="M102" s="2836"/>
      <c r="N102" s="2836"/>
      <c r="O102" s="2470"/>
      <c r="P102" s="2463"/>
      <c r="Q102" s="2694" t="s">
        <v>19</v>
      </c>
      <c r="R102" s="2694"/>
      <c r="S102" s="2694"/>
      <c r="T102" s="2568"/>
      <c r="U102" s="2568"/>
      <c r="V102" s="2568"/>
      <c r="W102" s="2691"/>
      <c r="X102" s="2691"/>
      <c r="Y102" s="2691"/>
      <c r="Z102" s="2570"/>
      <c r="AA102" s="2571"/>
      <c r="AB102" s="2572"/>
      <c r="AC102" s="2571"/>
      <c r="AD102" s="2573"/>
      <c r="AE102" s="2819"/>
      <c r="AF102" s="2820"/>
      <c r="AG102" s="2820"/>
      <c r="AH102" s="2821"/>
      <c r="AI102" s="2821"/>
      <c r="AJ102" s="2810"/>
      <c r="AK102" s="2810"/>
      <c r="AL102" s="2810"/>
      <c r="AM102" s="2811"/>
      <c r="AN102" s="2811"/>
      <c r="AO102" s="2811"/>
      <c r="AP102" s="2812"/>
      <c r="AQ102" s="2812"/>
      <c r="AR102" s="2812"/>
      <c r="AS102" s="2811"/>
      <c r="AT102" s="2811"/>
      <c r="AU102" s="2811"/>
      <c r="AV102" s="2811"/>
      <c r="AW102" s="2811"/>
      <c r="AX102" s="2811"/>
      <c r="AY102" s="2825"/>
      <c r="AZ102" s="2825"/>
      <c r="BA102" s="2825"/>
      <c r="BB102" s="2698"/>
      <c r="BC102" s="2698"/>
      <c r="BD102" s="2698"/>
      <c r="BE102" s="2753"/>
      <c r="BF102" s="2753"/>
      <c r="BG102" s="2693"/>
      <c r="BH102" s="2757"/>
      <c r="BI102" s="2757"/>
      <c r="BJ102" s="2757"/>
      <c r="BK102" s="2757"/>
      <c r="BL102" s="2757"/>
      <c r="BM102" s="286"/>
      <c r="BN102" s="286"/>
      <c r="BO102" s="286"/>
      <c r="BP102" s="286"/>
      <c r="BQ102" s="286"/>
    </row>
    <row r="103" spans="1:69" s="812" customFormat="1" ht="14.1" customHeight="1">
      <c r="A103" s="2566"/>
      <c r="B103" s="2706"/>
      <c r="C103" s="2706"/>
      <c r="D103" s="2706"/>
      <c r="E103" s="2555"/>
      <c r="F103" s="2555"/>
      <c r="G103" s="2555"/>
      <c r="H103" s="2556"/>
      <c r="I103" s="2556"/>
      <c r="J103" s="2836"/>
      <c r="K103" s="2836"/>
      <c r="L103" s="2836"/>
      <c r="M103" s="2836"/>
      <c r="N103" s="2836"/>
      <c r="O103" s="2470"/>
      <c r="P103" s="2463"/>
      <c r="Q103" s="2694"/>
      <c r="R103" s="2694"/>
      <c r="S103" s="2694"/>
      <c r="T103" s="2568"/>
      <c r="U103" s="2568"/>
      <c r="V103" s="2568"/>
      <c r="W103" s="2695"/>
      <c r="X103" s="2695"/>
      <c r="Y103" s="2695"/>
      <c r="Z103" s="1148"/>
      <c r="AA103" s="1184" t="s">
        <v>21</v>
      </c>
      <c r="AB103" s="1150"/>
      <c r="AC103" s="1184" t="s">
        <v>21</v>
      </c>
      <c r="AD103" s="1150"/>
      <c r="AE103" s="1182" t="s">
        <v>21</v>
      </c>
      <c r="AF103" s="1240"/>
      <c r="AG103" s="1241"/>
      <c r="AH103" s="1242"/>
      <c r="AI103" s="1243"/>
      <c r="AJ103" s="2827"/>
      <c r="AK103" s="2827"/>
      <c r="AL103" s="2827"/>
      <c r="AM103" s="2828"/>
      <c r="AN103" s="2828"/>
      <c r="AO103" s="2828"/>
      <c r="AP103" s="2829"/>
      <c r="AQ103" s="2829"/>
      <c r="AR103" s="2829"/>
      <c r="AS103" s="2828"/>
      <c r="AT103" s="2828"/>
      <c r="AU103" s="2828"/>
      <c r="AV103" s="2828"/>
      <c r="AW103" s="2828"/>
      <c r="AX103" s="2828"/>
      <c r="AY103" s="2825"/>
      <c r="AZ103" s="2825"/>
      <c r="BA103" s="2825"/>
      <c r="BB103" s="2698"/>
      <c r="BC103" s="2698"/>
      <c r="BD103" s="2698"/>
      <c r="BE103" s="2705"/>
      <c r="BF103" s="2705"/>
      <c r="BG103" s="2693"/>
      <c r="BH103" s="2774"/>
      <c r="BI103" s="2774"/>
      <c r="BJ103" s="2774"/>
      <c r="BK103" s="2774"/>
      <c r="BL103" s="2774"/>
      <c r="BM103" s="286"/>
      <c r="BN103" s="286"/>
      <c r="BO103" s="286"/>
      <c r="BP103" s="286"/>
      <c r="BQ103" s="286"/>
    </row>
    <row r="104" spans="1:69" s="812" customFormat="1" ht="14.1" customHeight="1">
      <c r="A104" s="2566">
        <v>20</v>
      </c>
      <c r="B104" s="2468"/>
      <c r="C104" s="2468"/>
      <c r="D104" s="2468"/>
      <c r="E104" s="2817"/>
      <c r="F104" s="2817"/>
      <c r="G104" s="2817"/>
      <c r="H104" s="2817"/>
      <c r="I104" s="2817"/>
      <c r="J104" s="2836"/>
      <c r="K104" s="2836"/>
      <c r="L104" s="2836"/>
      <c r="M104" s="2836"/>
      <c r="N104" s="2836"/>
      <c r="O104" s="2470"/>
      <c r="P104" s="2463"/>
      <c r="Q104" s="2696"/>
      <c r="R104" s="2696"/>
      <c r="S104" s="2696"/>
      <c r="T104" s="2568"/>
      <c r="U104" s="2568"/>
      <c r="V104" s="2568"/>
      <c r="W104" s="2691"/>
      <c r="X104" s="2691"/>
      <c r="Y104" s="2691"/>
      <c r="Z104" s="2570"/>
      <c r="AA104" s="2571" t="s">
        <v>20</v>
      </c>
      <c r="AB104" s="2572"/>
      <c r="AC104" s="2571" t="s">
        <v>20</v>
      </c>
      <c r="AD104" s="2573"/>
      <c r="AE104" s="2819" t="s">
        <v>20</v>
      </c>
      <c r="AF104" s="2820"/>
      <c r="AG104" s="2820"/>
      <c r="AH104" s="2821"/>
      <c r="AI104" s="2821"/>
      <c r="AJ104" s="2806"/>
      <c r="AK104" s="2806"/>
      <c r="AL104" s="2806"/>
      <c r="AM104" s="2807"/>
      <c r="AN104" s="2807"/>
      <c r="AO104" s="2807"/>
      <c r="AP104" s="2808"/>
      <c r="AQ104" s="2808"/>
      <c r="AR104" s="2808"/>
      <c r="AS104" s="2807"/>
      <c r="AT104" s="2807"/>
      <c r="AU104" s="2807"/>
      <c r="AV104" s="2807"/>
      <c r="AW104" s="2807"/>
      <c r="AX104" s="2807"/>
      <c r="AY104" s="2825">
        <f>SUM(AJ104:AX106)</f>
        <v>0</v>
      </c>
      <c r="AZ104" s="2825"/>
      <c r="BA104" s="2825"/>
      <c r="BB104" s="2698">
        <f>AH104+AY104</f>
        <v>0</v>
      </c>
      <c r="BC104" s="2698"/>
      <c r="BD104" s="2698"/>
      <c r="BE104" s="2753"/>
      <c r="BF104" s="2753"/>
      <c r="BG104" s="2693"/>
      <c r="BH104" s="2772"/>
      <c r="BI104" s="2772"/>
      <c r="BJ104" s="2772"/>
      <c r="BK104" s="2772"/>
      <c r="BL104" s="2772"/>
      <c r="BM104" s="286"/>
      <c r="BN104" s="286"/>
      <c r="BO104" s="286"/>
      <c r="BP104" s="286"/>
      <c r="BQ104" s="286"/>
    </row>
    <row r="105" spans="1:69" s="812" customFormat="1" ht="14.1" customHeight="1">
      <c r="A105" s="2566"/>
      <c r="B105" s="2468"/>
      <c r="C105" s="2468"/>
      <c r="D105" s="2468"/>
      <c r="E105" s="2817"/>
      <c r="F105" s="2817"/>
      <c r="G105" s="2817"/>
      <c r="H105" s="2817"/>
      <c r="I105" s="2817"/>
      <c r="J105" s="2836"/>
      <c r="K105" s="2836"/>
      <c r="L105" s="2836"/>
      <c r="M105" s="2836"/>
      <c r="N105" s="2836"/>
      <c r="O105" s="2470"/>
      <c r="P105" s="2463"/>
      <c r="Q105" s="2694" t="s">
        <v>19</v>
      </c>
      <c r="R105" s="2694"/>
      <c r="S105" s="2694"/>
      <c r="T105" s="2568"/>
      <c r="U105" s="2568"/>
      <c r="V105" s="2568"/>
      <c r="W105" s="2691"/>
      <c r="X105" s="2691"/>
      <c r="Y105" s="2691"/>
      <c r="Z105" s="2570"/>
      <c r="AA105" s="2571"/>
      <c r="AB105" s="2572"/>
      <c r="AC105" s="2571"/>
      <c r="AD105" s="2573"/>
      <c r="AE105" s="2819"/>
      <c r="AF105" s="2820"/>
      <c r="AG105" s="2820"/>
      <c r="AH105" s="2821"/>
      <c r="AI105" s="2821"/>
      <c r="AJ105" s="2810"/>
      <c r="AK105" s="2810"/>
      <c r="AL105" s="2810"/>
      <c r="AM105" s="2811"/>
      <c r="AN105" s="2811"/>
      <c r="AO105" s="2811"/>
      <c r="AP105" s="2812"/>
      <c r="AQ105" s="2812"/>
      <c r="AR105" s="2812"/>
      <c r="AS105" s="2811"/>
      <c r="AT105" s="2811"/>
      <c r="AU105" s="2811"/>
      <c r="AV105" s="2811"/>
      <c r="AW105" s="2811"/>
      <c r="AX105" s="2811"/>
      <c r="AY105" s="2825"/>
      <c r="AZ105" s="2825"/>
      <c r="BA105" s="2825"/>
      <c r="BB105" s="2698"/>
      <c r="BC105" s="2698"/>
      <c r="BD105" s="2698"/>
      <c r="BE105" s="2753"/>
      <c r="BF105" s="2753"/>
      <c r="BG105" s="2693"/>
      <c r="BH105" s="2757"/>
      <c r="BI105" s="2757"/>
      <c r="BJ105" s="2757"/>
      <c r="BK105" s="2757"/>
      <c r="BL105" s="2757"/>
      <c r="BM105" s="286"/>
      <c r="BN105" s="286"/>
      <c r="BO105" s="286"/>
      <c r="BP105" s="286"/>
      <c r="BQ105" s="286"/>
    </row>
    <row r="106" spans="1:69" s="812" customFormat="1" ht="14.1" customHeight="1">
      <c r="A106" s="2566"/>
      <c r="B106" s="2468"/>
      <c r="C106" s="2468"/>
      <c r="D106" s="2468"/>
      <c r="E106" s="2555"/>
      <c r="F106" s="2555"/>
      <c r="G106" s="2555"/>
      <c r="H106" s="2556"/>
      <c r="I106" s="2556"/>
      <c r="J106" s="2836"/>
      <c r="K106" s="2836"/>
      <c r="L106" s="2836"/>
      <c r="M106" s="2836"/>
      <c r="N106" s="2836"/>
      <c r="O106" s="2470"/>
      <c r="P106" s="2463"/>
      <c r="Q106" s="2694"/>
      <c r="R106" s="2694"/>
      <c r="S106" s="2694"/>
      <c r="T106" s="2568"/>
      <c r="U106" s="2568"/>
      <c r="V106" s="2568"/>
      <c r="W106" s="2695"/>
      <c r="X106" s="2695"/>
      <c r="Y106" s="2695"/>
      <c r="Z106" s="1148"/>
      <c r="AA106" s="1184" t="s">
        <v>21</v>
      </c>
      <c r="AB106" s="1150"/>
      <c r="AC106" s="1184" t="s">
        <v>21</v>
      </c>
      <c r="AD106" s="1150"/>
      <c r="AE106" s="1182" t="s">
        <v>21</v>
      </c>
      <c r="AF106" s="1240"/>
      <c r="AG106" s="1241"/>
      <c r="AH106" s="1242"/>
      <c r="AI106" s="1243"/>
      <c r="AJ106" s="2827"/>
      <c r="AK106" s="2827"/>
      <c r="AL106" s="2827"/>
      <c r="AM106" s="2828"/>
      <c r="AN106" s="2828"/>
      <c r="AO106" s="2828"/>
      <c r="AP106" s="2829"/>
      <c r="AQ106" s="2829"/>
      <c r="AR106" s="2829"/>
      <c r="AS106" s="2828"/>
      <c r="AT106" s="2828"/>
      <c r="AU106" s="2828"/>
      <c r="AV106" s="2828"/>
      <c r="AW106" s="2828"/>
      <c r="AX106" s="2828"/>
      <c r="AY106" s="2825"/>
      <c r="AZ106" s="2825"/>
      <c r="BA106" s="2825"/>
      <c r="BB106" s="2698"/>
      <c r="BC106" s="2698"/>
      <c r="BD106" s="2698"/>
      <c r="BE106" s="2705"/>
      <c r="BF106" s="2705"/>
      <c r="BG106" s="2693"/>
      <c r="BH106" s="2774"/>
      <c r="BI106" s="2774"/>
      <c r="BJ106" s="2774"/>
      <c r="BK106" s="2774"/>
      <c r="BL106" s="2774"/>
      <c r="BM106" s="286"/>
      <c r="BN106" s="286"/>
      <c r="BO106" s="286"/>
      <c r="BP106" s="286"/>
      <c r="BQ106" s="286"/>
    </row>
    <row r="107" spans="1:69" s="812" customFormat="1" ht="14.1" customHeight="1">
      <c r="A107" s="2566">
        <v>21</v>
      </c>
      <c r="B107" s="2468"/>
      <c r="C107" s="2468"/>
      <c r="D107" s="2468"/>
      <c r="E107" s="2817"/>
      <c r="F107" s="2817"/>
      <c r="G107" s="2817"/>
      <c r="H107" s="2817"/>
      <c r="I107" s="2817"/>
      <c r="J107" s="2836"/>
      <c r="K107" s="2836"/>
      <c r="L107" s="2836"/>
      <c r="M107" s="2836"/>
      <c r="N107" s="2836"/>
      <c r="O107" s="2470"/>
      <c r="P107" s="2463"/>
      <c r="Q107" s="2688"/>
      <c r="R107" s="2688"/>
      <c r="S107" s="2688"/>
      <c r="T107" s="2568"/>
      <c r="U107" s="2568"/>
      <c r="V107" s="2568"/>
      <c r="W107" s="2691"/>
      <c r="X107" s="2691"/>
      <c r="Y107" s="2691"/>
      <c r="Z107" s="2570"/>
      <c r="AA107" s="2571" t="s">
        <v>20</v>
      </c>
      <c r="AB107" s="2572"/>
      <c r="AC107" s="2571" t="s">
        <v>20</v>
      </c>
      <c r="AD107" s="2573"/>
      <c r="AE107" s="2819" t="s">
        <v>20</v>
      </c>
      <c r="AF107" s="2820"/>
      <c r="AG107" s="2820"/>
      <c r="AH107" s="2821"/>
      <c r="AI107" s="2821"/>
      <c r="AJ107" s="2806"/>
      <c r="AK107" s="2806"/>
      <c r="AL107" s="2806"/>
      <c r="AM107" s="2807"/>
      <c r="AN107" s="2807"/>
      <c r="AO107" s="2807"/>
      <c r="AP107" s="2808"/>
      <c r="AQ107" s="2808"/>
      <c r="AR107" s="2808"/>
      <c r="AS107" s="2807"/>
      <c r="AT107" s="2807"/>
      <c r="AU107" s="2807"/>
      <c r="AV107" s="2807"/>
      <c r="AW107" s="2807"/>
      <c r="AX107" s="2807"/>
      <c r="AY107" s="2825">
        <f>SUM(AJ107:AX109)</f>
        <v>0</v>
      </c>
      <c r="AZ107" s="2825"/>
      <c r="BA107" s="2825"/>
      <c r="BB107" s="2698">
        <f>AH107+AY107</f>
        <v>0</v>
      </c>
      <c r="BC107" s="2698"/>
      <c r="BD107" s="2698"/>
      <c r="BE107" s="2753"/>
      <c r="BF107" s="2753"/>
      <c r="BG107" s="2693"/>
      <c r="BH107" s="2772"/>
      <c r="BI107" s="2772"/>
      <c r="BJ107" s="2772"/>
      <c r="BK107" s="2772"/>
      <c r="BL107" s="2772"/>
      <c r="BM107" s="286"/>
      <c r="BN107" s="286"/>
      <c r="BO107" s="286"/>
      <c r="BP107" s="286"/>
      <c r="BQ107" s="286"/>
    </row>
    <row r="108" spans="1:69" s="812" customFormat="1" ht="14.1" customHeight="1">
      <c r="A108" s="2566"/>
      <c r="B108" s="2468"/>
      <c r="C108" s="2468"/>
      <c r="D108" s="2468"/>
      <c r="E108" s="2817"/>
      <c r="F108" s="2817"/>
      <c r="G108" s="2817"/>
      <c r="H108" s="2817"/>
      <c r="I108" s="2817"/>
      <c r="J108" s="2836"/>
      <c r="K108" s="2836"/>
      <c r="L108" s="2836"/>
      <c r="M108" s="2836"/>
      <c r="N108" s="2836"/>
      <c r="O108" s="2470"/>
      <c r="P108" s="2463"/>
      <c r="Q108" s="2694" t="s">
        <v>19</v>
      </c>
      <c r="R108" s="2694"/>
      <c r="S108" s="2694"/>
      <c r="T108" s="2568"/>
      <c r="U108" s="2568"/>
      <c r="V108" s="2568"/>
      <c r="W108" s="2691"/>
      <c r="X108" s="2691"/>
      <c r="Y108" s="2691"/>
      <c r="Z108" s="2570"/>
      <c r="AA108" s="2571"/>
      <c r="AB108" s="2572"/>
      <c r="AC108" s="2571"/>
      <c r="AD108" s="2573"/>
      <c r="AE108" s="2819"/>
      <c r="AF108" s="2820"/>
      <c r="AG108" s="2820"/>
      <c r="AH108" s="2821"/>
      <c r="AI108" s="2821"/>
      <c r="AJ108" s="2810"/>
      <c r="AK108" s="2810"/>
      <c r="AL108" s="2810"/>
      <c r="AM108" s="2811"/>
      <c r="AN108" s="2811"/>
      <c r="AO108" s="2811"/>
      <c r="AP108" s="2812"/>
      <c r="AQ108" s="2812"/>
      <c r="AR108" s="2812"/>
      <c r="AS108" s="2811"/>
      <c r="AT108" s="2811"/>
      <c r="AU108" s="2811"/>
      <c r="AV108" s="2811"/>
      <c r="AW108" s="2811"/>
      <c r="AX108" s="2811"/>
      <c r="AY108" s="2825"/>
      <c r="AZ108" s="2825"/>
      <c r="BA108" s="2825"/>
      <c r="BB108" s="2698"/>
      <c r="BC108" s="2698"/>
      <c r="BD108" s="2698"/>
      <c r="BE108" s="2753"/>
      <c r="BF108" s="2753"/>
      <c r="BG108" s="2693"/>
      <c r="BH108" s="2757"/>
      <c r="BI108" s="2757"/>
      <c r="BJ108" s="2757"/>
      <c r="BK108" s="2757"/>
      <c r="BL108" s="2757"/>
      <c r="BM108" s="286"/>
      <c r="BN108" s="286"/>
      <c r="BO108" s="286"/>
      <c r="BP108" s="286"/>
      <c r="BQ108" s="286"/>
    </row>
    <row r="109" spans="1:69" s="812" customFormat="1" ht="14.1" customHeight="1">
      <c r="A109" s="2566"/>
      <c r="B109" s="2468"/>
      <c r="C109" s="2468"/>
      <c r="D109" s="2468"/>
      <c r="E109" s="2555"/>
      <c r="F109" s="2555"/>
      <c r="G109" s="2555"/>
      <c r="H109" s="2556"/>
      <c r="I109" s="2556"/>
      <c r="J109" s="2836"/>
      <c r="K109" s="2836"/>
      <c r="L109" s="2836"/>
      <c r="M109" s="2836"/>
      <c r="N109" s="2836"/>
      <c r="O109" s="2470"/>
      <c r="P109" s="2463"/>
      <c r="Q109" s="2694"/>
      <c r="R109" s="2694"/>
      <c r="S109" s="2694"/>
      <c r="T109" s="2568"/>
      <c r="U109" s="2568"/>
      <c r="V109" s="2568"/>
      <c r="W109" s="2695"/>
      <c r="X109" s="2695"/>
      <c r="Y109" s="2695"/>
      <c r="Z109" s="1148"/>
      <c r="AA109" s="1184" t="s">
        <v>21</v>
      </c>
      <c r="AB109" s="1150"/>
      <c r="AC109" s="1184" t="s">
        <v>21</v>
      </c>
      <c r="AD109" s="1150"/>
      <c r="AE109" s="1182" t="s">
        <v>21</v>
      </c>
      <c r="AF109" s="1240"/>
      <c r="AG109" s="1241"/>
      <c r="AH109" s="1242"/>
      <c r="AI109" s="1243"/>
      <c r="AJ109" s="2827"/>
      <c r="AK109" s="2827"/>
      <c r="AL109" s="2827"/>
      <c r="AM109" s="2828"/>
      <c r="AN109" s="2828"/>
      <c r="AO109" s="2828"/>
      <c r="AP109" s="2829"/>
      <c r="AQ109" s="2829"/>
      <c r="AR109" s="2829"/>
      <c r="AS109" s="2828"/>
      <c r="AT109" s="2828"/>
      <c r="AU109" s="2828"/>
      <c r="AV109" s="2828"/>
      <c r="AW109" s="2828"/>
      <c r="AX109" s="2828"/>
      <c r="AY109" s="2825"/>
      <c r="AZ109" s="2825"/>
      <c r="BA109" s="2825"/>
      <c r="BB109" s="2698"/>
      <c r="BC109" s="2698"/>
      <c r="BD109" s="2698"/>
      <c r="BE109" s="2705"/>
      <c r="BF109" s="2705"/>
      <c r="BG109" s="2693"/>
      <c r="BH109" s="2774"/>
      <c r="BI109" s="2774"/>
      <c r="BJ109" s="2774"/>
      <c r="BK109" s="2774"/>
      <c r="BL109" s="2774"/>
      <c r="BM109" s="286"/>
      <c r="BN109" s="286"/>
      <c r="BO109" s="286"/>
      <c r="BP109" s="286"/>
      <c r="BQ109" s="286"/>
    </row>
    <row r="110" spans="1:69" s="812" customFormat="1" ht="14.1" customHeight="1">
      <c r="A110" s="2566">
        <v>22</v>
      </c>
      <c r="B110" s="2468"/>
      <c r="C110" s="2468"/>
      <c r="D110" s="2468"/>
      <c r="E110" s="2817"/>
      <c r="F110" s="2817"/>
      <c r="G110" s="2817"/>
      <c r="H110" s="2817"/>
      <c r="I110" s="2817"/>
      <c r="J110" s="2836"/>
      <c r="K110" s="2836"/>
      <c r="L110" s="2836"/>
      <c r="M110" s="2836"/>
      <c r="N110" s="2836"/>
      <c r="O110" s="2470"/>
      <c r="P110" s="2463"/>
      <c r="Q110" s="2696"/>
      <c r="R110" s="2696"/>
      <c r="S110" s="2696"/>
      <c r="T110" s="2568"/>
      <c r="U110" s="2568"/>
      <c r="V110" s="2568"/>
      <c r="W110" s="2691"/>
      <c r="X110" s="2691"/>
      <c r="Y110" s="2691"/>
      <c r="Z110" s="2570"/>
      <c r="AA110" s="2571" t="s">
        <v>20</v>
      </c>
      <c r="AB110" s="2572"/>
      <c r="AC110" s="2571" t="s">
        <v>20</v>
      </c>
      <c r="AD110" s="2573"/>
      <c r="AE110" s="2819" t="s">
        <v>20</v>
      </c>
      <c r="AF110" s="2820"/>
      <c r="AG110" s="2820"/>
      <c r="AH110" s="2821"/>
      <c r="AI110" s="2821"/>
      <c r="AJ110" s="2806"/>
      <c r="AK110" s="2806"/>
      <c r="AL110" s="2806"/>
      <c r="AM110" s="2807"/>
      <c r="AN110" s="2807"/>
      <c r="AO110" s="2807"/>
      <c r="AP110" s="2808"/>
      <c r="AQ110" s="2808"/>
      <c r="AR110" s="2808"/>
      <c r="AS110" s="2807"/>
      <c r="AT110" s="2807"/>
      <c r="AU110" s="2807"/>
      <c r="AV110" s="2807"/>
      <c r="AW110" s="2807"/>
      <c r="AX110" s="2807"/>
      <c r="AY110" s="2825">
        <f>SUM(AJ110:AX112)</f>
        <v>0</v>
      </c>
      <c r="AZ110" s="2825"/>
      <c r="BA110" s="2825"/>
      <c r="BB110" s="2698">
        <f>AH110+AY110</f>
        <v>0</v>
      </c>
      <c r="BC110" s="2698"/>
      <c r="BD110" s="2698"/>
      <c r="BE110" s="2753"/>
      <c r="BF110" s="2753"/>
      <c r="BG110" s="2693"/>
      <c r="BH110" s="2772"/>
      <c r="BI110" s="2772"/>
      <c r="BJ110" s="2772"/>
      <c r="BK110" s="2772"/>
      <c r="BL110" s="2772"/>
      <c r="BM110" s="286"/>
      <c r="BN110" s="286"/>
      <c r="BO110" s="286"/>
      <c r="BP110" s="286"/>
      <c r="BQ110" s="286"/>
    </row>
    <row r="111" spans="1:69" s="812" customFormat="1" ht="14.1" customHeight="1">
      <c r="A111" s="2566"/>
      <c r="B111" s="2468"/>
      <c r="C111" s="2468"/>
      <c r="D111" s="2468"/>
      <c r="E111" s="2817"/>
      <c r="F111" s="2817"/>
      <c r="G111" s="2817"/>
      <c r="H111" s="2817"/>
      <c r="I111" s="2817"/>
      <c r="J111" s="2836"/>
      <c r="K111" s="2836"/>
      <c r="L111" s="2836"/>
      <c r="M111" s="2836"/>
      <c r="N111" s="2836"/>
      <c r="O111" s="2470"/>
      <c r="P111" s="2463"/>
      <c r="Q111" s="2694" t="s">
        <v>19</v>
      </c>
      <c r="R111" s="2694"/>
      <c r="S111" s="2694"/>
      <c r="T111" s="2568"/>
      <c r="U111" s="2568"/>
      <c r="V111" s="2568"/>
      <c r="W111" s="2691"/>
      <c r="X111" s="2691"/>
      <c r="Y111" s="2691"/>
      <c r="Z111" s="2570"/>
      <c r="AA111" s="2571"/>
      <c r="AB111" s="2572"/>
      <c r="AC111" s="2571"/>
      <c r="AD111" s="2573"/>
      <c r="AE111" s="2819"/>
      <c r="AF111" s="2820"/>
      <c r="AG111" s="2820"/>
      <c r="AH111" s="2821"/>
      <c r="AI111" s="2821"/>
      <c r="AJ111" s="2810"/>
      <c r="AK111" s="2810"/>
      <c r="AL111" s="2810"/>
      <c r="AM111" s="2811"/>
      <c r="AN111" s="2811"/>
      <c r="AO111" s="2811"/>
      <c r="AP111" s="2812"/>
      <c r="AQ111" s="2812"/>
      <c r="AR111" s="2812"/>
      <c r="AS111" s="2811"/>
      <c r="AT111" s="2811"/>
      <c r="AU111" s="2811"/>
      <c r="AV111" s="2811"/>
      <c r="AW111" s="2811"/>
      <c r="AX111" s="2811"/>
      <c r="AY111" s="2825"/>
      <c r="AZ111" s="2825"/>
      <c r="BA111" s="2825"/>
      <c r="BB111" s="2698"/>
      <c r="BC111" s="2698"/>
      <c r="BD111" s="2698"/>
      <c r="BE111" s="2753"/>
      <c r="BF111" s="2753"/>
      <c r="BG111" s="2693"/>
      <c r="BH111" s="2757"/>
      <c r="BI111" s="2757"/>
      <c r="BJ111" s="2757"/>
      <c r="BK111" s="2757"/>
      <c r="BL111" s="2757"/>
      <c r="BM111" s="286"/>
      <c r="BN111" s="286"/>
      <c r="BO111" s="286"/>
      <c r="BP111" s="286"/>
      <c r="BQ111" s="286"/>
    </row>
    <row r="112" spans="1:69" s="812" customFormat="1" ht="14.1" customHeight="1">
      <c r="A112" s="2566"/>
      <c r="B112" s="2468"/>
      <c r="C112" s="2468"/>
      <c r="D112" s="2468"/>
      <c r="E112" s="2555"/>
      <c r="F112" s="2555"/>
      <c r="G112" s="2555"/>
      <c r="H112" s="2556"/>
      <c r="I112" s="2556"/>
      <c r="J112" s="2836"/>
      <c r="K112" s="2836"/>
      <c r="L112" s="2836"/>
      <c r="M112" s="2836"/>
      <c r="N112" s="2836"/>
      <c r="O112" s="2470"/>
      <c r="P112" s="2463"/>
      <c r="Q112" s="2694"/>
      <c r="R112" s="2694"/>
      <c r="S112" s="2694"/>
      <c r="T112" s="2568"/>
      <c r="U112" s="2568"/>
      <c r="V112" s="2568"/>
      <c r="W112" s="2695"/>
      <c r="X112" s="2695"/>
      <c r="Y112" s="2695"/>
      <c r="Z112" s="1148"/>
      <c r="AA112" s="1184" t="s">
        <v>21</v>
      </c>
      <c r="AB112" s="1150"/>
      <c r="AC112" s="1184" t="s">
        <v>21</v>
      </c>
      <c r="AD112" s="1150"/>
      <c r="AE112" s="1182" t="s">
        <v>21</v>
      </c>
      <c r="AF112" s="1240"/>
      <c r="AG112" s="1241"/>
      <c r="AH112" s="1242"/>
      <c r="AI112" s="1243"/>
      <c r="AJ112" s="2827"/>
      <c r="AK112" s="2827"/>
      <c r="AL112" s="2827"/>
      <c r="AM112" s="2828"/>
      <c r="AN112" s="2828"/>
      <c r="AO112" s="2828"/>
      <c r="AP112" s="2829"/>
      <c r="AQ112" s="2829"/>
      <c r="AR112" s="2829"/>
      <c r="AS112" s="2828"/>
      <c r="AT112" s="2828"/>
      <c r="AU112" s="2828"/>
      <c r="AV112" s="2828"/>
      <c r="AW112" s="2828"/>
      <c r="AX112" s="2828"/>
      <c r="AY112" s="2825"/>
      <c r="AZ112" s="2825"/>
      <c r="BA112" s="2825"/>
      <c r="BB112" s="2698"/>
      <c r="BC112" s="2698"/>
      <c r="BD112" s="2698"/>
      <c r="BE112" s="2705"/>
      <c r="BF112" s="2705"/>
      <c r="BG112" s="2693"/>
      <c r="BH112" s="2774"/>
      <c r="BI112" s="2774"/>
      <c r="BJ112" s="2774"/>
      <c r="BK112" s="2774"/>
      <c r="BL112" s="2774"/>
      <c r="BM112" s="286"/>
      <c r="BN112" s="286"/>
      <c r="BO112" s="286"/>
      <c r="BP112" s="286"/>
      <c r="BQ112" s="286"/>
    </row>
    <row r="113" spans="1:69" s="812" customFormat="1" ht="14.1" customHeight="1">
      <c r="A113" s="2566">
        <v>23</v>
      </c>
      <c r="B113" s="2468"/>
      <c r="C113" s="2468"/>
      <c r="D113" s="2468"/>
      <c r="E113" s="2817"/>
      <c r="F113" s="2817"/>
      <c r="G113" s="2817"/>
      <c r="H113" s="2817"/>
      <c r="I113" s="2817"/>
      <c r="J113" s="2836"/>
      <c r="K113" s="2836"/>
      <c r="L113" s="2836"/>
      <c r="M113" s="2836"/>
      <c r="N113" s="2836"/>
      <c r="O113" s="2470"/>
      <c r="P113" s="2463"/>
      <c r="Q113" s="2688"/>
      <c r="R113" s="2688"/>
      <c r="S113" s="2688"/>
      <c r="T113" s="2568"/>
      <c r="U113" s="2568"/>
      <c r="V113" s="2568"/>
      <c r="W113" s="2691"/>
      <c r="X113" s="2691"/>
      <c r="Y113" s="2691"/>
      <c r="Z113" s="2570"/>
      <c r="AA113" s="2571" t="s">
        <v>20</v>
      </c>
      <c r="AB113" s="2572"/>
      <c r="AC113" s="2571" t="s">
        <v>20</v>
      </c>
      <c r="AD113" s="2573"/>
      <c r="AE113" s="2819" t="s">
        <v>20</v>
      </c>
      <c r="AF113" s="2820"/>
      <c r="AG113" s="2820"/>
      <c r="AH113" s="2821"/>
      <c r="AI113" s="2821"/>
      <c r="AJ113" s="2806"/>
      <c r="AK113" s="2806"/>
      <c r="AL113" s="2806"/>
      <c r="AM113" s="2807"/>
      <c r="AN113" s="2807"/>
      <c r="AO113" s="2807"/>
      <c r="AP113" s="2808"/>
      <c r="AQ113" s="2808"/>
      <c r="AR113" s="2808"/>
      <c r="AS113" s="2807"/>
      <c r="AT113" s="2807"/>
      <c r="AU113" s="2807"/>
      <c r="AV113" s="2807"/>
      <c r="AW113" s="2807"/>
      <c r="AX113" s="2807"/>
      <c r="AY113" s="2825">
        <f>SUM(AJ113:AX115)</f>
        <v>0</v>
      </c>
      <c r="AZ113" s="2825"/>
      <c r="BA113" s="2825"/>
      <c r="BB113" s="2698">
        <f>AH113+AY113</f>
        <v>0</v>
      </c>
      <c r="BC113" s="2698"/>
      <c r="BD113" s="2698"/>
      <c r="BE113" s="2753"/>
      <c r="BF113" s="2753"/>
      <c r="BG113" s="2693"/>
      <c r="BH113" s="2772"/>
      <c r="BI113" s="2772"/>
      <c r="BJ113" s="2772"/>
      <c r="BK113" s="2772"/>
      <c r="BL113" s="2772"/>
      <c r="BM113" s="286"/>
      <c r="BN113" s="286"/>
      <c r="BO113" s="286"/>
      <c r="BP113" s="286"/>
      <c r="BQ113" s="286"/>
    </row>
    <row r="114" spans="1:69" s="812" customFormat="1" ht="14.1" customHeight="1">
      <c r="A114" s="2566"/>
      <c r="B114" s="2468"/>
      <c r="C114" s="2468"/>
      <c r="D114" s="2468"/>
      <c r="E114" s="2817"/>
      <c r="F114" s="2817"/>
      <c r="G114" s="2817"/>
      <c r="H114" s="2817"/>
      <c r="I114" s="2817"/>
      <c r="J114" s="2836"/>
      <c r="K114" s="2836"/>
      <c r="L114" s="2836"/>
      <c r="M114" s="2836"/>
      <c r="N114" s="2836"/>
      <c r="O114" s="2470"/>
      <c r="P114" s="2463"/>
      <c r="Q114" s="2694" t="s">
        <v>19</v>
      </c>
      <c r="R114" s="2694"/>
      <c r="S114" s="2694"/>
      <c r="T114" s="2568"/>
      <c r="U114" s="2568"/>
      <c r="V114" s="2568"/>
      <c r="W114" s="2691"/>
      <c r="X114" s="2691"/>
      <c r="Y114" s="2691"/>
      <c r="Z114" s="2570"/>
      <c r="AA114" s="2571"/>
      <c r="AB114" s="2572"/>
      <c r="AC114" s="2571"/>
      <c r="AD114" s="2573"/>
      <c r="AE114" s="2819"/>
      <c r="AF114" s="2820"/>
      <c r="AG114" s="2820"/>
      <c r="AH114" s="2821"/>
      <c r="AI114" s="2821"/>
      <c r="AJ114" s="2810"/>
      <c r="AK114" s="2810"/>
      <c r="AL114" s="2810"/>
      <c r="AM114" s="2811"/>
      <c r="AN114" s="2811"/>
      <c r="AO114" s="2811"/>
      <c r="AP114" s="2812"/>
      <c r="AQ114" s="2812"/>
      <c r="AR114" s="2812"/>
      <c r="AS114" s="2811"/>
      <c r="AT114" s="2811"/>
      <c r="AU114" s="2811"/>
      <c r="AV114" s="2811"/>
      <c r="AW114" s="2811"/>
      <c r="AX114" s="2811"/>
      <c r="AY114" s="2825"/>
      <c r="AZ114" s="2825"/>
      <c r="BA114" s="2825"/>
      <c r="BB114" s="2698"/>
      <c r="BC114" s="2698"/>
      <c r="BD114" s="2698"/>
      <c r="BE114" s="2753"/>
      <c r="BF114" s="2753"/>
      <c r="BG114" s="2693"/>
      <c r="BH114" s="2757"/>
      <c r="BI114" s="2757"/>
      <c r="BJ114" s="2757"/>
      <c r="BK114" s="2757"/>
      <c r="BL114" s="2757"/>
      <c r="BM114" s="286"/>
      <c r="BN114" s="286"/>
      <c r="BO114" s="286"/>
      <c r="BP114" s="286"/>
      <c r="BQ114" s="286"/>
    </row>
    <row r="115" spans="1:69" s="812" customFormat="1" ht="14.1" customHeight="1">
      <c r="A115" s="2566"/>
      <c r="B115" s="2468"/>
      <c r="C115" s="2468"/>
      <c r="D115" s="2468"/>
      <c r="E115" s="2555"/>
      <c r="F115" s="2555"/>
      <c r="G115" s="2555"/>
      <c r="H115" s="2556"/>
      <c r="I115" s="2556"/>
      <c r="J115" s="2836"/>
      <c r="K115" s="2836"/>
      <c r="L115" s="2836"/>
      <c r="M115" s="2836"/>
      <c r="N115" s="2836"/>
      <c r="O115" s="2470"/>
      <c r="P115" s="2463"/>
      <c r="Q115" s="2694"/>
      <c r="R115" s="2694"/>
      <c r="S115" s="2694"/>
      <c r="T115" s="2568"/>
      <c r="U115" s="2568"/>
      <c r="V115" s="2568"/>
      <c r="W115" s="2695"/>
      <c r="X115" s="2695"/>
      <c r="Y115" s="2695"/>
      <c r="Z115" s="1148"/>
      <c r="AA115" s="1184" t="s">
        <v>21</v>
      </c>
      <c r="AB115" s="1150"/>
      <c r="AC115" s="1184" t="s">
        <v>21</v>
      </c>
      <c r="AD115" s="1150"/>
      <c r="AE115" s="1182" t="s">
        <v>21</v>
      </c>
      <c r="AF115" s="1240"/>
      <c r="AG115" s="1241"/>
      <c r="AH115" s="1242"/>
      <c r="AI115" s="1243"/>
      <c r="AJ115" s="2827"/>
      <c r="AK115" s="2827"/>
      <c r="AL115" s="2827"/>
      <c r="AM115" s="2828"/>
      <c r="AN115" s="2828"/>
      <c r="AO115" s="2828"/>
      <c r="AP115" s="2829"/>
      <c r="AQ115" s="2829"/>
      <c r="AR115" s="2829"/>
      <c r="AS115" s="2828"/>
      <c r="AT115" s="2828"/>
      <c r="AU115" s="2828"/>
      <c r="AV115" s="2828"/>
      <c r="AW115" s="2828"/>
      <c r="AX115" s="2828"/>
      <c r="AY115" s="2825"/>
      <c r="AZ115" s="2825"/>
      <c r="BA115" s="2825"/>
      <c r="BB115" s="2698"/>
      <c r="BC115" s="2698"/>
      <c r="BD115" s="2698"/>
      <c r="BE115" s="2705"/>
      <c r="BF115" s="2705"/>
      <c r="BG115" s="2693"/>
      <c r="BH115" s="2774"/>
      <c r="BI115" s="2774"/>
      <c r="BJ115" s="2774"/>
      <c r="BK115" s="2774"/>
      <c r="BL115" s="2774"/>
      <c r="BM115" s="286"/>
      <c r="BN115" s="286"/>
      <c r="BO115" s="286"/>
      <c r="BP115" s="286"/>
      <c r="BQ115" s="286"/>
    </row>
    <row r="116" spans="1:69" s="812" customFormat="1" ht="14.1" customHeight="1">
      <c r="A116" s="2566">
        <v>24</v>
      </c>
      <c r="B116" s="2468"/>
      <c r="C116" s="2468"/>
      <c r="D116" s="2468"/>
      <c r="E116" s="2817"/>
      <c r="F116" s="2817"/>
      <c r="G116" s="2817"/>
      <c r="H116" s="2817"/>
      <c r="I116" s="2817"/>
      <c r="J116" s="2836"/>
      <c r="K116" s="2836"/>
      <c r="L116" s="2836"/>
      <c r="M116" s="2836"/>
      <c r="N116" s="2836"/>
      <c r="O116" s="2470"/>
      <c r="P116" s="2463"/>
      <c r="Q116" s="2696"/>
      <c r="R116" s="2696"/>
      <c r="S116" s="2696"/>
      <c r="T116" s="2568"/>
      <c r="U116" s="2568"/>
      <c r="V116" s="2568"/>
      <c r="W116" s="2691"/>
      <c r="X116" s="2691"/>
      <c r="Y116" s="2691"/>
      <c r="Z116" s="2570"/>
      <c r="AA116" s="2571" t="s">
        <v>20</v>
      </c>
      <c r="AB116" s="2572"/>
      <c r="AC116" s="2571" t="s">
        <v>20</v>
      </c>
      <c r="AD116" s="2573"/>
      <c r="AE116" s="2819" t="s">
        <v>20</v>
      </c>
      <c r="AF116" s="2820"/>
      <c r="AG116" s="2820"/>
      <c r="AH116" s="2821"/>
      <c r="AI116" s="2821"/>
      <c r="AJ116" s="2806"/>
      <c r="AK116" s="2806"/>
      <c r="AL116" s="2806"/>
      <c r="AM116" s="2807"/>
      <c r="AN116" s="2807"/>
      <c r="AO116" s="2807"/>
      <c r="AP116" s="2808"/>
      <c r="AQ116" s="2808"/>
      <c r="AR116" s="2808"/>
      <c r="AS116" s="2807"/>
      <c r="AT116" s="2807"/>
      <c r="AU116" s="2807"/>
      <c r="AV116" s="2807"/>
      <c r="AW116" s="2807"/>
      <c r="AX116" s="2807"/>
      <c r="AY116" s="2825">
        <f>SUM(AJ116:AX118)</f>
        <v>0</v>
      </c>
      <c r="AZ116" s="2825"/>
      <c r="BA116" s="2825"/>
      <c r="BB116" s="2698">
        <f>AH116+AY116</f>
        <v>0</v>
      </c>
      <c r="BC116" s="2698"/>
      <c r="BD116" s="2698"/>
      <c r="BE116" s="2753"/>
      <c r="BF116" s="2753"/>
      <c r="BG116" s="2693"/>
      <c r="BH116" s="2772"/>
      <c r="BI116" s="2772"/>
      <c r="BJ116" s="2772"/>
      <c r="BK116" s="2772"/>
      <c r="BL116" s="2772"/>
      <c r="BM116" s="286"/>
      <c r="BN116" s="286"/>
      <c r="BO116" s="286"/>
      <c r="BP116" s="286"/>
      <c r="BQ116" s="286"/>
    </row>
    <row r="117" spans="1:69" s="812" customFormat="1" ht="14.1" customHeight="1">
      <c r="A117" s="2566"/>
      <c r="B117" s="2468"/>
      <c r="C117" s="2468"/>
      <c r="D117" s="2468"/>
      <c r="E117" s="2817"/>
      <c r="F117" s="2817"/>
      <c r="G117" s="2817"/>
      <c r="H117" s="2817"/>
      <c r="I117" s="2817"/>
      <c r="J117" s="2836"/>
      <c r="K117" s="2836"/>
      <c r="L117" s="2836"/>
      <c r="M117" s="2836"/>
      <c r="N117" s="2836"/>
      <c r="O117" s="2470"/>
      <c r="P117" s="2463"/>
      <c r="Q117" s="2694" t="s">
        <v>19</v>
      </c>
      <c r="R117" s="2694"/>
      <c r="S117" s="2694"/>
      <c r="T117" s="2568"/>
      <c r="U117" s="2568"/>
      <c r="V117" s="2568"/>
      <c r="W117" s="2691"/>
      <c r="X117" s="2691"/>
      <c r="Y117" s="2691"/>
      <c r="Z117" s="2570"/>
      <c r="AA117" s="2571"/>
      <c r="AB117" s="2572"/>
      <c r="AC117" s="2571"/>
      <c r="AD117" s="2573"/>
      <c r="AE117" s="2819"/>
      <c r="AF117" s="2820"/>
      <c r="AG117" s="2820"/>
      <c r="AH117" s="2821"/>
      <c r="AI117" s="2821"/>
      <c r="AJ117" s="2810"/>
      <c r="AK117" s="2810"/>
      <c r="AL117" s="2810"/>
      <c r="AM117" s="2811"/>
      <c r="AN117" s="2811"/>
      <c r="AO117" s="2811"/>
      <c r="AP117" s="2812"/>
      <c r="AQ117" s="2812"/>
      <c r="AR117" s="2812"/>
      <c r="AS117" s="2811"/>
      <c r="AT117" s="2811"/>
      <c r="AU117" s="2811"/>
      <c r="AV117" s="2811"/>
      <c r="AW117" s="2811"/>
      <c r="AX117" s="2811"/>
      <c r="AY117" s="2825"/>
      <c r="AZ117" s="2825"/>
      <c r="BA117" s="2825"/>
      <c r="BB117" s="2698"/>
      <c r="BC117" s="2698"/>
      <c r="BD117" s="2698"/>
      <c r="BE117" s="2753"/>
      <c r="BF117" s="2753"/>
      <c r="BG117" s="2693"/>
      <c r="BH117" s="2757"/>
      <c r="BI117" s="2757"/>
      <c r="BJ117" s="2757"/>
      <c r="BK117" s="2757"/>
      <c r="BL117" s="2757"/>
      <c r="BM117" s="286"/>
      <c r="BN117" s="286"/>
      <c r="BO117" s="286"/>
      <c r="BP117" s="286"/>
      <c r="BQ117" s="286"/>
    </row>
    <row r="118" spans="1:69" s="812" customFormat="1" ht="13.5" customHeight="1">
      <c r="A118" s="2566"/>
      <c r="B118" s="2468"/>
      <c r="C118" s="2468"/>
      <c r="D118" s="2468"/>
      <c r="E118" s="2555"/>
      <c r="F118" s="2555"/>
      <c r="G118" s="2555"/>
      <c r="H118" s="2556"/>
      <c r="I118" s="2556"/>
      <c r="J118" s="2836"/>
      <c r="K118" s="2836"/>
      <c r="L118" s="2836"/>
      <c r="M118" s="2836"/>
      <c r="N118" s="2836"/>
      <c r="O118" s="2470"/>
      <c r="P118" s="2463"/>
      <c r="Q118" s="2694"/>
      <c r="R118" s="2694"/>
      <c r="S118" s="2694"/>
      <c r="T118" s="2568"/>
      <c r="U118" s="2568"/>
      <c r="V118" s="2568"/>
      <c r="W118" s="2695"/>
      <c r="X118" s="2695"/>
      <c r="Y118" s="2695"/>
      <c r="Z118" s="1148"/>
      <c r="AA118" s="1184" t="s">
        <v>21</v>
      </c>
      <c r="AB118" s="1150"/>
      <c r="AC118" s="1184" t="s">
        <v>21</v>
      </c>
      <c r="AD118" s="1150"/>
      <c r="AE118" s="1182" t="s">
        <v>21</v>
      </c>
      <c r="AF118" s="1240"/>
      <c r="AG118" s="1241"/>
      <c r="AH118" s="1242"/>
      <c r="AI118" s="1243"/>
      <c r="AJ118" s="2827"/>
      <c r="AK118" s="2827"/>
      <c r="AL118" s="2827"/>
      <c r="AM118" s="2828"/>
      <c r="AN118" s="2828"/>
      <c r="AO118" s="2828"/>
      <c r="AP118" s="2829"/>
      <c r="AQ118" s="2829"/>
      <c r="AR118" s="2829"/>
      <c r="AS118" s="2828"/>
      <c r="AT118" s="2828"/>
      <c r="AU118" s="2828"/>
      <c r="AV118" s="2828"/>
      <c r="AW118" s="2828"/>
      <c r="AX118" s="2828"/>
      <c r="AY118" s="2825"/>
      <c r="AZ118" s="2825"/>
      <c r="BA118" s="2825"/>
      <c r="BB118" s="2698"/>
      <c r="BC118" s="2698"/>
      <c r="BD118" s="2698"/>
      <c r="BE118" s="2705"/>
      <c r="BF118" s="2705"/>
      <c r="BG118" s="2693"/>
      <c r="BH118" s="2774"/>
      <c r="BI118" s="2774"/>
      <c r="BJ118" s="2774"/>
      <c r="BK118" s="2774"/>
      <c r="BL118" s="2774"/>
      <c r="BM118" s="286"/>
      <c r="BN118" s="286"/>
      <c r="BO118" s="286"/>
      <c r="BP118" s="286"/>
      <c r="BQ118" s="286"/>
    </row>
    <row r="119" spans="1:69" s="812" customFormat="1" ht="14.1" customHeight="1">
      <c r="A119" s="2566">
        <v>25</v>
      </c>
      <c r="B119" s="2468"/>
      <c r="C119" s="2468"/>
      <c r="D119" s="2468"/>
      <c r="E119" s="2817"/>
      <c r="F119" s="2817"/>
      <c r="G119" s="2817"/>
      <c r="H119" s="2817"/>
      <c r="I119" s="2817"/>
      <c r="J119" s="2836"/>
      <c r="K119" s="2836"/>
      <c r="L119" s="2836"/>
      <c r="M119" s="2836"/>
      <c r="N119" s="2836"/>
      <c r="O119" s="2470"/>
      <c r="P119" s="2463"/>
      <c r="Q119" s="2534"/>
      <c r="R119" s="2534"/>
      <c r="S119" s="2534"/>
      <c r="T119" s="2568"/>
      <c r="U119" s="2568"/>
      <c r="V119" s="2568"/>
      <c r="W119" s="2691"/>
      <c r="X119" s="2691"/>
      <c r="Y119" s="2691"/>
      <c r="Z119" s="2570"/>
      <c r="AA119" s="2571" t="s">
        <v>20</v>
      </c>
      <c r="AB119" s="2572"/>
      <c r="AC119" s="2571" t="s">
        <v>20</v>
      </c>
      <c r="AD119" s="2573"/>
      <c r="AE119" s="2819" t="s">
        <v>20</v>
      </c>
      <c r="AF119" s="2820"/>
      <c r="AG119" s="2820"/>
      <c r="AH119" s="2821"/>
      <c r="AI119" s="2821"/>
      <c r="AJ119" s="2806"/>
      <c r="AK119" s="2806"/>
      <c r="AL119" s="2806"/>
      <c r="AM119" s="2807"/>
      <c r="AN119" s="2807"/>
      <c r="AO119" s="2807"/>
      <c r="AP119" s="2808"/>
      <c r="AQ119" s="2808"/>
      <c r="AR119" s="2808"/>
      <c r="AS119" s="2807"/>
      <c r="AT119" s="2807"/>
      <c r="AU119" s="2807"/>
      <c r="AV119" s="2807"/>
      <c r="AW119" s="2807"/>
      <c r="AX119" s="2807"/>
      <c r="AY119" s="2825">
        <f>SUM(AJ119:AX121)</f>
        <v>0</v>
      </c>
      <c r="AZ119" s="2825"/>
      <c r="BA119" s="2825"/>
      <c r="BB119" s="2698">
        <f>AH119+AY119</f>
        <v>0</v>
      </c>
      <c r="BC119" s="2698"/>
      <c r="BD119" s="2698"/>
      <c r="BE119" s="2753"/>
      <c r="BF119" s="2753"/>
      <c r="BG119" s="2693"/>
      <c r="BH119" s="2772"/>
      <c r="BI119" s="2772"/>
      <c r="BJ119" s="2772"/>
      <c r="BK119" s="2772"/>
      <c r="BL119" s="2772"/>
      <c r="BM119" s="286"/>
      <c r="BN119" s="286"/>
      <c r="BO119" s="286"/>
      <c r="BP119" s="286"/>
      <c r="BQ119" s="286"/>
    </row>
    <row r="120" spans="1:69" s="812" customFormat="1" ht="14.1" customHeight="1">
      <c r="A120" s="2566"/>
      <c r="B120" s="2468"/>
      <c r="C120" s="2468"/>
      <c r="D120" s="2468"/>
      <c r="E120" s="2817"/>
      <c r="F120" s="2817"/>
      <c r="G120" s="2817"/>
      <c r="H120" s="2817"/>
      <c r="I120" s="2817"/>
      <c r="J120" s="2836"/>
      <c r="K120" s="2836"/>
      <c r="L120" s="2836"/>
      <c r="M120" s="2836"/>
      <c r="N120" s="2836"/>
      <c r="O120" s="2470"/>
      <c r="P120" s="2463"/>
      <c r="Q120" s="2694" t="s">
        <v>19</v>
      </c>
      <c r="R120" s="2694"/>
      <c r="S120" s="2694"/>
      <c r="T120" s="2568"/>
      <c r="U120" s="2568"/>
      <c r="V120" s="2568"/>
      <c r="W120" s="2691"/>
      <c r="X120" s="2691"/>
      <c r="Y120" s="2691"/>
      <c r="Z120" s="2570"/>
      <c r="AA120" s="2571"/>
      <c r="AB120" s="2572"/>
      <c r="AC120" s="2571"/>
      <c r="AD120" s="2573"/>
      <c r="AE120" s="2819"/>
      <c r="AF120" s="2820"/>
      <c r="AG120" s="2820"/>
      <c r="AH120" s="2821"/>
      <c r="AI120" s="2821"/>
      <c r="AJ120" s="2810"/>
      <c r="AK120" s="2810"/>
      <c r="AL120" s="2810"/>
      <c r="AM120" s="2811"/>
      <c r="AN120" s="2811"/>
      <c r="AO120" s="2811"/>
      <c r="AP120" s="2812"/>
      <c r="AQ120" s="2812"/>
      <c r="AR120" s="2812"/>
      <c r="AS120" s="2811"/>
      <c r="AT120" s="2811"/>
      <c r="AU120" s="2811"/>
      <c r="AV120" s="2811"/>
      <c r="AW120" s="2811"/>
      <c r="AX120" s="2811"/>
      <c r="AY120" s="2825"/>
      <c r="AZ120" s="2825"/>
      <c r="BA120" s="2825"/>
      <c r="BB120" s="2698"/>
      <c r="BC120" s="2698"/>
      <c r="BD120" s="2698"/>
      <c r="BE120" s="2753"/>
      <c r="BF120" s="2753"/>
      <c r="BG120" s="2693"/>
      <c r="BH120" s="2757"/>
      <c r="BI120" s="2757"/>
      <c r="BJ120" s="2757"/>
      <c r="BK120" s="2757"/>
      <c r="BL120" s="2757"/>
      <c r="BM120" s="286"/>
      <c r="BN120" s="286"/>
      <c r="BO120" s="286"/>
      <c r="BP120" s="286"/>
      <c r="BQ120" s="286"/>
    </row>
    <row r="121" spans="1:69" s="812" customFormat="1" ht="13.5" customHeight="1">
      <c r="A121" s="2566"/>
      <c r="B121" s="2468"/>
      <c r="C121" s="2468"/>
      <c r="D121" s="2468"/>
      <c r="E121" s="2555"/>
      <c r="F121" s="2555"/>
      <c r="G121" s="2555"/>
      <c r="H121" s="2556"/>
      <c r="I121" s="2556"/>
      <c r="J121" s="2836"/>
      <c r="K121" s="2836"/>
      <c r="L121" s="2836"/>
      <c r="M121" s="2836"/>
      <c r="N121" s="2836"/>
      <c r="O121" s="2470"/>
      <c r="P121" s="2463"/>
      <c r="Q121" s="2694"/>
      <c r="R121" s="2694"/>
      <c r="S121" s="2694"/>
      <c r="T121" s="2568"/>
      <c r="U121" s="2568"/>
      <c r="V121" s="2568"/>
      <c r="W121" s="2695"/>
      <c r="X121" s="2695"/>
      <c r="Y121" s="2695"/>
      <c r="Z121" s="1148"/>
      <c r="AA121" s="1184" t="s">
        <v>21</v>
      </c>
      <c r="AB121" s="1150"/>
      <c r="AC121" s="1184" t="s">
        <v>21</v>
      </c>
      <c r="AD121" s="1150"/>
      <c r="AE121" s="1182" t="s">
        <v>21</v>
      </c>
      <c r="AF121" s="1240"/>
      <c r="AG121" s="1241"/>
      <c r="AH121" s="1242"/>
      <c r="AI121" s="1243"/>
      <c r="AJ121" s="2827"/>
      <c r="AK121" s="2827"/>
      <c r="AL121" s="2827"/>
      <c r="AM121" s="2828"/>
      <c r="AN121" s="2828"/>
      <c r="AO121" s="2828"/>
      <c r="AP121" s="2829"/>
      <c r="AQ121" s="2829"/>
      <c r="AR121" s="2829"/>
      <c r="AS121" s="2828"/>
      <c r="AT121" s="2828"/>
      <c r="AU121" s="2828"/>
      <c r="AV121" s="2828"/>
      <c r="AW121" s="2828"/>
      <c r="AX121" s="2828"/>
      <c r="AY121" s="2825"/>
      <c r="AZ121" s="2825"/>
      <c r="BA121" s="2825"/>
      <c r="BB121" s="2698"/>
      <c r="BC121" s="2698"/>
      <c r="BD121" s="2698"/>
      <c r="BE121" s="2705"/>
      <c r="BF121" s="2705"/>
      <c r="BG121" s="2693"/>
      <c r="BH121" s="2774"/>
      <c r="BI121" s="2774"/>
      <c r="BJ121" s="2774"/>
      <c r="BK121" s="2774"/>
      <c r="BL121" s="2774"/>
      <c r="BM121" s="286"/>
      <c r="BN121" s="286"/>
      <c r="BO121" s="286"/>
      <c r="BP121" s="286"/>
      <c r="BQ121" s="286"/>
    </row>
    <row r="122" spans="1:69" s="812" customFormat="1" ht="14.1" customHeight="1">
      <c r="A122" s="2566">
        <v>26</v>
      </c>
      <c r="B122" s="2468"/>
      <c r="C122" s="2468"/>
      <c r="D122" s="2468"/>
      <c r="E122" s="2817"/>
      <c r="F122" s="2817"/>
      <c r="G122" s="2817"/>
      <c r="H122" s="2817"/>
      <c r="I122" s="2817"/>
      <c r="J122" s="2836"/>
      <c r="K122" s="2836"/>
      <c r="L122" s="2836"/>
      <c r="M122" s="2836"/>
      <c r="N122" s="2836"/>
      <c r="O122" s="2470"/>
      <c r="P122" s="2463"/>
      <c r="Q122" s="2817"/>
      <c r="R122" s="2817"/>
      <c r="S122" s="2817"/>
      <c r="T122" s="2568"/>
      <c r="U122" s="2568"/>
      <c r="V122" s="2568"/>
      <c r="W122" s="2691"/>
      <c r="X122" s="2691"/>
      <c r="Y122" s="2691"/>
      <c r="Z122" s="2570"/>
      <c r="AA122" s="2571" t="s">
        <v>20</v>
      </c>
      <c r="AB122" s="2572"/>
      <c r="AC122" s="2571" t="s">
        <v>20</v>
      </c>
      <c r="AD122" s="2573"/>
      <c r="AE122" s="2819" t="s">
        <v>20</v>
      </c>
      <c r="AF122" s="2820"/>
      <c r="AG122" s="2820"/>
      <c r="AH122" s="2821"/>
      <c r="AI122" s="2821"/>
      <c r="AJ122" s="2806"/>
      <c r="AK122" s="2806"/>
      <c r="AL122" s="2806"/>
      <c r="AM122" s="2807"/>
      <c r="AN122" s="2807"/>
      <c r="AO122" s="2807"/>
      <c r="AP122" s="2808"/>
      <c r="AQ122" s="2808"/>
      <c r="AR122" s="2808"/>
      <c r="AS122" s="2807"/>
      <c r="AT122" s="2807"/>
      <c r="AU122" s="2807"/>
      <c r="AV122" s="2807"/>
      <c r="AW122" s="2807"/>
      <c r="AX122" s="2807"/>
      <c r="AY122" s="2835">
        <f>SUM(AJ122:AX124)</f>
        <v>0</v>
      </c>
      <c r="AZ122" s="2835"/>
      <c r="BA122" s="2835"/>
      <c r="BB122" s="2551">
        <f>AH122+AY122</f>
        <v>0</v>
      </c>
      <c r="BC122" s="2551"/>
      <c r="BD122" s="2551"/>
      <c r="BE122" s="2753"/>
      <c r="BF122" s="2753"/>
      <c r="BG122" s="2693"/>
      <c r="BH122" s="2755"/>
      <c r="BI122" s="2755"/>
      <c r="BJ122" s="2755"/>
      <c r="BK122" s="2755"/>
      <c r="BL122" s="2755"/>
      <c r="BM122" s="286"/>
      <c r="BN122" s="286"/>
      <c r="BO122" s="286"/>
      <c r="BP122" s="286"/>
      <c r="BQ122" s="286"/>
    </row>
    <row r="123" spans="1:69" s="812" customFormat="1" ht="14.1" customHeight="1">
      <c r="A123" s="2566"/>
      <c r="B123" s="2468"/>
      <c r="C123" s="2468"/>
      <c r="D123" s="2468"/>
      <c r="E123" s="2817"/>
      <c r="F123" s="2817"/>
      <c r="G123" s="2817"/>
      <c r="H123" s="2817"/>
      <c r="I123" s="2817"/>
      <c r="J123" s="2836"/>
      <c r="K123" s="2836"/>
      <c r="L123" s="2836"/>
      <c r="M123" s="2836"/>
      <c r="N123" s="2836"/>
      <c r="O123" s="2470"/>
      <c r="P123" s="2463"/>
      <c r="Q123" s="2694" t="s">
        <v>19</v>
      </c>
      <c r="R123" s="2694"/>
      <c r="S123" s="2694"/>
      <c r="T123" s="2568"/>
      <c r="U123" s="2568"/>
      <c r="V123" s="2568"/>
      <c r="W123" s="2691"/>
      <c r="X123" s="2691"/>
      <c r="Y123" s="2691"/>
      <c r="Z123" s="2570"/>
      <c r="AA123" s="2571"/>
      <c r="AB123" s="2572"/>
      <c r="AC123" s="2571"/>
      <c r="AD123" s="2573"/>
      <c r="AE123" s="2819"/>
      <c r="AF123" s="2820"/>
      <c r="AG123" s="2820"/>
      <c r="AH123" s="2821"/>
      <c r="AI123" s="2821"/>
      <c r="AJ123" s="2810"/>
      <c r="AK123" s="2810"/>
      <c r="AL123" s="2810"/>
      <c r="AM123" s="2811"/>
      <c r="AN123" s="2811"/>
      <c r="AO123" s="2811"/>
      <c r="AP123" s="2812"/>
      <c r="AQ123" s="2812"/>
      <c r="AR123" s="2812"/>
      <c r="AS123" s="2811"/>
      <c r="AT123" s="2811"/>
      <c r="AU123" s="2811"/>
      <c r="AV123" s="2811"/>
      <c r="AW123" s="2811"/>
      <c r="AX123" s="2811"/>
      <c r="AY123" s="2835"/>
      <c r="AZ123" s="2835"/>
      <c r="BA123" s="2835"/>
      <c r="BB123" s="2551"/>
      <c r="BC123" s="2551"/>
      <c r="BD123" s="2551"/>
      <c r="BE123" s="2753"/>
      <c r="BF123" s="2753"/>
      <c r="BG123" s="2693"/>
      <c r="BH123" s="2757"/>
      <c r="BI123" s="2757"/>
      <c r="BJ123" s="2757"/>
      <c r="BK123" s="2757"/>
      <c r="BL123" s="2757"/>
      <c r="BM123" s="286"/>
      <c r="BN123" s="286"/>
      <c r="BO123" s="286"/>
      <c r="BP123" s="286"/>
      <c r="BQ123" s="286"/>
    </row>
    <row r="124" spans="1:69" s="812" customFormat="1" ht="14.1" customHeight="1">
      <c r="A124" s="2566"/>
      <c r="B124" s="2468"/>
      <c r="C124" s="2468"/>
      <c r="D124" s="2468"/>
      <c r="E124" s="2765"/>
      <c r="F124" s="2765"/>
      <c r="G124" s="2765"/>
      <c r="H124" s="2766"/>
      <c r="I124" s="2766"/>
      <c r="J124" s="2836"/>
      <c r="K124" s="2836"/>
      <c r="L124" s="2836"/>
      <c r="M124" s="2836"/>
      <c r="N124" s="2836"/>
      <c r="O124" s="2470"/>
      <c r="P124" s="2463"/>
      <c r="Q124" s="2694"/>
      <c r="R124" s="2694"/>
      <c r="S124" s="2694"/>
      <c r="T124" s="2568"/>
      <c r="U124" s="2568"/>
      <c r="V124" s="2568"/>
      <c r="W124" s="2695"/>
      <c r="X124" s="2695"/>
      <c r="Y124" s="2695"/>
      <c r="Z124" s="1148"/>
      <c r="AA124" s="1184" t="s">
        <v>21</v>
      </c>
      <c r="AB124" s="1150"/>
      <c r="AC124" s="1184" t="s">
        <v>21</v>
      </c>
      <c r="AD124" s="1150"/>
      <c r="AE124" s="1182" t="s">
        <v>21</v>
      </c>
      <c r="AF124" s="1240"/>
      <c r="AG124" s="1241"/>
      <c r="AH124" s="1242"/>
      <c r="AI124" s="1243"/>
      <c r="AJ124" s="2827"/>
      <c r="AK124" s="2827"/>
      <c r="AL124" s="2827"/>
      <c r="AM124" s="2828"/>
      <c r="AN124" s="2828"/>
      <c r="AO124" s="2828"/>
      <c r="AP124" s="2829"/>
      <c r="AQ124" s="2829"/>
      <c r="AR124" s="2829"/>
      <c r="AS124" s="2828"/>
      <c r="AT124" s="2828"/>
      <c r="AU124" s="2828"/>
      <c r="AV124" s="2828"/>
      <c r="AW124" s="2828"/>
      <c r="AX124" s="2828"/>
      <c r="AY124" s="2835"/>
      <c r="AZ124" s="2835"/>
      <c r="BA124" s="2835"/>
      <c r="BB124" s="2551"/>
      <c r="BC124" s="2551"/>
      <c r="BD124" s="2551"/>
      <c r="BE124" s="2705"/>
      <c r="BF124" s="2705"/>
      <c r="BG124" s="2693"/>
      <c r="BH124" s="2774"/>
      <c r="BI124" s="2774"/>
      <c r="BJ124" s="2774"/>
      <c r="BK124" s="2774"/>
      <c r="BL124" s="2774"/>
      <c r="BM124" s="286"/>
      <c r="BN124" s="286"/>
      <c r="BO124" s="286"/>
      <c r="BP124" s="286"/>
      <c r="BQ124" s="286"/>
    </row>
    <row r="125" spans="1:69" s="812" customFormat="1" ht="14.1" customHeight="1">
      <c r="A125" s="2830">
        <v>27</v>
      </c>
      <c r="B125" s="2468"/>
      <c r="C125" s="2468"/>
      <c r="D125" s="2468"/>
      <c r="E125" s="2817"/>
      <c r="F125" s="2817"/>
      <c r="G125" s="2817"/>
      <c r="H125" s="2817"/>
      <c r="I125" s="2817"/>
      <c r="J125" s="2831"/>
      <c r="K125" s="2831"/>
      <c r="L125" s="2831"/>
      <c r="M125" s="2831"/>
      <c r="N125" s="2831"/>
      <c r="O125" s="2700"/>
      <c r="P125" s="2701"/>
      <c r="Q125" s="2688"/>
      <c r="R125" s="2688"/>
      <c r="S125" s="2688"/>
      <c r="T125" s="2702"/>
      <c r="U125" s="2702"/>
      <c r="V125" s="2702"/>
      <c r="W125" s="2703"/>
      <c r="X125" s="2703"/>
      <c r="Y125" s="2703"/>
      <c r="Z125" s="2540"/>
      <c r="AA125" s="2541" t="s">
        <v>20</v>
      </c>
      <c r="AB125" s="2542"/>
      <c r="AC125" s="2541" t="s">
        <v>20</v>
      </c>
      <c r="AD125" s="2543"/>
      <c r="AE125" s="2832" t="s">
        <v>20</v>
      </c>
      <c r="AF125" s="2833"/>
      <c r="AG125" s="2833"/>
      <c r="AH125" s="2834"/>
      <c r="AI125" s="2834"/>
      <c r="AJ125" s="2822"/>
      <c r="AK125" s="2822"/>
      <c r="AL125" s="2822"/>
      <c r="AM125" s="2823"/>
      <c r="AN125" s="2823"/>
      <c r="AO125" s="2823"/>
      <c r="AP125" s="2824"/>
      <c r="AQ125" s="2824"/>
      <c r="AR125" s="2824"/>
      <c r="AS125" s="2823"/>
      <c r="AT125" s="2823"/>
      <c r="AU125" s="2823"/>
      <c r="AV125" s="2823"/>
      <c r="AW125" s="2823"/>
      <c r="AX125" s="2823"/>
      <c r="AY125" s="2825">
        <f>SUM(AJ125:AX127)</f>
        <v>0</v>
      </c>
      <c r="AZ125" s="2825"/>
      <c r="BA125" s="2825"/>
      <c r="BB125" s="2698">
        <f>AH125+AY125</f>
        <v>0</v>
      </c>
      <c r="BC125" s="2698"/>
      <c r="BD125" s="2698"/>
      <c r="BE125" s="2826"/>
      <c r="BF125" s="2826"/>
      <c r="BG125" s="2699"/>
      <c r="BH125" s="2772"/>
      <c r="BI125" s="2772"/>
      <c r="BJ125" s="2772"/>
      <c r="BK125" s="2772"/>
      <c r="BL125" s="2772"/>
      <c r="BM125" s="286"/>
      <c r="BN125" s="286"/>
      <c r="BO125" s="286"/>
      <c r="BP125" s="286"/>
      <c r="BQ125" s="286"/>
    </row>
    <row r="126" spans="1:69" s="812" customFormat="1" ht="14.1" customHeight="1">
      <c r="A126" s="2830"/>
      <c r="B126" s="2468"/>
      <c r="C126" s="2468"/>
      <c r="D126" s="2468"/>
      <c r="E126" s="2817"/>
      <c r="F126" s="2817"/>
      <c r="G126" s="2817"/>
      <c r="H126" s="2817"/>
      <c r="I126" s="2817"/>
      <c r="J126" s="2831"/>
      <c r="K126" s="2831"/>
      <c r="L126" s="2831"/>
      <c r="M126" s="2831"/>
      <c r="N126" s="2831"/>
      <c r="O126" s="2700"/>
      <c r="P126" s="2701"/>
      <c r="Q126" s="2694" t="s">
        <v>19</v>
      </c>
      <c r="R126" s="2694"/>
      <c r="S126" s="2694"/>
      <c r="T126" s="2702"/>
      <c r="U126" s="2702"/>
      <c r="V126" s="2702"/>
      <c r="W126" s="2703"/>
      <c r="X126" s="2703"/>
      <c r="Y126" s="2703"/>
      <c r="Z126" s="2540"/>
      <c r="AA126" s="2541"/>
      <c r="AB126" s="2542"/>
      <c r="AC126" s="2541"/>
      <c r="AD126" s="2543"/>
      <c r="AE126" s="2832"/>
      <c r="AF126" s="2833"/>
      <c r="AG126" s="2833"/>
      <c r="AH126" s="2834"/>
      <c r="AI126" s="2834"/>
      <c r="AJ126" s="2810"/>
      <c r="AK126" s="2810"/>
      <c r="AL126" s="2810"/>
      <c r="AM126" s="2811"/>
      <c r="AN126" s="2811"/>
      <c r="AO126" s="2811"/>
      <c r="AP126" s="2812"/>
      <c r="AQ126" s="2812"/>
      <c r="AR126" s="2812"/>
      <c r="AS126" s="2811"/>
      <c r="AT126" s="2811"/>
      <c r="AU126" s="2811"/>
      <c r="AV126" s="2811"/>
      <c r="AW126" s="2811"/>
      <c r="AX126" s="2811"/>
      <c r="AY126" s="2825"/>
      <c r="AZ126" s="2825"/>
      <c r="BA126" s="2825"/>
      <c r="BB126" s="2698"/>
      <c r="BC126" s="2698"/>
      <c r="BD126" s="2698"/>
      <c r="BE126" s="2826"/>
      <c r="BF126" s="2826"/>
      <c r="BG126" s="2699"/>
      <c r="BH126" s="2757"/>
      <c r="BI126" s="2757"/>
      <c r="BJ126" s="2757"/>
      <c r="BK126" s="2757"/>
      <c r="BL126" s="2757"/>
      <c r="BM126" s="286"/>
      <c r="BN126" s="286"/>
      <c r="BO126" s="286"/>
      <c r="BP126" s="286"/>
      <c r="BQ126" s="286"/>
    </row>
    <row r="127" spans="1:69" s="812" customFormat="1" ht="13.5" customHeight="1">
      <c r="A127" s="2830"/>
      <c r="B127" s="2468"/>
      <c r="C127" s="2468"/>
      <c r="D127" s="2468"/>
      <c r="E127" s="2555"/>
      <c r="F127" s="2555"/>
      <c r="G127" s="2555"/>
      <c r="H127" s="2556"/>
      <c r="I127" s="2556"/>
      <c r="J127" s="2831"/>
      <c r="K127" s="2831"/>
      <c r="L127" s="2831"/>
      <c r="M127" s="2831"/>
      <c r="N127" s="2831"/>
      <c r="O127" s="2700"/>
      <c r="P127" s="2701"/>
      <c r="Q127" s="2694"/>
      <c r="R127" s="2694"/>
      <c r="S127" s="2694"/>
      <c r="T127" s="2702"/>
      <c r="U127" s="2702"/>
      <c r="V127" s="2702"/>
      <c r="W127" s="2695"/>
      <c r="X127" s="2695"/>
      <c r="Y127" s="2695"/>
      <c r="Z127" s="1148"/>
      <c r="AA127" s="1184" t="s">
        <v>21</v>
      </c>
      <c r="AB127" s="1150"/>
      <c r="AC127" s="1184" t="s">
        <v>21</v>
      </c>
      <c r="AD127" s="1150"/>
      <c r="AE127" s="1182" t="s">
        <v>21</v>
      </c>
      <c r="AF127" s="1240"/>
      <c r="AG127" s="1241"/>
      <c r="AH127" s="1242"/>
      <c r="AI127" s="1243"/>
      <c r="AJ127" s="2827"/>
      <c r="AK127" s="2827"/>
      <c r="AL127" s="2827"/>
      <c r="AM127" s="2828"/>
      <c r="AN127" s="2828"/>
      <c r="AO127" s="2828"/>
      <c r="AP127" s="2829"/>
      <c r="AQ127" s="2829"/>
      <c r="AR127" s="2829"/>
      <c r="AS127" s="2828"/>
      <c r="AT127" s="2828"/>
      <c r="AU127" s="2828"/>
      <c r="AV127" s="2828"/>
      <c r="AW127" s="2828"/>
      <c r="AX127" s="2828"/>
      <c r="AY127" s="2825"/>
      <c r="AZ127" s="2825"/>
      <c r="BA127" s="2825"/>
      <c r="BB127" s="2698"/>
      <c r="BC127" s="2698"/>
      <c r="BD127" s="2698"/>
      <c r="BE127" s="2705"/>
      <c r="BF127" s="2705"/>
      <c r="BG127" s="2699"/>
      <c r="BH127" s="2774"/>
      <c r="BI127" s="2774"/>
      <c r="BJ127" s="2774"/>
      <c r="BK127" s="2774"/>
      <c r="BL127" s="2774"/>
      <c r="BM127" s="286"/>
      <c r="BN127" s="286"/>
      <c r="BO127" s="286"/>
      <c r="BP127" s="286"/>
      <c r="BQ127" s="286"/>
    </row>
    <row r="128" spans="1:69" s="812" customFormat="1" ht="14.1" customHeight="1">
      <c r="A128" s="2644">
        <v>28</v>
      </c>
      <c r="B128" s="2533"/>
      <c r="C128" s="2533"/>
      <c r="D128" s="2533"/>
      <c r="E128" s="2817"/>
      <c r="F128" s="2817"/>
      <c r="G128" s="2817"/>
      <c r="H128" s="2817"/>
      <c r="I128" s="2817"/>
      <c r="J128" s="2818"/>
      <c r="K128" s="2818"/>
      <c r="L128" s="2818"/>
      <c r="M128" s="2818"/>
      <c r="N128" s="2818"/>
      <c r="O128" s="2690"/>
      <c r="P128" s="2537"/>
      <c r="Q128" s="2696"/>
      <c r="R128" s="2696"/>
      <c r="S128" s="2696"/>
      <c r="T128" s="2646"/>
      <c r="U128" s="2646"/>
      <c r="V128" s="2646"/>
      <c r="W128" s="2691"/>
      <c r="X128" s="2691"/>
      <c r="Y128" s="2691"/>
      <c r="Z128" s="2570"/>
      <c r="AA128" s="2571" t="s">
        <v>20</v>
      </c>
      <c r="AB128" s="2572"/>
      <c r="AC128" s="2571" t="s">
        <v>20</v>
      </c>
      <c r="AD128" s="2573"/>
      <c r="AE128" s="2819" t="s">
        <v>20</v>
      </c>
      <c r="AF128" s="2820"/>
      <c r="AG128" s="2820"/>
      <c r="AH128" s="2821"/>
      <c r="AI128" s="2821"/>
      <c r="AJ128" s="2806"/>
      <c r="AK128" s="2806"/>
      <c r="AL128" s="2806"/>
      <c r="AM128" s="2807"/>
      <c r="AN128" s="2807"/>
      <c r="AO128" s="2807"/>
      <c r="AP128" s="2808"/>
      <c r="AQ128" s="2808"/>
      <c r="AR128" s="2808"/>
      <c r="AS128" s="2807"/>
      <c r="AT128" s="2807"/>
      <c r="AU128" s="2807"/>
      <c r="AV128" s="2807"/>
      <c r="AW128" s="2807"/>
      <c r="AX128" s="2807"/>
      <c r="AY128" s="2809">
        <f>SUM(AJ128:AX130)</f>
        <v>0</v>
      </c>
      <c r="AZ128" s="2809"/>
      <c r="BA128" s="2809"/>
      <c r="BB128" s="2511">
        <f>AH128+AY128</f>
        <v>0</v>
      </c>
      <c r="BC128" s="2511"/>
      <c r="BD128" s="2511"/>
      <c r="BE128" s="2753"/>
      <c r="BF128" s="2753"/>
      <c r="BG128" s="2685"/>
      <c r="BH128" s="2755"/>
      <c r="BI128" s="2755"/>
      <c r="BJ128" s="2755"/>
      <c r="BK128" s="2755"/>
      <c r="BL128" s="2755"/>
      <c r="BM128" s="286"/>
      <c r="BN128" s="286"/>
      <c r="BO128" s="286"/>
      <c r="BP128" s="286"/>
      <c r="BQ128" s="286"/>
    </row>
    <row r="129" spans="1:69" s="812" customFormat="1" ht="14.1" customHeight="1">
      <c r="A129" s="2644"/>
      <c r="B129" s="2533"/>
      <c r="C129" s="2533"/>
      <c r="D129" s="2533"/>
      <c r="E129" s="2817"/>
      <c r="F129" s="2817"/>
      <c r="G129" s="2817"/>
      <c r="H129" s="2817"/>
      <c r="I129" s="2817"/>
      <c r="J129" s="2818"/>
      <c r="K129" s="2818"/>
      <c r="L129" s="2818"/>
      <c r="M129" s="2818"/>
      <c r="N129" s="2818"/>
      <c r="O129" s="2690"/>
      <c r="P129" s="2537"/>
      <c r="Q129" s="2686" t="s">
        <v>19</v>
      </c>
      <c r="R129" s="2686"/>
      <c r="S129" s="2686"/>
      <c r="T129" s="2646"/>
      <c r="U129" s="2646"/>
      <c r="V129" s="2646"/>
      <c r="W129" s="2691"/>
      <c r="X129" s="2691"/>
      <c r="Y129" s="2691"/>
      <c r="Z129" s="2570"/>
      <c r="AA129" s="2571"/>
      <c r="AB129" s="2572"/>
      <c r="AC129" s="2571"/>
      <c r="AD129" s="2573"/>
      <c r="AE129" s="2819"/>
      <c r="AF129" s="2820"/>
      <c r="AG129" s="2820"/>
      <c r="AH129" s="2821"/>
      <c r="AI129" s="2821"/>
      <c r="AJ129" s="2810"/>
      <c r="AK129" s="2810"/>
      <c r="AL129" s="2810"/>
      <c r="AM129" s="2811"/>
      <c r="AN129" s="2811"/>
      <c r="AO129" s="2811"/>
      <c r="AP129" s="2812"/>
      <c r="AQ129" s="2812"/>
      <c r="AR129" s="2812"/>
      <c r="AS129" s="2811"/>
      <c r="AT129" s="2811"/>
      <c r="AU129" s="2811"/>
      <c r="AV129" s="2811"/>
      <c r="AW129" s="2811"/>
      <c r="AX129" s="2811"/>
      <c r="AY129" s="2809"/>
      <c r="AZ129" s="2809"/>
      <c r="BA129" s="2809"/>
      <c r="BB129" s="2511"/>
      <c r="BC129" s="2511"/>
      <c r="BD129" s="2511"/>
      <c r="BE129" s="2753"/>
      <c r="BF129" s="2753"/>
      <c r="BG129" s="2685"/>
      <c r="BH129" s="2757"/>
      <c r="BI129" s="2757"/>
      <c r="BJ129" s="2757"/>
      <c r="BK129" s="2757"/>
      <c r="BL129" s="2757"/>
      <c r="BM129" s="286"/>
      <c r="BN129" s="286"/>
      <c r="BO129" s="286"/>
      <c r="BP129" s="286"/>
      <c r="BQ129" s="286"/>
    </row>
    <row r="130" spans="1:69" s="812" customFormat="1" ht="14.1" customHeight="1">
      <c r="A130" s="2644"/>
      <c r="B130" s="2533"/>
      <c r="C130" s="2533"/>
      <c r="D130" s="2533"/>
      <c r="E130" s="2520"/>
      <c r="F130" s="2520"/>
      <c r="G130" s="2520"/>
      <c r="H130" s="2521"/>
      <c r="I130" s="2521"/>
      <c r="J130" s="2818"/>
      <c r="K130" s="2818"/>
      <c r="L130" s="2818"/>
      <c r="M130" s="2818"/>
      <c r="N130" s="2818"/>
      <c r="O130" s="2690"/>
      <c r="P130" s="2537"/>
      <c r="Q130" s="2686"/>
      <c r="R130" s="2686"/>
      <c r="S130" s="2686"/>
      <c r="T130" s="2646"/>
      <c r="U130" s="2646"/>
      <c r="V130" s="2646"/>
      <c r="W130" s="2687"/>
      <c r="X130" s="2687"/>
      <c r="Y130" s="2687"/>
      <c r="Z130" s="1163"/>
      <c r="AA130" s="1193" t="s">
        <v>21</v>
      </c>
      <c r="AB130" s="1044"/>
      <c r="AC130" s="1193" t="s">
        <v>21</v>
      </c>
      <c r="AD130" s="1044"/>
      <c r="AE130" s="1046" t="s">
        <v>21</v>
      </c>
      <c r="AF130" s="1248"/>
      <c r="AG130" s="1249"/>
      <c r="AH130" s="1250"/>
      <c r="AI130" s="1251"/>
      <c r="AJ130" s="2813"/>
      <c r="AK130" s="2813"/>
      <c r="AL130" s="2813"/>
      <c r="AM130" s="2814"/>
      <c r="AN130" s="2814"/>
      <c r="AO130" s="2814"/>
      <c r="AP130" s="2815"/>
      <c r="AQ130" s="2815"/>
      <c r="AR130" s="2815"/>
      <c r="AS130" s="2814"/>
      <c r="AT130" s="2814"/>
      <c r="AU130" s="2814"/>
      <c r="AV130" s="2814"/>
      <c r="AW130" s="2814"/>
      <c r="AX130" s="2814"/>
      <c r="AY130" s="2809"/>
      <c r="AZ130" s="2809"/>
      <c r="BA130" s="2809"/>
      <c r="BB130" s="2511"/>
      <c r="BC130" s="2511"/>
      <c r="BD130" s="2511"/>
      <c r="BE130" s="2816"/>
      <c r="BF130" s="2816"/>
      <c r="BG130" s="2685"/>
      <c r="BH130" s="2759"/>
      <c r="BI130" s="2759"/>
      <c r="BJ130" s="2759"/>
      <c r="BK130" s="2759"/>
      <c r="BL130" s="2759"/>
      <c r="BM130" s="286"/>
      <c r="BN130" s="286"/>
      <c r="BO130" s="286"/>
      <c r="BP130" s="286"/>
      <c r="BQ130" s="286"/>
    </row>
    <row r="131" spans="1:69" s="812" customFormat="1" ht="7.05" customHeight="1">
      <c r="A131" s="285"/>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361"/>
      <c r="AA131" s="285"/>
      <c r="AB131" s="285"/>
      <c r="AC131" s="285"/>
      <c r="AD131" s="285"/>
      <c r="AE131" s="285"/>
      <c r="AF131" s="361"/>
      <c r="AG131" s="361"/>
      <c r="AH131" s="361"/>
      <c r="AI131" s="361"/>
      <c r="AJ131" s="285"/>
      <c r="AK131" s="285"/>
      <c r="AL131" s="285"/>
      <c r="AM131" s="285"/>
      <c r="AN131" s="285"/>
      <c r="AO131" s="285"/>
      <c r="AP131" s="285"/>
      <c r="AQ131" s="285"/>
      <c r="AR131" s="285"/>
      <c r="AS131" s="285"/>
      <c r="AT131" s="285"/>
      <c r="AU131" s="285"/>
      <c r="AV131" s="285"/>
      <c r="AW131" s="285"/>
      <c r="AX131" s="285"/>
      <c r="AY131" s="285"/>
      <c r="AZ131" s="285"/>
      <c r="BA131" s="285"/>
      <c r="BB131" s="285"/>
      <c r="BC131" s="285"/>
      <c r="BD131" s="285"/>
      <c r="BE131" s="1012"/>
      <c r="BF131" s="1012"/>
      <c r="BG131" s="361"/>
      <c r="BH131" s="361"/>
      <c r="BI131" s="361"/>
      <c r="BJ131" s="361"/>
      <c r="BK131" s="361"/>
      <c r="BL131" s="361"/>
      <c r="BM131" s="286"/>
      <c r="BN131" s="286"/>
      <c r="BO131" s="286"/>
      <c r="BP131" s="286"/>
      <c r="BQ131" s="286"/>
    </row>
    <row r="132" spans="1:69" s="812" customFormat="1" ht="12" customHeight="1">
      <c r="A132" s="286"/>
      <c r="B132" s="286"/>
      <c r="C132" s="286"/>
      <c r="D132" s="286" t="s">
        <v>1183</v>
      </c>
      <c r="E132" s="1025"/>
      <c r="F132" s="346" t="s">
        <v>1184</v>
      </c>
      <c r="G132" s="346" t="s">
        <v>1185</v>
      </c>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67"/>
      <c r="BE132" s="367"/>
      <c r="BF132" s="367"/>
      <c r="BG132" s="367"/>
      <c r="BH132" s="367"/>
      <c r="BI132" s="367"/>
      <c r="BJ132" s="367"/>
      <c r="BK132" s="367"/>
      <c r="BL132" s="367"/>
      <c r="BM132" s="286"/>
      <c r="BN132" s="286"/>
      <c r="BO132" s="286"/>
      <c r="BP132" s="286"/>
      <c r="BQ132" s="286"/>
    </row>
    <row r="133" spans="1:69" s="812" customFormat="1" ht="12" customHeight="1">
      <c r="A133" s="286"/>
      <c r="B133" s="286"/>
      <c r="C133" s="286"/>
      <c r="D133" s="286"/>
      <c r="E133" s="286"/>
      <c r="F133" s="346" t="s">
        <v>1186</v>
      </c>
      <c r="G133" s="346" t="s">
        <v>1234</v>
      </c>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6"/>
      <c r="AL133" s="306"/>
      <c r="AM133" s="306"/>
      <c r="AN133" s="306"/>
      <c r="AO133" s="306"/>
      <c r="AP133" s="306"/>
      <c r="AQ133" s="306"/>
      <c r="AR133" s="306"/>
      <c r="AS133" s="306"/>
      <c r="AT133" s="306"/>
      <c r="AU133" s="306"/>
      <c r="AV133" s="306"/>
      <c r="AW133" s="306"/>
      <c r="AX133" s="306"/>
      <c r="AY133" s="306"/>
      <c r="AZ133" s="306"/>
      <c r="BA133" s="306"/>
      <c r="BB133" s="306"/>
      <c r="BC133" s="306"/>
      <c r="BD133" s="306"/>
      <c r="BE133" s="306"/>
      <c r="BF133" s="306"/>
      <c r="BG133" s="306"/>
      <c r="BH133" s="306"/>
      <c r="BI133" s="306"/>
      <c r="BJ133" s="306"/>
      <c r="BK133" s="306"/>
      <c r="BL133" s="306"/>
      <c r="BM133" s="286"/>
      <c r="BN133" s="286"/>
      <c r="BO133" s="286"/>
      <c r="BP133" s="286"/>
      <c r="BQ133" s="286"/>
    </row>
    <row r="134" spans="1:69" s="812" customFormat="1" ht="12" customHeight="1">
      <c r="A134" s="286"/>
      <c r="B134" s="286"/>
      <c r="C134" s="286"/>
      <c r="D134" s="286"/>
      <c r="E134" s="286"/>
      <c r="F134" s="346" t="s">
        <v>1189</v>
      </c>
      <c r="G134" s="306" t="s">
        <v>1215</v>
      </c>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6"/>
      <c r="AY134" s="306"/>
      <c r="AZ134" s="306"/>
      <c r="BA134" s="306"/>
      <c r="BB134" s="306"/>
      <c r="BC134" s="306"/>
      <c r="BD134" s="306"/>
      <c r="BE134" s="306"/>
      <c r="BF134" s="306"/>
      <c r="BG134" s="306"/>
      <c r="BH134" s="306"/>
      <c r="BI134" s="306"/>
      <c r="BJ134" s="306"/>
      <c r="BK134" s="306"/>
      <c r="BL134" s="306"/>
      <c r="BM134" s="286"/>
      <c r="BN134" s="286"/>
      <c r="BO134" s="286"/>
      <c r="BP134" s="286"/>
      <c r="BQ134" s="286"/>
    </row>
    <row r="135" spans="1:69" s="812" customFormat="1" ht="12" customHeight="1">
      <c r="A135" s="286"/>
      <c r="B135" s="286"/>
      <c r="C135" s="286"/>
      <c r="D135" s="286"/>
      <c r="E135" s="286"/>
      <c r="F135" s="346" t="s">
        <v>1191</v>
      </c>
      <c r="G135" s="2486" t="s">
        <v>1190</v>
      </c>
      <c r="H135" s="2486"/>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2486"/>
      <c r="AF135" s="2486"/>
      <c r="AG135" s="2486"/>
      <c r="AH135" s="2486"/>
      <c r="AI135" s="2486"/>
      <c r="AJ135" s="2486"/>
      <c r="AK135" s="2486"/>
      <c r="AL135" s="2486"/>
      <c r="AM135" s="2486"/>
      <c r="AN135" s="2486"/>
      <c r="AO135" s="2486"/>
      <c r="AP135" s="2486"/>
      <c r="AQ135" s="2486"/>
      <c r="AR135" s="2486"/>
      <c r="AS135" s="2486"/>
      <c r="AT135" s="2486"/>
      <c r="AU135" s="2486"/>
      <c r="AV135" s="2486"/>
      <c r="AW135" s="2486"/>
      <c r="AX135" s="2486"/>
      <c r="AY135" s="2486"/>
      <c r="AZ135" s="2486"/>
      <c r="BA135" s="2486"/>
      <c r="BB135" s="2486"/>
      <c r="BC135" s="2486"/>
      <c r="BD135" s="2486"/>
      <c r="BE135" s="2486"/>
      <c r="BF135" s="2486"/>
      <c r="BG135" s="2486"/>
      <c r="BH135" s="2486"/>
      <c r="BI135" s="2486"/>
      <c r="BJ135" s="2486"/>
      <c r="BK135" s="2486"/>
      <c r="BL135" s="1187"/>
      <c r="BM135" s="286"/>
      <c r="BN135" s="286"/>
      <c r="BO135" s="286"/>
      <c r="BP135" s="286"/>
      <c r="BQ135" s="286"/>
    </row>
    <row r="136" spans="1:69" s="812" customFormat="1" ht="12" customHeight="1">
      <c r="A136" s="286"/>
      <c r="B136" s="286"/>
      <c r="C136" s="286"/>
      <c r="D136" s="286"/>
      <c r="E136" s="286"/>
      <c r="F136" s="346" t="s">
        <v>1193</v>
      </c>
      <c r="G136" s="2486" t="s">
        <v>1192</v>
      </c>
      <c r="H136" s="2486"/>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486"/>
      <c r="AF136" s="2486"/>
      <c r="AG136" s="2486"/>
      <c r="AH136" s="2486"/>
      <c r="AI136" s="2486"/>
      <c r="AJ136" s="2486"/>
      <c r="AK136" s="2486"/>
      <c r="AL136" s="2486"/>
      <c r="AM136" s="2486"/>
      <c r="AN136" s="2486"/>
      <c r="AO136" s="2486"/>
      <c r="AP136" s="2486"/>
      <c r="AQ136" s="2486"/>
      <c r="AR136" s="2486"/>
      <c r="AS136" s="2486"/>
      <c r="AT136" s="2486"/>
      <c r="AU136" s="2486"/>
      <c r="AV136" s="2486"/>
      <c r="AW136" s="2486"/>
      <c r="AX136" s="2486"/>
      <c r="AY136" s="2486"/>
      <c r="AZ136" s="2486"/>
      <c r="BA136" s="2486"/>
      <c r="BB136" s="2486"/>
      <c r="BC136" s="2486"/>
      <c r="BD136" s="2486"/>
      <c r="BE136" s="2486"/>
      <c r="BF136" s="2486"/>
      <c r="BG136" s="2486"/>
      <c r="BH136" s="2486"/>
      <c r="BI136" s="2486"/>
      <c r="BJ136" s="2486"/>
      <c r="BK136" s="2486"/>
      <c r="BL136" s="2486"/>
      <c r="BM136" s="2486"/>
      <c r="BN136" s="2486"/>
      <c r="BO136" s="2486"/>
      <c r="BP136" s="2486"/>
      <c r="BQ136" s="2486"/>
    </row>
    <row r="137" spans="1:69">
      <c r="A137" s="276"/>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6"/>
      <c r="BQ137" s="276"/>
    </row>
    <row r="138" spans="1:69" ht="14.1" customHeight="1">
      <c r="A138" s="1794" t="s">
        <v>1252</v>
      </c>
      <c r="B138" s="1794"/>
      <c r="C138" s="1794"/>
      <c r="D138" s="1794"/>
      <c r="E138" s="1794"/>
      <c r="F138" s="1794"/>
      <c r="G138" s="1794"/>
      <c r="H138" s="1794"/>
      <c r="I138" s="1794"/>
      <c r="J138" s="1794"/>
      <c r="K138" s="1794"/>
      <c r="L138" s="1794"/>
      <c r="M138" s="1794"/>
      <c r="N138" s="1794"/>
      <c r="O138" s="1794"/>
      <c r="P138" s="1794"/>
      <c r="Q138" s="1794"/>
      <c r="R138" s="1794"/>
      <c r="S138" s="1794"/>
      <c r="T138" s="1794"/>
      <c r="U138" s="1794"/>
      <c r="V138" s="1794"/>
      <c r="W138" s="1794"/>
      <c r="X138" s="1794"/>
      <c r="Y138" s="1794"/>
      <c r="Z138" s="1794"/>
      <c r="AA138" s="1794"/>
      <c r="AB138" s="1794"/>
      <c r="AC138" s="1794"/>
      <c r="AD138" s="1794"/>
      <c r="AE138" s="1794"/>
      <c r="AF138" s="1794"/>
      <c r="AG138" s="1794"/>
      <c r="AH138" s="1794"/>
      <c r="AI138" s="1794"/>
      <c r="AJ138" s="1794"/>
      <c r="AK138" s="1794"/>
      <c r="AL138" s="1794"/>
      <c r="AM138" s="1794"/>
      <c r="AN138" s="1794"/>
      <c r="AO138" s="1794"/>
      <c r="AP138" s="1794"/>
      <c r="AQ138" s="1794"/>
      <c r="AR138" s="1794"/>
      <c r="AS138" s="1794"/>
      <c r="AT138" s="1794"/>
      <c r="AU138" s="1794"/>
      <c r="AV138" s="1794"/>
      <c r="AW138" s="1794"/>
      <c r="AX138" s="1794"/>
      <c r="AY138" s="1794"/>
      <c r="AZ138" s="1794"/>
      <c r="BA138" s="1794"/>
      <c r="BB138" s="1794"/>
      <c r="BC138" s="1794"/>
      <c r="BD138" s="1794"/>
      <c r="BE138" s="1794"/>
      <c r="BF138" s="1794"/>
      <c r="BG138" s="1794"/>
      <c r="BH138" s="1794"/>
      <c r="BI138" s="1794"/>
      <c r="BJ138" s="1794"/>
      <c r="BK138" s="1794"/>
      <c r="BL138" s="1794"/>
      <c r="BM138" s="276"/>
      <c r="BN138" s="276"/>
      <c r="BO138" s="276"/>
      <c r="BP138" s="276"/>
      <c r="BQ138" s="276"/>
    </row>
    <row r="139" spans="1:69" ht="5.0999999999999996"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c r="BO139" s="276"/>
      <c r="BP139" s="276"/>
      <c r="BQ139" s="276"/>
    </row>
    <row r="140" spans="1:69" ht="14.1" customHeight="1">
      <c r="A140" s="335" t="s">
        <v>1239</v>
      </c>
      <c r="B140" s="335"/>
      <c r="C140" s="335"/>
      <c r="D140" s="335"/>
      <c r="E140" s="335"/>
      <c r="F140" s="359"/>
      <c r="G140" s="359"/>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276"/>
      <c r="AK140" s="276"/>
      <c r="AL140" s="276"/>
      <c r="AM140" s="276"/>
      <c r="AN140" s="276"/>
      <c r="AO140" s="276"/>
      <c r="AP140" s="276"/>
      <c r="AQ140" s="276"/>
      <c r="AR140" s="276"/>
      <c r="AS140" s="276"/>
      <c r="AT140" s="276"/>
      <c r="AU140" s="276"/>
      <c r="AV140" s="276"/>
      <c r="AW140" s="276"/>
      <c r="AX140" s="2611" t="s">
        <v>482</v>
      </c>
      <c r="AY140" s="2611"/>
      <c r="AZ140" s="2611"/>
      <c r="BA140" s="2611"/>
      <c r="BB140" s="2611"/>
      <c r="BC140" s="2611"/>
      <c r="BD140" s="2611"/>
      <c r="BE140" s="2612"/>
      <c r="BF140" s="2612"/>
      <c r="BG140" s="2613" t="s">
        <v>483</v>
      </c>
      <c r="BH140" s="2613"/>
      <c r="BI140" s="2613"/>
      <c r="BJ140" s="2613"/>
      <c r="BK140" s="2613"/>
      <c r="BL140" s="2613"/>
      <c r="BM140" s="1120"/>
      <c r="BN140" s="276"/>
      <c r="BO140" s="276"/>
      <c r="BP140" s="276"/>
      <c r="BQ140" s="276"/>
    </row>
    <row r="141" spans="1:69" ht="7.05" customHeight="1">
      <c r="A141" s="335"/>
      <c r="B141" s="335"/>
      <c r="C141" s="335"/>
      <c r="D141" s="335"/>
      <c r="E141" s="335"/>
      <c r="F141" s="359"/>
      <c r="G141" s="359"/>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9"/>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row>
    <row r="142" spans="1:69" s="812" customFormat="1" ht="13.05" customHeight="1">
      <c r="A142" s="2614" t="s">
        <v>1121</v>
      </c>
      <c r="B142" s="2615" t="s">
        <v>1122</v>
      </c>
      <c r="C142" s="2615"/>
      <c r="D142" s="2615"/>
      <c r="E142" s="2617" t="s">
        <v>1123</v>
      </c>
      <c r="F142" s="2617"/>
      <c r="G142" s="2617"/>
      <c r="H142" s="2617"/>
      <c r="I142" s="2617"/>
      <c r="J142" s="2707" t="s">
        <v>1088</v>
      </c>
      <c r="K142" s="2707"/>
      <c r="L142" s="2707"/>
      <c r="M142" s="2707"/>
      <c r="N142" s="2707"/>
      <c r="O142" s="2708" t="s">
        <v>1124</v>
      </c>
      <c r="P142" s="2619" t="s">
        <v>1125</v>
      </c>
      <c r="Q142" s="2709" t="s">
        <v>1202</v>
      </c>
      <c r="R142" s="2709"/>
      <c r="S142" s="2709"/>
      <c r="T142" s="2620" t="s">
        <v>1126</v>
      </c>
      <c r="U142" s="2620"/>
      <c r="V142" s="2620"/>
      <c r="W142" s="2710" t="s">
        <v>1127</v>
      </c>
      <c r="X142" s="2710"/>
      <c r="Y142" s="2710"/>
      <c r="Z142" s="2710"/>
      <c r="AA142" s="2710"/>
      <c r="AB142" s="2710"/>
      <c r="AC142" s="2710"/>
      <c r="AD142" s="2710"/>
      <c r="AE142" s="2710"/>
      <c r="AF142" s="2622" t="s">
        <v>1128</v>
      </c>
      <c r="AG142" s="2622"/>
      <c r="AH142" s="2622"/>
      <c r="AI142" s="2622"/>
      <c r="AJ142" s="2622"/>
      <c r="AK142" s="2622"/>
      <c r="AL142" s="2622"/>
      <c r="AM142" s="2622"/>
      <c r="AN142" s="2622"/>
      <c r="AO142" s="2622"/>
      <c r="AP142" s="2622"/>
      <c r="AQ142" s="2622"/>
      <c r="AR142" s="2622"/>
      <c r="AS142" s="2622"/>
      <c r="AT142" s="2622"/>
      <c r="AU142" s="2622"/>
      <c r="AV142" s="2622"/>
      <c r="AW142" s="2622"/>
      <c r="AX142" s="2622"/>
      <c r="AY142" s="2622"/>
      <c r="AZ142" s="2622"/>
      <c r="BA142" s="2622"/>
      <c r="BB142" s="2622"/>
      <c r="BC142" s="2622"/>
      <c r="BD142" s="2622"/>
      <c r="BE142" s="2711" t="s">
        <v>1129</v>
      </c>
      <c r="BF142" s="2711"/>
      <c r="BG142" s="2624" t="s">
        <v>1130</v>
      </c>
      <c r="BH142" s="2625" t="s">
        <v>1085</v>
      </c>
      <c r="BI142" s="2625"/>
      <c r="BJ142" s="2625"/>
      <c r="BK142" s="2625"/>
      <c r="BL142" s="2625"/>
      <c r="BM142" s="286"/>
      <c r="BN142" s="286"/>
      <c r="BO142" s="286"/>
      <c r="BP142" s="286"/>
      <c r="BQ142" s="286"/>
    </row>
    <row r="143" spans="1:69" s="812" customFormat="1" ht="13.05" customHeight="1">
      <c r="A143" s="2614"/>
      <c r="B143" s="2615"/>
      <c r="C143" s="2615"/>
      <c r="D143" s="2615"/>
      <c r="E143" s="2617"/>
      <c r="F143" s="2617"/>
      <c r="G143" s="2617"/>
      <c r="H143" s="2617"/>
      <c r="I143" s="2617"/>
      <c r="J143" s="2707"/>
      <c r="K143" s="2707"/>
      <c r="L143" s="2707"/>
      <c r="M143" s="2707"/>
      <c r="N143" s="2707"/>
      <c r="O143" s="2708"/>
      <c r="P143" s="2619"/>
      <c r="Q143" s="2709"/>
      <c r="R143" s="2709"/>
      <c r="S143" s="2709"/>
      <c r="T143" s="2620"/>
      <c r="U143" s="2620"/>
      <c r="V143" s="2620"/>
      <c r="W143" s="2710"/>
      <c r="X143" s="2710"/>
      <c r="Y143" s="2710"/>
      <c r="Z143" s="2710"/>
      <c r="AA143" s="2710"/>
      <c r="AB143" s="2710"/>
      <c r="AC143" s="2710"/>
      <c r="AD143" s="2710"/>
      <c r="AE143" s="2710"/>
      <c r="AF143" s="2622"/>
      <c r="AG143" s="2622"/>
      <c r="AH143" s="2622"/>
      <c r="AI143" s="2622"/>
      <c r="AJ143" s="2622"/>
      <c r="AK143" s="2622"/>
      <c r="AL143" s="2622"/>
      <c r="AM143" s="2622"/>
      <c r="AN143" s="2622"/>
      <c r="AO143" s="2622"/>
      <c r="AP143" s="2622"/>
      <c r="AQ143" s="2622"/>
      <c r="AR143" s="2622"/>
      <c r="AS143" s="2622"/>
      <c r="AT143" s="2622"/>
      <c r="AU143" s="2622"/>
      <c r="AV143" s="2622"/>
      <c r="AW143" s="2622"/>
      <c r="AX143" s="2622"/>
      <c r="AY143" s="2622"/>
      <c r="AZ143" s="2622"/>
      <c r="BA143" s="2622"/>
      <c r="BB143" s="2622"/>
      <c r="BC143" s="2622"/>
      <c r="BD143" s="2622"/>
      <c r="BE143" s="2711"/>
      <c r="BF143" s="2711"/>
      <c r="BG143" s="2624"/>
      <c r="BH143" s="2625"/>
      <c r="BI143" s="2625"/>
      <c r="BJ143" s="2625"/>
      <c r="BK143" s="2625"/>
      <c r="BL143" s="2625"/>
      <c r="BM143" s="286"/>
      <c r="BN143" s="286"/>
      <c r="BO143" s="286"/>
      <c r="BP143" s="286"/>
      <c r="BQ143" s="286"/>
    </row>
    <row r="144" spans="1:69" s="812" customFormat="1" ht="15" customHeight="1">
      <c r="A144" s="2614"/>
      <c r="B144" s="2615"/>
      <c r="C144" s="2615"/>
      <c r="D144" s="2615"/>
      <c r="E144" s="2617"/>
      <c r="F144" s="2617"/>
      <c r="G144" s="2617"/>
      <c r="H144" s="2617"/>
      <c r="I144" s="2617"/>
      <c r="J144" s="2707"/>
      <c r="K144" s="2707"/>
      <c r="L144" s="2707"/>
      <c r="M144" s="2707"/>
      <c r="N144" s="2707"/>
      <c r="O144" s="2708"/>
      <c r="P144" s="2619"/>
      <c r="Q144" s="2709"/>
      <c r="R144" s="2709"/>
      <c r="S144" s="2709"/>
      <c r="T144" s="2620"/>
      <c r="U144" s="2620"/>
      <c r="V144" s="2620"/>
      <c r="W144" s="2712" t="s">
        <v>1131</v>
      </c>
      <c r="X144" s="2712"/>
      <c r="Y144" s="2712"/>
      <c r="Z144" s="2712"/>
      <c r="AA144" s="2712"/>
      <c r="AB144" s="2713" t="s">
        <v>1132</v>
      </c>
      <c r="AC144" s="2713"/>
      <c r="AD144" s="2714" t="s">
        <v>1133</v>
      </c>
      <c r="AE144" s="2714"/>
      <c r="AF144" s="2779" t="s">
        <v>1134</v>
      </c>
      <c r="AG144" s="2779"/>
      <c r="AH144" s="2779"/>
      <c r="AI144" s="2779"/>
      <c r="AJ144" s="2470" t="s">
        <v>1135</v>
      </c>
      <c r="AK144" s="2470"/>
      <c r="AL144" s="2470"/>
      <c r="AM144" s="2470"/>
      <c r="AN144" s="2470"/>
      <c r="AO144" s="2470"/>
      <c r="AP144" s="2470"/>
      <c r="AQ144" s="2470"/>
      <c r="AR144" s="2470"/>
      <c r="AS144" s="2470"/>
      <c r="AT144" s="2470"/>
      <c r="AU144" s="2470"/>
      <c r="AV144" s="2470"/>
      <c r="AW144" s="2470"/>
      <c r="AX144" s="2470"/>
      <c r="AY144" s="2470"/>
      <c r="AZ144" s="2470"/>
      <c r="BA144" s="2470"/>
      <c r="BB144" s="2629" t="s">
        <v>255</v>
      </c>
      <c r="BC144" s="2629"/>
      <c r="BD144" s="2629"/>
      <c r="BE144" s="2630" t="s">
        <v>1136</v>
      </c>
      <c r="BF144" s="2630"/>
      <c r="BG144" s="2624"/>
      <c r="BH144" s="2780" t="s">
        <v>1223</v>
      </c>
      <c r="BI144" s="2780"/>
      <c r="BJ144" s="2780"/>
      <c r="BK144" s="2780"/>
      <c r="BL144" s="2780"/>
      <c r="BM144" s="286"/>
      <c r="BN144" s="286"/>
      <c r="BO144" s="286"/>
      <c r="BP144" s="286"/>
      <c r="BQ144" s="286"/>
    </row>
    <row r="145" spans="1:69" s="812" customFormat="1" ht="15" customHeight="1">
      <c r="A145" s="2614"/>
      <c r="B145" s="2615"/>
      <c r="C145" s="2615"/>
      <c r="D145" s="2615"/>
      <c r="E145" s="2617"/>
      <c r="F145" s="2617"/>
      <c r="G145" s="2617"/>
      <c r="H145" s="2617"/>
      <c r="I145" s="2617"/>
      <c r="J145" s="2707"/>
      <c r="K145" s="2707"/>
      <c r="L145" s="2707"/>
      <c r="M145" s="2707"/>
      <c r="N145" s="2707"/>
      <c r="O145" s="2708"/>
      <c r="P145" s="2619"/>
      <c r="Q145" s="2715" t="s">
        <v>1240</v>
      </c>
      <c r="R145" s="2715"/>
      <c r="S145" s="2715"/>
      <c r="T145" s="2620"/>
      <c r="U145" s="2620"/>
      <c r="V145" s="2620"/>
      <c r="W145" s="2714" t="s">
        <v>1241</v>
      </c>
      <c r="X145" s="2714"/>
      <c r="Y145" s="2714"/>
      <c r="Z145" s="2595" t="s">
        <v>1139</v>
      </c>
      <c r="AA145" s="2595"/>
      <c r="AB145" s="2713"/>
      <c r="AC145" s="2713"/>
      <c r="AD145" s="2714"/>
      <c r="AE145" s="2714"/>
      <c r="AF145" s="2781" t="s">
        <v>751</v>
      </c>
      <c r="AG145" s="2781"/>
      <c r="AH145" s="2782" t="s">
        <v>1224</v>
      </c>
      <c r="AI145" s="2782"/>
      <c r="AJ145" s="2567" t="s">
        <v>1141</v>
      </c>
      <c r="AK145" s="2567"/>
      <c r="AL145" s="2567"/>
      <c r="AM145" s="2567" t="s">
        <v>1142</v>
      </c>
      <c r="AN145" s="2567"/>
      <c r="AO145" s="2567"/>
      <c r="AP145" s="2593" t="s">
        <v>1143</v>
      </c>
      <c r="AQ145" s="2593"/>
      <c r="AR145" s="2593"/>
      <c r="AS145" s="2594" t="s">
        <v>1144</v>
      </c>
      <c r="AT145" s="2594"/>
      <c r="AU145" s="2594"/>
      <c r="AV145" s="2594" t="s">
        <v>1145</v>
      </c>
      <c r="AW145" s="2594"/>
      <c r="AX145" s="2594"/>
      <c r="AY145" s="2595" t="s">
        <v>310</v>
      </c>
      <c r="AZ145" s="2595"/>
      <c r="BA145" s="2595"/>
      <c r="BB145" s="2629"/>
      <c r="BC145" s="2629"/>
      <c r="BD145" s="2629"/>
      <c r="BE145" s="2630"/>
      <c r="BF145" s="2630"/>
      <c r="BG145" s="2624"/>
      <c r="BH145" s="2780"/>
      <c r="BI145" s="2780"/>
      <c r="BJ145" s="2780"/>
      <c r="BK145" s="2780"/>
      <c r="BL145" s="2780"/>
      <c r="BM145" s="286"/>
      <c r="BN145" s="286"/>
      <c r="BO145" s="286"/>
      <c r="BP145" s="286"/>
      <c r="BQ145" s="286"/>
    </row>
    <row r="146" spans="1:69" s="812" customFormat="1" ht="15" customHeight="1">
      <c r="A146" s="2614"/>
      <c r="B146" s="2615"/>
      <c r="C146" s="2615"/>
      <c r="D146" s="2615"/>
      <c r="E146" s="2775" t="s">
        <v>1146</v>
      </c>
      <c r="F146" s="2775"/>
      <c r="G146" s="2775"/>
      <c r="H146" s="2776" t="s">
        <v>1147</v>
      </c>
      <c r="I146" s="2776"/>
      <c r="J146" s="2707"/>
      <c r="K146" s="2707"/>
      <c r="L146" s="2707"/>
      <c r="M146" s="2707"/>
      <c r="N146" s="2707"/>
      <c r="O146" s="2708"/>
      <c r="P146" s="2619"/>
      <c r="Q146" s="2715"/>
      <c r="R146" s="2715"/>
      <c r="S146" s="2715"/>
      <c r="T146" s="2620"/>
      <c r="U146" s="2620"/>
      <c r="V146" s="2620"/>
      <c r="W146" s="2714"/>
      <c r="X146" s="2714"/>
      <c r="Y146" s="2714"/>
      <c r="Z146" s="2595"/>
      <c r="AA146" s="2595"/>
      <c r="AB146" s="2713"/>
      <c r="AC146" s="2713"/>
      <c r="AD146" s="2714"/>
      <c r="AE146" s="2714"/>
      <c r="AF146" s="2781"/>
      <c r="AG146" s="2781"/>
      <c r="AH146" s="2782"/>
      <c r="AI146" s="2782"/>
      <c r="AJ146" s="2602" t="s">
        <v>1150</v>
      </c>
      <c r="AK146" s="2602"/>
      <c r="AL146" s="2602"/>
      <c r="AM146" s="2602" t="s">
        <v>1151</v>
      </c>
      <c r="AN146" s="2602"/>
      <c r="AO146" s="2602"/>
      <c r="AP146" s="2603" t="s">
        <v>1152</v>
      </c>
      <c r="AQ146" s="2603"/>
      <c r="AR146" s="2603"/>
      <c r="AS146" s="2604" t="s">
        <v>1153</v>
      </c>
      <c r="AT146" s="2604"/>
      <c r="AU146" s="2604"/>
      <c r="AV146" s="2602" t="s">
        <v>1154</v>
      </c>
      <c r="AW146" s="2602"/>
      <c r="AX146" s="2602"/>
      <c r="AY146" s="2595"/>
      <c r="AZ146" s="2595"/>
      <c r="BA146" s="2595"/>
      <c r="BB146" s="2629"/>
      <c r="BC146" s="2629"/>
      <c r="BD146" s="2629"/>
      <c r="BE146" s="2605" t="s">
        <v>1155</v>
      </c>
      <c r="BF146" s="2605"/>
      <c r="BG146" s="2624"/>
      <c r="BH146" s="2780"/>
      <c r="BI146" s="2780"/>
      <c r="BJ146" s="2780"/>
      <c r="BK146" s="2780"/>
      <c r="BL146" s="2780"/>
      <c r="BM146" s="286"/>
      <c r="BN146" s="286"/>
      <c r="BO146" s="286"/>
      <c r="BP146" s="286"/>
      <c r="BQ146" s="286"/>
    </row>
    <row r="147" spans="1:69" s="812" customFormat="1" ht="15" customHeight="1">
      <c r="A147" s="2614"/>
      <c r="B147" s="2615"/>
      <c r="C147" s="2615"/>
      <c r="D147" s="2615"/>
      <c r="E147" s="2775"/>
      <c r="F147" s="2775"/>
      <c r="G147" s="2775"/>
      <c r="H147" s="2776"/>
      <c r="I147" s="2776"/>
      <c r="J147" s="2707"/>
      <c r="K147" s="2707"/>
      <c r="L147" s="2707"/>
      <c r="M147" s="2707"/>
      <c r="N147" s="2707"/>
      <c r="O147" s="2708"/>
      <c r="P147" s="2619"/>
      <c r="Q147" s="2715"/>
      <c r="R147" s="2715"/>
      <c r="S147" s="2715"/>
      <c r="T147" s="2620"/>
      <c r="U147" s="2620"/>
      <c r="V147" s="2620"/>
      <c r="W147" s="2714"/>
      <c r="X147" s="2714"/>
      <c r="Y147" s="2714"/>
      <c r="Z147" s="2595"/>
      <c r="AA147" s="2595"/>
      <c r="AB147" s="2713"/>
      <c r="AC147" s="2713"/>
      <c r="AD147" s="2714"/>
      <c r="AE147" s="2714"/>
      <c r="AF147" s="2777" t="s">
        <v>1225</v>
      </c>
      <c r="AG147" s="2777"/>
      <c r="AH147" s="2778" t="s">
        <v>1225</v>
      </c>
      <c r="AI147" s="2778"/>
      <c r="AJ147" s="2608"/>
      <c r="AK147" s="2608"/>
      <c r="AL147" s="2608"/>
      <c r="AM147" s="2608" t="s">
        <v>1157</v>
      </c>
      <c r="AN147" s="2608"/>
      <c r="AO147" s="2608"/>
      <c r="AP147" s="2609" t="s">
        <v>1158</v>
      </c>
      <c r="AQ147" s="2609"/>
      <c r="AR147" s="2609"/>
      <c r="AS147" s="2598" t="s">
        <v>1159</v>
      </c>
      <c r="AT147" s="2598"/>
      <c r="AU147" s="2598"/>
      <c r="AV147" s="2598" t="s">
        <v>1160</v>
      </c>
      <c r="AW147" s="2598"/>
      <c r="AX147" s="2598"/>
      <c r="AY147" s="2595"/>
      <c r="AZ147" s="2595"/>
      <c r="BA147" s="2595"/>
      <c r="BB147" s="2610" t="s">
        <v>1161</v>
      </c>
      <c r="BC147" s="2610"/>
      <c r="BD147" s="2610"/>
      <c r="BE147" s="2605"/>
      <c r="BF147" s="2605"/>
      <c r="BG147" s="2624"/>
      <c r="BH147" s="2780"/>
      <c r="BI147" s="2780"/>
      <c r="BJ147" s="2780"/>
      <c r="BK147" s="2780"/>
      <c r="BL147" s="2780"/>
      <c r="BM147" s="286"/>
      <c r="BN147" s="286"/>
      <c r="BO147" s="286"/>
      <c r="BP147" s="286"/>
      <c r="BQ147" s="286"/>
    </row>
    <row r="148" spans="1:69" s="812" customFormat="1" ht="14.1" customHeight="1">
      <c r="A148" s="2566">
        <v>29</v>
      </c>
      <c r="B148" s="2706"/>
      <c r="C148" s="2706"/>
      <c r="D148" s="2706"/>
      <c r="E148" s="2817"/>
      <c r="F148" s="2817"/>
      <c r="G148" s="2817"/>
      <c r="H148" s="2817"/>
      <c r="I148" s="2817"/>
      <c r="J148" s="2836"/>
      <c r="K148" s="2836"/>
      <c r="L148" s="2836"/>
      <c r="M148" s="2836"/>
      <c r="N148" s="2836"/>
      <c r="O148" s="2470"/>
      <c r="P148" s="2463"/>
      <c r="Q148" s="2688"/>
      <c r="R148" s="2688"/>
      <c r="S148" s="2688"/>
      <c r="T148" s="2568"/>
      <c r="U148" s="2568"/>
      <c r="V148" s="2568"/>
      <c r="W148" s="2691"/>
      <c r="X148" s="2691"/>
      <c r="Y148" s="2691"/>
      <c r="Z148" s="2570"/>
      <c r="AA148" s="2571" t="s">
        <v>20</v>
      </c>
      <c r="AB148" s="2572"/>
      <c r="AC148" s="2571" t="s">
        <v>20</v>
      </c>
      <c r="AD148" s="2573"/>
      <c r="AE148" s="2819" t="s">
        <v>20</v>
      </c>
      <c r="AF148" s="2820"/>
      <c r="AG148" s="2820"/>
      <c r="AH148" s="2821"/>
      <c r="AI148" s="2821"/>
      <c r="AJ148" s="2806"/>
      <c r="AK148" s="2806"/>
      <c r="AL148" s="2806"/>
      <c r="AM148" s="2807"/>
      <c r="AN148" s="2807"/>
      <c r="AO148" s="2807"/>
      <c r="AP148" s="2808"/>
      <c r="AQ148" s="2808"/>
      <c r="AR148" s="2808"/>
      <c r="AS148" s="2807"/>
      <c r="AT148" s="2807"/>
      <c r="AU148" s="2807"/>
      <c r="AV148" s="2807"/>
      <c r="AW148" s="2807"/>
      <c r="AX148" s="2807"/>
      <c r="AY148" s="2825">
        <f>SUM(AJ148:AX150)</f>
        <v>0</v>
      </c>
      <c r="AZ148" s="2825"/>
      <c r="BA148" s="2825"/>
      <c r="BB148" s="2698">
        <f>AH148+AY148</f>
        <v>0</v>
      </c>
      <c r="BC148" s="2698"/>
      <c r="BD148" s="2698"/>
      <c r="BE148" s="2753"/>
      <c r="BF148" s="2753"/>
      <c r="BG148" s="2693"/>
      <c r="BH148" s="2772"/>
      <c r="BI148" s="2772"/>
      <c r="BJ148" s="2772"/>
      <c r="BK148" s="2772"/>
      <c r="BL148" s="2772"/>
      <c r="BM148" s="286"/>
      <c r="BN148" s="286"/>
      <c r="BO148" s="286"/>
      <c r="BP148" s="286"/>
      <c r="BQ148" s="286"/>
    </row>
    <row r="149" spans="1:69" s="812" customFormat="1" ht="14.1" customHeight="1">
      <c r="A149" s="2566"/>
      <c r="B149" s="2706"/>
      <c r="C149" s="2706"/>
      <c r="D149" s="2706"/>
      <c r="E149" s="2817"/>
      <c r="F149" s="2817"/>
      <c r="G149" s="2817"/>
      <c r="H149" s="2817"/>
      <c r="I149" s="2817"/>
      <c r="J149" s="2836"/>
      <c r="K149" s="2836"/>
      <c r="L149" s="2836"/>
      <c r="M149" s="2836"/>
      <c r="N149" s="2836"/>
      <c r="O149" s="2470"/>
      <c r="P149" s="2463"/>
      <c r="Q149" s="2694" t="s">
        <v>19</v>
      </c>
      <c r="R149" s="2694"/>
      <c r="S149" s="2694"/>
      <c r="T149" s="2568"/>
      <c r="U149" s="2568"/>
      <c r="V149" s="2568"/>
      <c r="W149" s="2691"/>
      <c r="X149" s="2691"/>
      <c r="Y149" s="2691"/>
      <c r="Z149" s="2570"/>
      <c r="AA149" s="2571"/>
      <c r="AB149" s="2572"/>
      <c r="AC149" s="2571"/>
      <c r="AD149" s="2573"/>
      <c r="AE149" s="2819"/>
      <c r="AF149" s="2820"/>
      <c r="AG149" s="2820"/>
      <c r="AH149" s="2821"/>
      <c r="AI149" s="2821"/>
      <c r="AJ149" s="2810"/>
      <c r="AK149" s="2810"/>
      <c r="AL149" s="2810"/>
      <c r="AM149" s="2811"/>
      <c r="AN149" s="2811"/>
      <c r="AO149" s="2811"/>
      <c r="AP149" s="2812"/>
      <c r="AQ149" s="2812"/>
      <c r="AR149" s="2812"/>
      <c r="AS149" s="2811"/>
      <c r="AT149" s="2811"/>
      <c r="AU149" s="2811"/>
      <c r="AV149" s="2811"/>
      <c r="AW149" s="2811"/>
      <c r="AX149" s="2811"/>
      <c r="AY149" s="2825"/>
      <c r="AZ149" s="2825"/>
      <c r="BA149" s="2825"/>
      <c r="BB149" s="2698"/>
      <c r="BC149" s="2698"/>
      <c r="BD149" s="2698"/>
      <c r="BE149" s="2753"/>
      <c r="BF149" s="2753"/>
      <c r="BG149" s="2693"/>
      <c r="BH149" s="2757"/>
      <c r="BI149" s="2757"/>
      <c r="BJ149" s="2757"/>
      <c r="BK149" s="2757"/>
      <c r="BL149" s="2757"/>
      <c r="BM149" s="286"/>
      <c r="BN149" s="286"/>
      <c r="BO149" s="286"/>
      <c r="BP149" s="286"/>
      <c r="BQ149" s="286"/>
    </row>
    <row r="150" spans="1:69" s="812" customFormat="1" ht="14.1" customHeight="1">
      <c r="A150" s="2566"/>
      <c r="B150" s="2706"/>
      <c r="C150" s="2706"/>
      <c r="D150" s="2706"/>
      <c r="E150" s="2555"/>
      <c r="F150" s="2555"/>
      <c r="G150" s="2555"/>
      <c r="H150" s="2556"/>
      <c r="I150" s="2556"/>
      <c r="J150" s="2836"/>
      <c r="K150" s="2836"/>
      <c r="L150" s="2836"/>
      <c r="M150" s="2836"/>
      <c r="N150" s="2836"/>
      <c r="O150" s="2470"/>
      <c r="P150" s="2463"/>
      <c r="Q150" s="2694"/>
      <c r="R150" s="2694"/>
      <c r="S150" s="2694"/>
      <c r="T150" s="2568"/>
      <c r="U150" s="2568"/>
      <c r="V150" s="2568"/>
      <c r="W150" s="2695"/>
      <c r="X150" s="2695"/>
      <c r="Y150" s="2695"/>
      <c r="Z150" s="1148"/>
      <c r="AA150" s="1184" t="s">
        <v>21</v>
      </c>
      <c r="AB150" s="1150"/>
      <c r="AC150" s="1184" t="s">
        <v>21</v>
      </c>
      <c r="AD150" s="1150"/>
      <c r="AE150" s="1182" t="s">
        <v>21</v>
      </c>
      <c r="AF150" s="1240"/>
      <c r="AG150" s="1241"/>
      <c r="AH150" s="1242"/>
      <c r="AI150" s="1243"/>
      <c r="AJ150" s="2827"/>
      <c r="AK150" s="2827"/>
      <c r="AL150" s="2827"/>
      <c r="AM150" s="2828"/>
      <c r="AN150" s="2828"/>
      <c r="AO150" s="2828"/>
      <c r="AP150" s="2829"/>
      <c r="AQ150" s="2829"/>
      <c r="AR150" s="2829"/>
      <c r="AS150" s="2828"/>
      <c r="AT150" s="2828"/>
      <c r="AU150" s="2828"/>
      <c r="AV150" s="2828"/>
      <c r="AW150" s="2828"/>
      <c r="AX150" s="2828"/>
      <c r="AY150" s="2825"/>
      <c r="AZ150" s="2825"/>
      <c r="BA150" s="2825"/>
      <c r="BB150" s="2698"/>
      <c r="BC150" s="2698"/>
      <c r="BD150" s="2698"/>
      <c r="BE150" s="2705"/>
      <c r="BF150" s="2705"/>
      <c r="BG150" s="2693"/>
      <c r="BH150" s="2774"/>
      <c r="BI150" s="2774"/>
      <c r="BJ150" s="2774"/>
      <c r="BK150" s="2774"/>
      <c r="BL150" s="2774"/>
      <c r="BM150" s="286"/>
      <c r="BN150" s="286"/>
      <c r="BO150" s="286"/>
      <c r="BP150" s="286"/>
      <c r="BQ150" s="286"/>
    </row>
    <row r="151" spans="1:69" s="812" customFormat="1" ht="14.1" customHeight="1">
      <c r="A151" s="2566">
        <v>30</v>
      </c>
      <c r="B151" s="2468"/>
      <c r="C151" s="2468"/>
      <c r="D151" s="2468"/>
      <c r="E151" s="2817"/>
      <c r="F151" s="2817"/>
      <c r="G151" s="2817"/>
      <c r="H151" s="2817"/>
      <c r="I151" s="2817"/>
      <c r="J151" s="2836"/>
      <c r="K151" s="2836"/>
      <c r="L151" s="2836"/>
      <c r="M151" s="2836"/>
      <c r="N151" s="2836"/>
      <c r="O151" s="2470"/>
      <c r="P151" s="2463"/>
      <c r="Q151" s="2696"/>
      <c r="R151" s="2696"/>
      <c r="S151" s="2696"/>
      <c r="T151" s="2568"/>
      <c r="U151" s="2568"/>
      <c r="V151" s="2568"/>
      <c r="W151" s="2691"/>
      <c r="X151" s="2691"/>
      <c r="Y151" s="2691"/>
      <c r="Z151" s="2570"/>
      <c r="AA151" s="2571" t="s">
        <v>20</v>
      </c>
      <c r="AB151" s="2572"/>
      <c r="AC151" s="2571" t="s">
        <v>20</v>
      </c>
      <c r="AD151" s="2573"/>
      <c r="AE151" s="2819" t="s">
        <v>20</v>
      </c>
      <c r="AF151" s="2820"/>
      <c r="AG151" s="2820"/>
      <c r="AH151" s="2821"/>
      <c r="AI151" s="2821"/>
      <c r="AJ151" s="2806"/>
      <c r="AK151" s="2806"/>
      <c r="AL151" s="2806"/>
      <c r="AM151" s="2807"/>
      <c r="AN151" s="2807"/>
      <c r="AO151" s="2807"/>
      <c r="AP151" s="2808"/>
      <c r="AQ151" s="2808"/>
      <c r="AR151" s="2808"/>
      <c r="AS151" s="2807"/>
      <c r="AT151" s="2807"/>
      <c r="AU151" s="2807"/>
      <c r="AV151" s="2807"/>
      <c r="AW151" s="2807"/>
      <c r="AX151" s="2807"/>
      <c r="AY151" s="2825">
        <f>SUM(AJ151:AX153)</f>
        <v>0</v>
      </c>
      <c r="AZ151" s="2825"/>
      <c r="BA151" s="2825"/>
      <c r="BB151" s="2698">
        <f>AH151+AY151</f>
        <v>0</v>
      </c>
      <c r="BC151" s="2698"/>
      <c r="BD151" s="2698"/>
      <c r="BE151" s="2753"/>
      <c r="BF151" s="2753"/>
      <c r="BG151" s="2693"/>
      <c r="BH151" s="2772"/>
      <c r="BI151" s="2772"/>
      <c r="BJ151" s="2772"/>
      <c r="BK151" s="2772"/>
      <c r="BL151" s="2772"/>
      <c r="BM151" s="286"/>
      <c r="BN151" s="286"/>
      <c r="BO151" s="286"/>
      <c r="BP151" s="286"/>
      <c r="BQ151" s="286"/>
    </row>
    <row r="152" spans="1:69" s="812" customFormat="1" ht="14.1" customHeight="1">
      <c r="A152" s="2566"/>
      <c r="B152" s="2468"/>
      <c r="C152" s="2468"/>
      <c r="D152" s="2468"/>
      <c r="E152" s="2817"/>
      <c r="F152" s="2817"/>
      <c r="G152" s="2817"/>
      <c r="H152" s="2817"/>
      <c r="I152" s="2817"/>
      <c r="J152" s="2836"/>
      <c r="K152" s="2836"/>
      <c r="L152" s="2836"/>
      <c r="M152" s="2836"/>
      <c r="N152" s="2836"/>
      <c r="O152" s="2470"/>
      <c r="P152" s="2463"/>
      <c r="Q152" s="2694" t="s">
        <v>19</v>
      </c>
      <c r="R152" s="2694"/>
      <c r="S152" s="2694"/>
      <c r="T152" s="2568"/>
      <c r="U152" s="2568"/>
      <c r="V152" s="2568"/>
      <c r="W152" s="2691"/>
      <c r="X152" s="2691"/>
      <c r="Y152" s="2691"/>
      <c r="Z152" s="2570"/>
      <c r="AA152" s="2571"/>
      <c r="AB152" s="2572"/>
      <c r="AC152" s="2571"/>
      <c r="AD152" s="2573"/>
      <c r="AE152" s="2819"/>
      <c r="AF152" s="2820"/>
      <c r="AG152" s="2820"/>
      <c r="AH152" s="2821"/>
      <c r="AI152" s="2821"/>
      <c r="AJ152" s="2810"/>
      <c r="AK152" s="2810"/>
      <c r="AL152" s="2810"/>
      <c r="AM152" s="2811"/>
      <c r="AN152" s="2811"/>
      <c r="AO152" s="2811"/>
      <c r="AP152" s="2812"/>
      <c r="AQ152" s="2812"/>
      <c r="AR152" s="2812"/>
      <c r="AS152" s="2811"/>
      <c r="AT152" s="2811"/>
      <c r="AU152" s="2811"/>
      <c r="AV152" s="2811"/>
      <c r="AW152" s="2811"/>
      <c r="AX152" s="2811"/>
      <c r="AY152" s="2825"/>
      <c r="AZ152" s="2825"/>
      <c r="BA152" s="2825"/>
      <c r="BB152" s="2698"/>
      <c r="BC152" s="2698"/>
      <c r="BD152" s="2698"/>
      <c r="BE152" s="2753"/>
      <c r="BF152" s="2753"/>
      <c r="BG152" s="2693"/>
      <c r="BH152" s="2757"/>
      <c r="BI152" s="2757"/>
      <c r="BJ152" s="2757"/>
      <c r="BK152" s="2757"/>
      <c r="BL152" s="2757"/>
      <c r="BM152" s="286"/>
      <c r="BN152" s="286"/>
      <c r="BO152" s="286"/>
      <c r="BP152" s="286"/>
      <c r="BQ152" s="286"/>
    </row>
    <row r="153" spans="1:69" s="812" customFormat="1" ht="14.1" customHeight="1">
      <c r="A153" s="2566"/>
      <c r="B153" s="2468"/>
      <c r="C153" s="2468"/>
      <c r="D153" s="2468"/>
      <c r="E153" s="2555"/>
      <c r="F153" s="2555"/>
      <c r="G153" s="2555"/>
      <c r="H153" s="2556"/>
      <c r="I153" s="2556"/>
      <c r="J153" s="2836"/>
      <c r="K153" s="2836"/>
      <c r="L153" s="2836"/>
      <c r="M153" s="2836"/>
      <c r="N153" s="2836"/>
      <c r="O153" s="2470"/>
      <c r="P153" s="2463"/>
      <c r="Q153" s="2694"/>
      <c r="R153" s="2694"/>
      <c r="S153" s="2694"/>
      <c r="T153" s="2568"/>
      <c r="U153" s="2568"/>
      <c r="V153" s="2568"/>
      <c r="W153" s="2695"/>
      <c r="X153" s="2695"/>
      <c r="Y153" s="2695"/>
      <c r="Z153" s="1148"/>
      <c r="AA153" s="1184" t="s">
        <v>21</v>
      </c>
      <c r="AB153" s="1150"/>
      <c r="AC153" s="1184" t="s">
        <v>21</v>
      </c>
      <c r="AD153" s="1150"/>
      <c r="AE153" s="1182" t="s">
        <v>21</v>
      </c>
      <c r="AF153" s="1240"/>
      <c r="AG153" s="1241"/>
      <c r="AH153" s="1242"/>
      <c r="AI153" s="1243"/>
      <c r="AJ153" s="2827"/>
      <c r="AK153" s="2827"/>
      <c r="AL153" s="2827"/>
      <c r="AM153" s="2828"/>
      <c r="AN153" s="2828"/>
      <c r="AO153" s="2828"/>
      <c r="AP153" s="2829"/>
      <c r="AQ153" s="2829"/>
      <c r="AR153" s="2829"/>
      <c r="AS153" s="2828"/>
      <c r="AT153" s="2828"/>
      <c r="AU153" s="2828"/>
      <c r="AV153" s="2828"/>
      <c r="AW153" s="2828"/>
      <c r="AX153" s="2828"/>
      <c r="AY153" s="2825"/>
      <c r="AZ153" s="2825"/>
      <c r="BA153" s="2825"/>
      <c r="BB153" s="2698"/>
      <c r="BC153" s="2698"/>
      <c r="BD153" s="2698"/>
      <c r="BE153" s="2705"/>
      <c r="BF153" s="2705"/>
      <c r="BG153" s="2693"/>
      <c r="BH153" s="2774"/>
      <c r="BI153" s="2774"/>
      <c r="BJ153" s="2774"/>
      <c r="BK153" s="2774"/>
      <c r="BL153" s="2774"/>
      <c r="BM153" s="286"/>
      <c r="BN153" s="286"/>
      <c r="BO153" s="286"/>
      <c r="BP153" s="286"/>
      <c r="BQ153" s="286"/>
    </row>
    <row r="154" spans="1:69" s="812" customFormat="1" ht="14.1" customHeight="1">
      <c r="A154" s="2566">
        <v>31</v>
      </c>
      <c r="B154" s="2468"/>
      <c r="C154" s="2468"/>
      <c r="D154" s="2468"/>
      <c r="E154" s="2817"/>
      <c r="F154" s="2817"/>
      <c r="G154" s="2817"/>
      <c r="H154" s="2817"/>
      <c r="I154" s="2817"/>
      <c r="J154" s="2836"/>
      <c r="K154" s="2836"/>
      <c r="L154" s="2836"/>
      <c r="M154" s="2836"/>
      <c r="N154" s="2836"/>
      <c r="O154" s="2470"/>
      <c r="P154" s="2463"/>
      <c r="Q154" s="2688"/>
      <c r="R154" s="2688"/>
      <c r="S154" s="2688"/>
      <c r="T154" s="2568"/>
      <c r="U154" s="2568"/>
      <c r="V154" s="2568"/>
      <c r="W154" s="2691"/>
      <c r="X154" s="2691"/>
      <c r="Y154" s="2691"/>
      <c r="Z154" s="2570"/>
      <c r="AA154" s="2571" t="s">
        <v>20</v>
      </c>
      <c r="AB154" s="2572"/>
      <c r="AC154" s="2571" t="s">
        <v>20</v>
      </c>
      <c r="AD154" s="2573"/>
      <c r="AE154" s="2819" t="s">
        <v>20</v>
      </c>
      <c r="AF154" s="2820"/>
      <c r="AG154" s="2820"/>
      <c r="AH154" s="2821"/>
      <c r="AI154" s="2821"/>
      <c r="AJ154" s="2806"/>
      <c r="AK154" s="2806"/>
      <c r="AL154" s="2806"/>
      <c r="AM154" s="2807"/>
      <c r="AN154" s="2807"/>
      <c r="AO154" s="2807"/>
      <c r="AP154" s="2808"/>
      <c r="AQ154" s="2808"/>
      <c r="AR154" s="2808"/>
      <c r="AS154" s="2807"/>
      <c r="AT154" s="2807"/>
      <c r="AU154" s="2807"/>
      <c r="AV154" s="2807"/>
      <c r="AW154" s="2807"/>
      <c r="AX154" s="2807"/>
      <c r="AY154" s="2825">
        <f>SUM(AJ154:AX156)</f>
        <v>0</v>
      </c>
      <c r="AZ154" s="2825"/>
      <c r="BA154" s="2825"/>
      <c r="BB154" s="2698">
        <f>AH154+AY154</f>
        <v>0</v>
      </c>
      <c r="BC154" s="2698"/>
      <c r="BD154" s="2698"/>
      <c r="BE154" s="2753"/>
      <c r="BF154" s="2753"/>
      <c r="BG154" s="2693"/>
      <c r="BH154" s="2772"/>
      <c r="BI154" s="2772"/>
      <c r="BJ154" s="2772"/>
      <c r="BK154" s="2772"/>
      <c r="BL154" s="2772"/>
      <c r="BM154" s="286"/>
      <c r="BN154" s="286"/>
      <c r="BO154" s="286"/>
      <c r="BP154" s="286"/>
      <c r="BQ154" s="286"/>
    </row>
    <row r="155" spans="1:69" s="812" customFormat="1" ht="14.1" customHeight="1">
      <c r="A155" s="2566"/>
      <c r="B155" s="2468"/>
      <c r="C155" s="2468"/>
      <c r="D155" s="2468"/>
      <c r="E155" s="2817"/>
      <c r="F155" s="2817"/>
      <c r="G155" s="2817"/>
      <c r="H155" s="2817"/>
      <c r="I155" s="2817"/>
      <c r="J155" s="2836"/>
      <c r="K155" s="2836"/>
      <c r="L155" s="2836"/>
      <c r="M155" s="2836"/>
      <c r="N155" s="2836"/>
      <c r="O155" s="2470"/>
      <c r="P155" s="2463"/>
      <c r="Q155" s="2694" t="s">
        <v>19</v>
      </c>
      <c r="R155" s="2694"/>
      <c r="S155" s="2694"/>
      <c r="T155" s="2568"/>
      <c r="U155" s="2568"/>
      <c r="V155" s="2568"/>
      <c r="W155" s="2691"/>
      <c r="X155" s="2691"/>
      <c r="Y155" s="2691"/>
      <c r="Z155" s="2570"/>
      <c r="AA155" s="2571"/>
      <c r="AB155" s="2572"/>
      <c r="AC155" s="2571"/>
      <c r="AD155" s="2573"/>
      <c r="AE155" s="2819"/>
      <c r="AF155" s="2820"/>
      <c r="AG155" s="2820"/>
      <c r="AH155" s="2821"/>
      <c r="AI155" s="2821"/>
      <c r="AJ155" s="2810"/>
      <c r="AK155" s="2810"/>
      <c r="AL155" s="2810"/>
      <c r="AM155" s="2811"/>
      <c r="AN155" s="2811"/>
      <c r="AO155" s="2811"/>
      <c r="AP155" s="2812"/>
      <c r="AQ155" s="2812"/>
      <c r="AR155" s="2812"/>
      <c r="AS155" s="2811"/>
      <c r="AT155" s="2811"/>
      <c r="AU155" s="2811"/>
      <c r="AV155" s="2811"/>
      <c r="AW155" s="2811"/>
      <c r="AX155" s="2811"/>
      <c r="AY155" s="2825"/>
      <c r="AZ155" s="2825"/>
      <c r="BA155" s="2825"/>
      <c r="BB155" s="2698"/>
      <c r="BC155" s="2698"/>
      <c r="BD155" s="2698"/>
      <c r="BE155" s="2753"/>
      <c r="BF155" s="2753"/>
      <c r="BG155" s="2693"/>
      <c r="BH155" s="2757"/>
      <c r="BI155" s="2757"/>
      <c r="BJ155" s="2757"/>
      <c r="BK155" s="2757"/>
      <c r="BL155" s="2757"/>
      <c r="BM155" s="286"/>
      <c r="BN155" s="286"/>
      <c r="BO155" s="286"/>
      <c r="BP155" s="286"/>
      <c r="BQ155" s="286"/>
    </row>
    <row r="156" spans="1:69" s="812" customFormat="1" ht="14.1" customHeight="1">
      <c r="A156" s="2566"/>
      <c r="B156" s="2468"/>
      <c r="C156" s="2468"/>
      <c r="D156" s="2468"/>
      <c r="E156" s="2555"/>
      <c r="F156" s="2555"/>
      <c r="G156" s="2555"/>
      <c r="H156" s="2556"/>
      <c r="I156" s="2556"/>
      <c r="J156" s="2836"/>
      <c r="K156" s="2836"/>
      <c r="L156" s="2836"/>
      <c r="M156" s="2836"/>
      <c r="N156" s="2836"/>
      <c r="O156" s="2470"/>
      <c r="P156" s="2463"/>
      <c r="Q156" s="2694"/>
      <c r="R156" s="2694"/>
      <c r="S156" s="2694"/>
      <c r="T156" s="2568"/>
      <c r="U156" s="2568"/>
      <c r="V156" s="2568"/>
      <c r="W156" s="2695"/>
      <c r="X156" s="2695"/>
      <c r="Y156" s="2695"/>
      <c r="Z156" s="1148"/>
      <c r="AA156" s="1184" t="s">
        <v>21</v>
      </c>
      <c r="AB156" s="1150"/>
      <c r="AC156" s="1184" t="s">
        <v>21</v>
      </c>
      <c r="AD156" s="1150"/>
      <c r="AE156" s="1182" t="s">
        <v>21</v>
      </c>
      <c r="AF156" s="1240"/>
      <c r="AG156" s="1241"/>
      <c r="AH156" s="1242"/>
      <c r="AI156" s="1243"/>
      <c r="AJ156" s="2827"/>
      <c r="AK156" s="2827"/>
      <c r="AL156" s="2827"/>
      <c r="AM156" s="2828"/>
      <c r="AN156" s="2828"/>
      <c r="AO156" s="2828"/>
      <c r="AP156" s="2829"/>
      <c r="AQ156" s="2829"/>
      <c r="AR156" s="2829"/>
      <c r="AS156" s="2828"/>
      <c r="AT156" s="2828"/>
      <c r="AU156" s="2828"/>
      <c r="AV156" s="2828"/>
      <c r="AW156" s="2828"/>
      <c r="AX156" s="2828"/>
      <c r="AY156" s="2825"/>
      <c r="AZ156" s="2825"/>
      <c r="BA156" s="2825"/>
      <c r="BB156" s="2698"/>
      <c r="BC156" s="2698"/>
      <c r="BD156" s="2698"/>
      <c r="BE156" s="2705"/>
      <c r="BF156" s="2705"/>
      <c r="BG156" s="2693"/>
      <c r="BH156" s="2774"/>
      <c r="BI156" s="2774"/>
      <c r="BJ156" s="2774"/>
      <c r="BK156" s="2774"/>
      <c r="BL156" s="2774"/>
      <c r="BM156" s="286"/>
      <c r="BN156" s="286"/>
      <c r="BO156" s="286"/>
      <c r="BP156" s="286"/>
      <c r="BQ156" s="286"/>
    </row>
    <row r="157" spans="1:69" s="812" customFormat="1" ht="14.1" customHeight="1">
      <c r="A157" s="2566">
        <v>32</v>
      </c>
      <c r="B157" s="2468"/>
      <c r="C157" s="2468"/>
      <c r="D157" s="2468"/>
      <c r="E157" s="2817"/>
      <c r="F157" s="2817"/>
      <c r="G157" s="2817"/>
      <c r="H157" s="2817"/>
      <c r="I157" s="2817"/>
      <c r="J157" s="2836"/>
      <c r="K157" s="2836"/>
      <c r="L157" s="2836"/>
      <c r="M157" s="2836"/>
      <c r="N157" s="2836"/>
      <c r="O157" s="2470"/>
      <c r="P157" s="2463"/>
      <c r="Q157" s="2696"/>
      <c r="R157" s="2696"/>
      <c r="S157" s="2696"/>
      <c r="T157" s="2568"/>
      <c r="U157" s="2568"/>
      <c r="V157" s="2568"/>
      <c r="W157" s="2691"/>
      <c r="X157" s="2691"/>
      <c r="Y157" s="2691"/>
      <c r="Z157" s="2570"/>
      <c r="AA157" s="2571" t="s">
        <v>20</v>
      </c>
      <c r="AB157" s="2572"/>
      <c r="AC157" s="2571" t="s">
        <v>20</v>
      </c>
      <c r="AD157" s="2573"/>
      <c r="AE157" s="2819" t="s">
        <v>20</v>
      </c>
      <c r="AF157" s="2820"/>
      <c r="AG157" s="2820"/>
      <c r="AH157" s="2821"/>
      <c r="AI157" s="2821"/>
      <c r="AJ157" s="2806"/>
      <c r="AK157" s="2806"/>
      <c r="AL157" s="2806"/>
      <c r="AM157" s="2807"/>
      <c r="AN157" s="2807"/>
      <c r="AO157" s="2807"/>
      <c r="AP157" s="2808"/>
      <c r="AQ157" s="2808"/>
      <c r="AR157" s="2808"/>
      <c r="AS157" s="2807"/>
      <c r="AT157" s="2807"/>
      <c r="AU157" s="2807"/>
      <c r="AV157" s="2807"/>
      <c r="AW157" s="2807"/>
      <c r="AX157" s="2807"/>
      <c r="AY157" s="2825">
        <f>SUM(AJ157:AX159)</f>
        <v>0</v>
      </c>
      <c r="AZ157" s="2825"/>
      <c r="BA157" s="2825"/>
      <c r="BB157" s="2698">
        <f>AH157+AY157</f>
        <v>0</v>
      </c>
      <c r="BC157" s="2698"/>
      <c r="BD157" s="2698"/>
      <c r="BE157" s="2753"/>
      <c r="BF157" s="2753"/>
      <c r="BG157" s="2693"/>
      <c r="BH157" s="2772"/>
      <c r="BI157" s="2772"/>
      <c r="BJ157" s="2772"/>
      <c r="BK157" s="2772"/>
      <c r="BL157" s="2772"/>
      <c r="BM157" s="286"/>
      <c r="BN157" s="286"/>
      <c r="BO157" s="286"/>
      <c r="BP157" s="286"/>
      <c r="BQ157" s="286"/>
    </row>
    <row r="158" spans="1:69" s="812" customFormat="1" ht="14.1" customHeight="1">
      <c r="A158" s="2566"/>
      <c r="B158" s="2468"/>
      <c r="C158" s="2468"/>
      <c r="D158" s="2468"/>
      <c r="E158" s="2817"/>
      <c r="F158" s="2817"/>
      <c r="G158" s="2817"/>
      <c r="H158" s="2817"/>
      <c r="I158" s="2817"/>
      <c r="J158" s="2836"/>
      <c r="K158" s="2836"/>
      <c r="L158" s="2836"/>
      <c r="M158" s="2836"/>
      <c r="N158" s="2836"/>
      <c r="O158" s="2470"/>
      <c r="P158" s="2463"/>
      <c r="Q158" s="2694" t="s">
        <v>19</v>
      </c>
      <c r="R158" s="2694"/>
      <c r="S158" s="2694"/>
      <c r="T158" s="2568"/>
      <c r="U158" s="2568"/>
      <c r="V158" s="2568"/>
      <c r="W158" s="2691"/>
      <c r="X158" s="2691"/>
      <c r="Y158" s="2691"/>
      <c r="Z158" s="2570"/>
      <c r="AA158" s="2571"/>
      <c r="AB158" s="2572"/>
      <c r="AC158" s="2571"/>
      <c r="AD158" s="2573"/>
      <c r="AE158" s="2819"/>
      <c r="AF158" s="2820"/>
      <c r="AG158" s="2820"/>
      <c r="AH158" s="2821"/>
      <c r="AI158" s="2821"/>
      <c r="AJ158" s="2810"/>
      <c r="AK158" s="2810"/>
      <c r="AL158" s="2810"/>
      <c r="AM158" s="2811"/>
      <c r="AN158" s="2811"/>
      <c r="AO158" s="2811"/>
      <c r="AP158" s="2812"/>
      <c r="AQ158" s="2812"/>
      <c r="AR158" s="2812"/>
      <c r="AS158" s="2811"/>
      <c r="AT158" s="2811"/>
      <c r="AU158" s="2811"/>
      <c r="AV158" s="2811"/>
      <c r="AW158" s="2811"/>
      <c r="AX158" s="2811"/>
      <c r="AY158" s="2825"/>
      <c r="AZ158" s="2825"/>
      <c r="BA158" s="2825"/>
      <c r="BB158" s="2698"/>
      <c r="BC158" s="2698"/>
      <c r="BD158" s="2698"/>
      <c r="BE158" s="2753"/>
      <c r="BF158" s="2753"/>
      <c r="BG158" s="2693"/>
      <c r="BH158" s="2757"/>
      <c r="BI158" s="2757"/>
      <c r="BJ158" s="2757"/>
      <c r="BK158" s="2757"/>
      <c r="BL158" s="2757"/>
      <c r="BM158" s="286"/>
      <c r="BN158" s="286"/>
      <c r="BO158" s="286"/>
      <c r="BP158" s="286"/>
      <c r="BQ158" s="286"/>
    </row>
    <row r="159" spans="1:69" s="812" customFormat="1" ht="14.1" customHeight="1">
      <c r="A159" s="2566"/>
      <c r="B159" s="2468"/>
      <c r="C159" s="2468"/>
      <c r="D159" s="2468"/>
      <c r="E159" s="2555"/>
      <c r="F159" s="2555"/>
      <c r="G159" s="2555"/>
      <c r="H159" s="2556"/>
      <c r="I159" s="2556"/>
      <c r="J159" s="2836"/>
      <c r="K159" s="2836"/>
      <c r="L159" s="2836"/>
      <c r="M159" s="2836"/>
      <c r="N159" s="2836"/>
      <c r="O159" s="2470"/>
      <c r="P159" s="2463"/>
      <c r="Q159" s="2694"/>
      <c r="R159" s="2694"/>
      <c r="S159" s="2694"/>
      <c r="T159" s="2568"/>
      <c r="U159" s="2568"/>
      <c r="V159" s="2568"/>
      <c r="W159" s="2695"/>
      <c r="X159" s="2695"/>
      <c r="Y159" s="2695"/>
      <c r="Z159" s="1148"/>
      <c r="AA159" s="1184" t="s">
        <v>21</v>
      </c>
      <c r="AB159" s="1150"/>
      <c r="AC159" s="1184" t="s">
        <v>21</v>
      </c>
      <c r="AD159" s="1150"/>
      <c r="AE159" s="1182" t="s">
        <v>21</v>
      </c>
      <c r="AF159" s="1240"/>
      <c r="AG159" s="1241"/>
      <c r="AH159" s="1242"/>
      <c r="AI159" s="1243"/>
      <c r="AJ159" s="2827"/>
      <c r="AK159" s="2827"/>
      <c r="AL159" s="2827"/>
      <c r="AM159" s="2828"/>
      <c r="AN159" s="2828"/>
      <c r="AO159" s="2828"/>
      <c r="AP159" s="2829"/>
      <c r="AQ159" s="2829"/>
      <c r="AR159" s="2829"/>
      <c r="AS159" s="2828"/>
      <c r="AT159" s="2828"/>
      <c r="AU159" s="2828"/>
      <c r="AV159" s="2828"/>
      <c r="AW159" s="2828"/>
      <c r="AX159" s="2828"/>
      <c r="AY159" s="2825"/>
      <c r="AZ159" s="2825"/>
      <c r="BA159" s="2825"/>
      <c r="BB159" s="2698"/>
      <c r="BC159" s="2698"/>
      <c r="BD159" s="2698"/>
      <c r="BE159" s="2705"/>
      <c r="BF159" s="2705"/>
      <c r="BG159" s="2693"/>
      <c r="BH159" s="2774"/>
      <c r="BI159" s="2774"/>
      <c r="BJ159" s="2774"/>
      <c r="BK159" s="2774"/>
      <c r="BL159" s="2774"/>
      <c r="BM159" s="286"/>
      <c r="BN159" s="286"/>
      <c r="BO159" s="286"/>
      <c r="BP159" s="286"/>
      <c r="BQ159" s="286"/>
    </row>
    <row r="160" spans="1:69" s="812" customFormat="1" ht="14.1" customHeight="1">
      <c r="A160" s="2566">
        <v>33</v>
      </c>
      <c r="B160" s="2468"/>
      <c r="C160" s="2468"/>
      <c r="D160" s="2468"/>
      <c r="E160" s="2817"/>
      <c r="F160" s="2817"/>
      <c r="G160" s="2817"/>
      <c r="H160" s="2817"/>
      <c r="I160" s="2817"/>
      <c r="J160" s="2836"/>
      <c r="K160" s="2836"/>
      <c r="L160" s="2836"/>
      <c r="M160" s="2836"/>
      <c r="N160" s="2836"/>
      <c r="O160" s="2470"/>
      <c r="P160" s="2463"/>
      <c r="Q160" s="2688"/>
      <c r="R160" s="2688"/>
      <c r="S160" s="2688"/>
      <c r="T160" s="2568"/>
      <c r="U160" s="2568"/>
      <c r="V160" s="2568"/>
      <c r="W160" s="2691"/>
      <c r="X160" s="2691"/>
      <c r="Y160" s="2691"/>
      <c r="Z160" s="2570"/>
      <c r="AA160" s="2571" t="s">
        <v>20</v>
      </c>
      <c r="AB160" s="2572"/>
      <c r="AC160" s="2571" t="s">
        <v>20</v>
      </c>
      <c r="AD160" s="2573"/>
      <c r="AE160" s="2819" t="s">
        <v>20</v>
      </c>
      <c r="AF160" s="2820"/>
      <c r="AG160" s="2820"/>
      <c r="AH160" s="2821"/>
      <c r="AI160" s="2821"/>
      <c r="AJ160" s="2806"/>
      <c r="AK160" s="2806"/>
      <c r="AL160" s="2806"/>
      <c r="AM160" s="2807"/>
      <c r="AN160" s="2807"/>
      <c r="AO160" s="2807"/>
      <c r="AP160" s="2808"/>
      <c r="AQ160" s="2808"/>
      <c r="AR160" s="2808"/>
      <c r="AS160" s="2807"/>
      <c r="AT160" s="2807"/>
      <c r="AU160" s="2807"/>
      <c r="AV160" s="2807"/>
      <c r="AW160" s="2807"/>
      <c r="AX160" s="2807"/>
      <c r="AY160" s="2825">
        <f>SUM(AJ160:AX162)</f>
        <v>0</v>
      </c>
      <c r="AZ160" s="2825"/>
      <c r="BA160" s="2825"/>
      <c r="BB160" s="2698">
        <f>AH160+AY160</f>
        <v>0</v>
      </c>
      <c r="BC160" s="2698"/>
      <c r="BD160" s="2698"/>
      <c r="BE160" s="2753"/>
      <c r="BF160" s="2753"/>
      <c r="BG160" s="2693"/>
      <c r="BH160" s="2772"/>
      <c r="BI160" s="2772"/>
      <c r="BJ160" s="2772"/>
      <c r="BK160" s="2772"/>
      <c r="BL160" s="2772"/>
      <c r="BM160" s="286"/>
      <c r="BN160" s="286"/>
      <c r="BO160" s="286"/>
      <c r="BP160" s="286"/>
      <c r="BQ160" s="286"/>
    </row>
    <row r="161" spans="1:69" s="812" customFormat="1" ht="14.1" customHeight="1">
      <c r="A161" s="2566"/>
      <c r="B161" s="2468"/>
      <c r="C161" s="2468"/>
      <c r="D161" s="2468"/>
      <c r="E161" s="2817"/>
      <c r="F161" s="2817"/>
      <c r="G161" s="2817"/>
      <c r="H161" s="2817"/>
      <c r="I161" s="2817"/>
      <c r="J161" s="2836"/>
      <c r="K161" s="2836"/>
      <c r="L161" s="2836"/>
      <c r="M161" s="2836"/>
      <c r="N161" s="2836"/>
      <c r="O161" s="2470"/>
      <c r="P161" s="2463"/>
      <c r="Q161" s="2694" t="s">
        <v>19</v>
      </c>
      <c r="R161" s="2694"/>
      <c r="S161" s="2694"/>
      <c r="T161" s="2568"/>
      <c r="U161" s="2568"/>
      <c r="V161" s="2568"/>
      <c r="W161" s="2691"/>
      <c r="X161" s="2691"/>
      <c r="Y161" s="2691"/>
      <c r="Z161" s="2570"/>
      <c r="AA161" s="2571"/>
      <c r="AB161" s="2572"/>
      <c r="AC161" s="2571"/>
      <c r="AD161" s="2573"/>
      <c r="AE161" s="2819"/>
      <c r="AF161" s="2820"/>
      <c r="AG161" s="2820"/>
      <c r="AH161" s="2821"/>
      <c r="AI161" s="2821"/>
      <c r="AJ161" s="2810"/>
      <c r="AK161" s="2810"/>
      <c r="AL161" s="2810"/>
      <c r="AM161" s="2811"/>
      <c r="AN161" s="2811"/>
      <c r="AO161" s="2811"/>
      <c r="AP161" s="2812"/>
      <c r="AQ161" s="2812"/>
      <c r="AR161" s="2812"/>
      <c r="AS161" s="2811"/>
      <c r="AT161" s="2811"/>
      <c r="AU161" s="2811"/>
      <c r="AV161" s="2811"/>
      <c r="AW161" s="2811"/>
      <c r="AX161" s="2811"/>
      <c r="AY161" s="2825"/>
      <c r="AZ161" s="2825"/>
      <c r="BA161" s="2825"/>
      <c r="BB161" s="2698"/>
      <c r="BC161" s="2698"/>
      <c r="BD161" s="2698"/>
      <c r="BE161" s="2753"/>
      <c r="BF161" s="2753"/>
      <c r="BG161" s="2693"/>
      <c r="BH161" s="2757"/>
      <c r="BI161" s="2757"/>
      <c r="BJ161" s="2757"/>
      <c r="BK161" s="2757"/>
      <c r="BL161" s="2757"/>
      <c r="BM161" s="286"/>
      <c r="BN161" s="286"/>
      <c r="BO161" s="286"/>
      <c r="BP161" s="286"/>
      <c r="BQ161" s="286"/>
    </row>
    <row r="162" spans="1:69" s="812" customFormat="1" ht="14.1" customHeight="1">
      <c r="A162" s="2566"/>
      <c r="B162" s="2468"/>
      <c r="C162" s="2468"/>
      <c r="D162" s="2468"/>
      <c r="E162" s="2555"/>
      <c r="F162" s="2555"/>
      <c r="G162" s="2555"/>
      <c r="H162" s="2556"/>
      <c r="I162" s="2556"/>
      <c r="J162" s="2836"/>
      <c r="K162" s="2836"/>
      <c r="L162" s="2836"/>
      <c r="M162" s="2836"/>
      <c r="N162" s="2836"/>
      <c r="O162" s="2470"/>
      <c r="P162" s="2463"/>
      <c r="Q162" s="2694"/>
      <c r="R162" s="2694"/>
      <c r="S162" s="2694"/>
      <c r="T162" s="2568"/>
      <c r="U162" s="2568"/>
      <c r="V162" s="2568"/>
      <c r="W162" s="2695"/>
      <c r="X162" s="2695"/>
      <c r="Y162" s="2695"/>
      <c r="Z162" s="1148"/>
      <c r="AA162" s="1184" t="s">
        <v>21</v>
      </c>
      <c r="AB162" s="1150"/>
      <c r="AC162" s="1184" t="s">
        <v>21</v>
      </c>
      <c r="AD162" s="1150"/>
      <c r="AE162" s="1182" t="s">
        <v>21</v>
      </c>
      <c r="AF162" s="1240"/>
      <c r="AG162" s="1241"/>
      <c r="AH162" s="1242"/>
      <c r="AI162" s="1243"/>
      <c r="AJ162" s="2827"/>
      <c r="AK162" s="2827"/>
      <c r="AL162" s="2827"/>
      <c r="AM162" s="2828"/>
      <c r="AN162" s="2828"/>
      <c r="AO162" s="2828"/>
      <c r="AP162" s="2829"/>
      <c r="AQ162" s="2829"/>
      <c r="AR162" s="2829"/>
      <c r="AS162" s="2828"/>
      <c r="AT162" s="2828"/>
      <c r="AU162" s="2828"/>
      <c r="AV162" s="2828"/>
      <c r="AW162" s="2828"/>
      <c r="AX162" s="2828"/>
      <c r="AY162" s="2825"/>
      <c r="AZ162" s="2825"/>
      <c r="BA162" s="2825"/>
      <c r="BB162" s="2698"/>
      <c r="BC162" s="2698"/>
      <c r="BD162" s="2698"/>
      <c r="BE162" s="2705"/>
      <c r="BF162" s="2705"/>
      <c r="BG162" s="2693"/>
      <c r="BH162" s="2774"/>
      <c r="BI162" s="2774"/>
      <c r="BJ162" s="2774"/>
      <c r="BK162" s="2774"/>
      <c r="BL162" s="2774"/>
      <c r="BM162" s="286"/>
      <c r="BN162" s="286"/>
      <c r="BO162" s="286"/>
      <c r="BP162" s="286"/>
      <c r="BQ162" s="286"/>
    </row>
    <row r="163" spans="1:69" s="812" customFormat="1" ht="14.1" customHeight="1">
      <c r="A163" s="2566">
        <v>34</v>
      </c>
      <c r="B163" s="2468"/>
      <c r="C163" s="2468"/>
      <c r="D163" s="2468"/>
      <c r="E163" s="2817"/>
      <c r="F163" s="2817"/>
      <c r="G163" s="2817"/>
      <c r="H163" s="2817"/>
      <c r="I163" s="2817"/>
      <c r="J163" s="2836"/>
      <c r="K163" s="2836"/>
      <c r="L163" s="2836"/>
      <c r="M163" s="2836"/>
      <c r="N163" s="2836"/>
      <c r="O163" s="2470"/>
      <c r="P163" s="2463"/>
      <c r="Q163" s="2696"/>
      <c r="R163" s="2696"/>
      <c r="S163" s="2696"/>
      <c r="T163" s="2568"/>
      <c r="U163" s="2568"/>
      <c r="V163" s="2568"/>
      <c r="W163" s="2691"/>
      <c r="X163" s="2691"/>
      <c r="Y163" s="2691"/>
      <c r="Z163" s="2570"/>
      <c r="AA163" s="2571" t="s">
        <v>20</v>
      </c>
      <c r="AB163" s="2572"/>
      <c r="AC163" s="2571" t="s">
        <v>20</v>
      </c>
      <c r="AD163" s="2573"/>
      <c r="AE163" s="2819" t="s">
        <v>20</v>
      </c>
      <c r="AF163" s="2820"/>
      <c r="AG163" s="2820"/>
      <c r="AH163" s="2821"/>
      <c r="AI163" s="2821"/>
      <c r="AJ163" s="2806"/>
      <c r="AK163" s="2806"/>
      <c r="AL163" s="2806"/>
      <c r="AM163" s="2807"/>
      <c r="AN163" s="2807"/>
      <c r="AO163" s="2807"/>
      <c r="AP163" s="2808"/>
      <c r="AQ163" s="2808"/>
      <c r="AR163" s="2808"/>
      <c r="AS163" s="2807"/>
      <c r="AT163" s="2807"/>
      <c r="AU163" s="2807"/>
      <c r="AV163" s="2807"/>
      <c r="AW163" s="2807"/>
      <c r="AX163" s="2807"/>
      <c r="AY163" s="2825">
        <f>SUM(AJ163:AX165)</f>
        <v>0</v>
      </c>
      <c r="AZ163" s="2825"/>
      <c r="BA163" s="2825"/>
      <c r="BB163" s="2698">
        <f>AH163+AY163</f>
        <v>0</v>
      </c>
      <c r="BC163" s="2698"/>
      <c r="BD163" s="2698"/>
      <c r="BE163" s="2753"/>
      <c r="BF163" s="2753"/>
      <c r="BG163" s="2693"/>
      <c r="BH163" s="2772"/>
      <c r="BI163" s="2772"/>
      <c r="BJ163" s="2772"/>
      <c r="BK163" s="2772"/>
      <c r="BL163" s="2772"/>
      <c r="BM163" s="286"/>
      <c r="BN163" s="286"/>
      <c r="BO163" s="286"/>
      <c r="BP163" s="286"/>
      <c r="BQ163" s="286"/>
    </row>
    <row r="164" spans="1:69" s="812" customFormat="1" ht="14.1" customHeight="1">
      <c r="A164" s="2566"/>
      <c r="B164" s="2468"/>
      <c r="C164" s="2468"/>
      <c r="D164" s="2468"/>
      <c r="E164" s="2817"/>
      <c r="F164" s="2817"/>
      <c r="G164" s="2817"/>
      <c r="H164" s="2817"/>
      <c r="I164" s="2817"/>
      <c r="J164" s="2836"/>
      <c r="K164" s="2836"/>
      <c r="L164" s="2836"/>
      <c r="M164" s="2836"/>
      <c r="N164" s="2836"/>
      <c r="O164" s="2470"/>
      <c r="P164" s="2463"/>
      <c r="Q164" s="2694" t="s">
        <v>19</v>
      </c>
      <c r="R164" s="2694"/>
      <c r="S164" s="2694"/>
      <c r="T164" s="2568"/>
      <c r="U164" s="2568"/>
      <c r="V164" s="2568"/>
      <c r="W164" s="2691"/>
      <c r="X164" s="2691"/>
      <c r="Y164" s="2691"/>
      <c r="Z164" s="2570"/>
      <c r="AA164" s="2571"/>
      <c r="AB164" s="2572"/>
      <c r="AC164" s="2571"/>
      <c r="AD164" s="2573"/>
      <c r="AE164" s="2819"/>
      <c r="AF164" s="2820"/>
      <c r="AG164" s="2820"/>
      <c r="AH164" s="2821"/>
      <c r="AI164" s="2821"/>
      <c r="AJ164" s="2810"/>
      <c r="AK164" s="2810"/>
      <c r="AL164" s="2810"/>
      <c r="AM164" s="2811"/>
      <c r="AN164" s="2811"/>
      <c r="AO164" s="2811"/>
      <c r="AP164" s="2812"/>
      <c r="AQ164" s="2812"/>
      <c r="AR164" s="2812"/>
      <c r="AS164" s="2811"/>
      <c r="AT164" s="2811"/>
      <c r="AU164" s="2811"/>
      <c r="AV164" s="2811"/>
      <c r="AW164" s="2811"/>
      <c r="AX164" s="2811"/>
      <c r="AY164" s="2825"/>
      <c r="AZ164" s="2825"/>
      <c r="BA164" s="2825"/>
      <c r="BB164" s="2698"/>
      <c r="BC164" s="2698"/>
      <c r="BD164" s="2698"/>
      <c r="BE164" s="2753"/>
      <c r="BF164" s="2753"/>
      <c r="BG164" s="2693"/>
      <c r="BH164" s="2757"/>
      <c r="BI164" s="2757"/>
      <c r="BJ164" s="2757"/>
      <c r="BK164" s="2757"/>
      <c r="BL164" s="2757"/>
      <c r="BM164" s="286"/>
      <c r="BN164" s="286"/>
      <c r="BO164" s="286"/>
      <c r="BP164" s="286"/>
      <c r="BQ164" s="286"/>
    </row>
    <row r="165" spans="1:69" s="812" customFormat="1" ht="13.5" customHeight="1">
      <c r="A165" s="2566"/>
      <c r="B165" s="2468"/>
      <c r="C165" s="2468"/>
      <c r="D165" s="2468"/>
      <c r="E165" s="2555"/>
      <c r="F165" s="2555"/>
      <c r="G165" s="2555"/>
      <c r="H165" s="2556"/>
      <c r="I165" s="2556"/>
      <c r="J165" s="2836"/>
      <c r="K165" s="2836"/>
      <c r="L165" s="2836"/>
      <c r="M165" s="2836"/>
      <c r="N165" s="2836"/>
      <c r="O165" s="2470"/>
      <c r="P165" s="2463"/>
      <c r="Q165" s="2694"/>
      <c r="R165" s="2694"/>
      <c r="S165" s="2694"/>
      <c r="T165" s="2568"/>
      <c r="U165" s="2568"/>
      <c r="V165" s="2568"/>
      <c r="W165" s="2695"/>
      <c r="X165" s="2695"/>
      <c r="Y165" s="2695"/>
      <c r="Z165" s="1148"/>
      <c r="AA165" s="1184" t="s">
        <v>21</v>
      </c>
      <c r="AB165" s="1150"/>
      <c r="AC165" s="1184" t="s">
        <v>21</v>
      </c>
      <c r="AD165" s="1150"/>
      <c r="AE165" s="1182" t="s">
        <v>21</v>
      </c>
      <c r="AF165" s="1240"/>
      <c r="AG165" s="1241"/>
      <c r="AH165" s="1242"/>
      <c r="AI165" s="1243"/>
      <c r="AJ165" s="2827"/>
      <c r="AK165" s="2827"/>
      <c r="AL165" s="2827"/>
      <c r="AM165" s="2828"/>
      <c r="AN165" s="2828"/>
      <c r="AO165" s="2828"/>
      <c r="AP165" s="2829"/>
      <c r="AQ165" s="2829"/>
      <c r="AR165" s="2829"/>
      <c r="AS165" s="2828"/>
      <c r="AT165" s="2828"/>
      <c r="AU165" s="2828"/>
      <c r="AV165" s="2828"/>
      <c r="AW165" s="2828"/>
      <c r="AX165" s="2828"/>
      <c r="AY165" s="2825"/>
      <c r="AZ165" s="2825"/>
      <c r="BA165" s="2825"/>
      <c r="BB165" s="2698"/>
      <c r="BC165" s="2698"/>
      <c r="BD165" s="2698"/>
      <c r="BE165" s="2705"/>
      <c r="BF165" s="2705"/>
      <c r="BG165" s="2693"/>
      <c r="BH165" s="2774"/>
      <c r="BI165" s="2774"/>
      <c r="BJ165" s="2774"/>
      <c r="BK165" s="2774"/>
      <c r="BL165" s="2774"/>
      <c r="BM165" s="286"/>
      <c r="BN165" s="286"/>
      <c r="BO165" s="286"/>
      <c r="BP165" s="286"/>
      <c r="BQ165" s="286"/>
    </row>
    <row r="166" spans="1:69" s="812" customFormat="1" ht="14.1" customHeight="1">
      <c r="A166" s="2566">
        <v>35</v>
      </c>
      <c r="B166" s="2468"/>
      <c r="C166" s="2468"/>
      <c r="D166" s="2468"/>
      <c r="E166" s="2817"/>
      <c r="F166" s="2817"/>
      <c r="G166" s="2817"/>
      <c r="H166" s="2817"/>
      <c r="I166" s="2817"/>
      <c r="J166" s="2836"/>
      <c r="K166" s="2836"/>
      <c r="L166" s="2836"/>
      <c r="M166" s="2836"/>
      <c r="N166" s="2836"/>
      <c r="O166" s="2470"/>
      <c r="P166" s="2463"/>
      <c r="Q166" s="2534"/>
      <c r="R166" s="2534"/>
      <c r="S166" s="2534"/>
      <c r="T166" s="2568"/>
      <c r="U166" s="2568"/>
      <c r="V166" s="2568"/>
      <c r="W166" s="2691"/>
      <c r="X166" s="2691"/>
      <c r="Y166" s="2691"/>
      <c r="Z166" s="2570"/>
      <c r="AA166" s="2571" t="s">
        <v>20</v>
      </c>
      <c r="AB166" s="2572"/>
      <c r="AC166" s="2571" t="s">
        <v>20</v>
      </c>
      <c r="AD166" s="2573"/>
      <c r="AE166" s="2819" t="s">
        <v>20</v>
      </c>
      <c r="AF166" s="2820"/>
      <c r="AG166" s="2820"/>
      <c r="AH166" s="2821"/>
      <c r="AI166" s="2821"/>
      <c r="AJ166" s="2806"/>
      <c r="AK166" s="2806"/>
      <c r="AL166" s="2806"/>
      <c r="AM166" s="2807"/>
      <c r="AN166" s="2807"/>
      <c r="AO166" s="2807"/>
      <c r="AP166" s="2808"/>
      <c r="AQ166" s="2808"/>
      <c r="AR166" s="2808"/>
      <c r="AS166" s="2807"/>
      <c r="AT166" s="2807"/>
      <c r="AU166" s="2807"/>
      <c r="AV166" s="2807"/>
      <c r="AW166" s="2807"/>
      <c r="AX166" s="2807"/>
      <c r="AY166" s="2825">
        <f>SUM(AJ166:AX168)</f>
        <v>0</v>
      </c>
      <c r="AZ166" s="2825"/>
      <c r="BA166" s="2825"/>
      <c r="BB166" s="2698">
        <f>AH166+AY166</f>
        <v>0</v>
      </c>
      <c r="BC166" s="2698"/>
      <c r="BD166" s="2698"/>
      <c r="BE166" s="2753"/>
      <c r="BF166" s="2753"/>
      <c r="BG166" s="2693"/>
      <c r="BH166" s="2772"/>
      <c r="BI166" s="2772"/>
      <c r="BJ166" s="2772"/>
      <c r="BK166" s="2772"/>
      <c r="BL166" s="2772"/>
      <c r="BM166" s="286"/>
      <c r="BN166" s="286"/>
      <c r="BO166" s="286"/>
      <c r="BP166" s="286"/>
      <c r="BQ166" s="286"/>
    </row>
    <row r="167" spans="1:69" s="812" customFormat="1" ht="14.1" customHeight="1">
      <c r="A167" s="2566"/>
      <c r="B167" s="2468"/>
      <c r="C167" s="2468"/>
      <c r="D167" s="2468"/>
      <c r="E167" s="2817"/>
      <c r="F167" s="2817"/>
      <c r="G167" s="2817"/>
      <c r="H167" s="2817"/>
      <c r="I167" s="2817"/>
      <c r="J167" s="2836"/>
      <c r="K167" s="2836"/>
      <c r="L167" s="2836"/>
      <c r="M167" s="2836"/>
      <c r="N167" s="2836"/>
      <c r="O167" s="2470"/>
      <c r="P167" s="2463"/>
      <c r="Q167" s="2694" t="s">
        <v>19</v>
      </c>
      <c r="R167" s="2694"/>
      <c r="S167" s="2694"/>
      <c r="T167" s="2568"/>
      <c r="U167" s="2568"/>
      <c r="V167" s="2568"/>
      <c r="W167" s="2691"/>
      <c r="X167" s="2691"/>
      <c r="Y167" s="2691"/>
      <c r="Z167" s="2570"/>
      <c r="AA167" s="2571"/>
      <c r="AB167" s="2572"/>
      <c r="AC167" s="2571"/>
      <c r="AD167" s="2573"/>
      <c r="AE167" s="2819"/>
      <c r="AF167" s="2820"/>
      <c r="AG167" s="2820"/>
      <c r="AH167" s="2821"/>
      <c r="AI167" s="2821"/>
      <c r="AJ167" s="2810"/>
      <c r="AK167" s="2810"/>
      <c r="AL167" s="2810"/>
      <c r="AM167" s="2811"/>
      <c r="AN167" s="2811"/>
      <c r="AO167" s="2811"/>
      <c r="AP167" s="2812"/>
      <c r="AQ167" s="2812"/>
      <c r="AR167" s="2812"/>
      <c r="AS167" s="2811"/>
      <c r="AT167" s="2811"/>
      <c r="AU167" s="2811"/>
      <c r="AV167" s="2811"/>
      <c r="AW167" s="2811"/>
      <c r="AX167" s="2811"/>
      <c r="AY167" s="2825"/>
      <c r="AZ167" s="2825"/>
      <c r="BA167" s="2825"/>
      <c r="BB167" s="2698"/>
      <c r="BC167" s="2698"/>
      <c r="BD167" s="2698"/>
      <c r="BE167" s="2753"/>
      <c r="BF167" s="2753"/>
      <c r="BG167" s="2693"/>
      <c r="BH167" s="2757"/>
      <c r="BI167" s="2757"/>
      <c r="BJ167" s="2757"/>
      <c r="BK167" s="2757"/>
      <c r="BL167" s="2757"/>
      <c r="BM167" s="286"/>
      <c r="BN167" s="286"/>
      <c r="BO167" s="286"/>
      <c r="BP167" s="286"/>
      <c r="BQ167" s="286"/>
    </row>
    <row r="168" spans="1:69" s="812" customFormat="1" ht="13.5" customHeight="1">
      <c r="A168" s="2566"/>
      <c r="B168" s="2468"/>
      <c r="C168" s="2468"/>
      <c r="D168" s="2468"/>
      <c r="E168" s="2555"/>
      <c r="F168" s="2555"/>
      <c r="G168" s="2555"/>
      <c r="H168" s="2556"/>
      <c r="I168" s="2556"/>
      <c r="J168" s="2836"/>
      <c r="K168" s="2836"/>
      <c r="L168" s="2836"/>
      <c r="M168" s="2836"/>
      <c r="N168" s="2836"/>
      <c r="O168" s="2470"/>
      <c r="P168" s="2463"/>
      <c r="Q168" s="2694"/>
      <c r="R168" s="2694"/>
      <c r="S168" s="2694"/>
      <c r="T168" s="2568"/>
      <c r="U168" s="2568"/>
      <c r="V168" s="2568"/>
      <c r="W168" s="2695"/>
      <c r="X168" s="2695"/>
      <c r="Y168" s="2695"/>
      <c r="Z168" s="1148"/>
      <c r="AA168" s="1184" t="s">
        <v>21</v>
      </c>
      <c r="AB168" s="1150"/>
      <c r="AC168" s="1184" t="s">
        <v>21</v>
      </c>
      <c r="AD168" s="1150"/>
      <c r="AE168" s="1182" t="s">
        <v>21</v>
      </c>
      <c r="AF168" s="1240"/>
      <c r="AG168" s="1241"/>
      <c r="AH168" s="1242"/>
      <c r="AI168" s="1243"/>
      <c r="AJ168" s="2827"/>
      <c r="AK168" s="2827"/>
      <c r="AL168" s="2827"/>
      <c r="AM168" s="2828"/>
      <c r="AN168" s="2828"/>
      <c r="AO168" s="2828"/>
      <c r="AP168" s="2829"/>
      <c r="AQ168" s="2829"/>
      <c r="AR168" s="2829"/>
      <c r="AS168" s="2828"/>
      <c r="AT168" s="2828"/>
      <c r="AU168" s="2828"/>
      <c r="AV168" s="2828"/>
      <c r="AW168" s="2828"/>
      <c r="AX168" s="2828"/>
      <c r="AY168" s="2825"/>
      <c r="AZ168" s="2825"/>
      <c r="BA168" s="2825"/>
      <c r="BB168" s="2698"/>
      <c r="BC168" s="2698"/>
      <c r="BD168" s="2698"/>
      <c r="BE168" s="2705"/>
      <c r="BF168" s="2705"/>
      <c r="BG168" s="2693"/>
      <c r="BH168" s="2774"/>
      <c r="BI168" s="2774"/>
      <c r="BJ168" s="2774"/>
      <c r="BK168" s="2774"/>
      <c r="BL168" s="2774"/>
      <c r="BM168" s="286"/>
      <c r="BN168" s="286"/>
      <c r="BO168" s="286"/>
      <c r="BP168" s="286"/>
      <c r="BQ168" s="286"/>
    </row>
    <row r="169" spans="1:69" s="812" customFormat="1" ht="14.1" customHeight="1">
      <c r="A169" s="2566">
        <v>36</v>
      </c>
      <c r="B169" s="2468"/>
      <c r="C169" s="2468"/>
      <c r="D169" s="2468"/>
      <c r="E169" s="2817"/>
      <c r="F169" s="2817"/>
      <c r="G169" s="2817"/>
      <c r="H169" s="2817"/>
      <c r="I169" s="2817"/>
      <c r="J169" s="2836"/>
      <c r="K169" s="2836"/>
      <c r="L169" s="2836"/>
      <c r="M169" s="2836"/>
      <c r="N169" s="2836"/>
      <c r="O169" s="2470"/>
      <c r="P169" s="2463"/>
      <c r="Q169" s="2817"/>
      <c r="R169" s="2817"/>
      <c r="S169" s="2817"/>
      <c r="T169" s="2568"/>
      <c r="U169" s="2568"/>
      <c r="V169" s="2568"/>
      <c r="W169" s="2691"/>
      <c r="X169" s="2691"/>
      <c r="Y169" s="2691"/>
      <c r="Z169" s="2570"/>
      <c r="AA169" s="2571" t="s">
        <v>20</v>
      </c>
      <c r="AB169" s="2572"/>
      <c r="AC169" s="2571" t="s">
        <v>20</v>
      </c>
      <c r="AD169" s="2573"/>
      <c r="AE169" s="2819" t="s">
        <v>20</v>
      </c>
      <c r="AF169" s="2820"/>
      <c r="AG169" s="2820"/>
      <c r="AH169" s="2821"/>
      <c r="AI169" s="2821"/>
      <c r="AJ169" s="2806"/>
      <c r="AK169" s="2806"/>
      <c r="AL169" s="2806"/>
      <c r="AM169" s="2807"/>
      <c r="AN169" s="2807"/>
      <c r="AO169" s="2807"/>
      <c r="AP169" s="2808"/>
      <c r="AQ169" s="2808"/>
      <c r="AR169" s="2808"/>
      <c r="AS169" s="2807"/>
      <c r="AT169" s="2807"/>
      <c r="AU169" s="2807"/>
      <c r="AV169" s="2807"/>
      <c r="AW169" s="2807"/>
      <c r="AX169" s="2807"/>
      <c r="AY169" s="2835">
        <f>SUM(AJ169:AX171)</f>
        <v>0</v>
      </c>
      <c r="AZ169" s="2835"/>
      <c r="BA169" s="2835"/>
      <c r="BB169" s="2551">
        <f>AH169+AY169</f>
        <v>0</v>
      </c>
      <c r="BC169" s="2551"/>
      <c r="BD169" s="2551"/>
      <c r="BE169" s="2753"/>
      <c r="BF169" s="2753"/>
      <c r="BG169" s="2693"/>
      <c r="BH169" s="2755"/>
      <c r="BI169" s="2755"/>
      <c r="BJ169" s="2755"/>
      <c r="BK169" s="2755"/>
      <c r="BL169" s="2755"/>
      <c r="BM169" s="286"/>
      <c r="BN169" s="286"/>
      <c r="BO169" s="286"/>
      <c r="BP169" s="286"/>
      <c r="BQ169" s="286"/>
    </row>
    <row r="170" spans="1:69" s="812" customFormat="1" ht="14.1" customHeight="1">
      <c r="A170" s="2566"/>
      <c r="B170" s="2468"/>
      <c r="C170" s="2468"/>
      <c r="D170" s="2468"/>
      <c r="E170" s="2817"/>
      <c r="F170" s="2817"/>
      <c r="G170" s="2817"/>
      <c r="H170" s="2817"/>
      <c r="I170" s="2817"/>
      <c r="J170" s="2836"/>
      <c r="K170" s="2836"/>
      <c r="L170" s="2836"/>
      <c r="M170" s="2836"/>
      <c r="N170" s="2836"/>
      <c r="O170" s="2470"/>
      <c r="P170" s="2463"/>
      <c r="Q170" s="2694" t="s">
        <v>19</v>
      </c>
      <c r="R170" s="2694"/>
      <c r="S170" s="2694"/>
      <c r="T170" s="2568"/>
      <c r="U170" s="2568"/>
      <c r="V170" s="2568"/>
      <c r="W170" s="2691"/>
      <c r="X170" s="2691"/>
      <c r="Y170" s="2691"/>
      <c r="Z170" s="2570"/>
      <c r="AA170" s="2571"/>
      <c r="AB170" s="2572"/>
      <c r="AC170" s="2571"/>
      <c r="AD170" s="2573"/>
      <c r="AE170" s="2819"/>
      <c r="AF170" s="2820"/>
      <c r="AG170" s="2820"/>
      <c r="AH170" s="2821"/>
      <c r="AI170" s="2821"/>
      <c r="AJ170" s="2810"/>
      <c r="AK170" s="2810"/>
      <c r="AL170" s="2810"/>
      <c r="AM170" s="2811"/>
      <c r="AN170" s="2811"/>
      <c r="AO170" s="2811"/>
      <c r="AP170" s="2812"/>
      <c r="AQ170" s="2812"/>
      <c r="AR170" s="2812"/>
      <c r="AS170" s="2811"/>
      <c r="AT170" s="2811"/>
      <c r="AU170" s="2811"/>
      <c r="AV170" s="2811"/>
      <c r="AW170" s="2811"/>
      <c r="AX170" s="2811"/>
      <c r="AY170" s="2835"/>
      <c r="AZ170" s="2835"/>
      <c r="BA170" s="2835"/>
      <c r="BB170" s="2551"/>
      <c r="BC170" s="2551"/>
      <c r="BD170" s="2551"/>
      <c r="BE170" s="2753"/>
      <c r="BF170" s="2753"/>
      <c r="BG170" s="2693"/>
      <c r="BH170" s="2757"/>
      <c r="BI170" s="2757"/>
      <c r="BJ170" s="2757"/>
      <c r="BK170" s="2757"/>
      <c r="BL170" s="2757"/>
      <c r="BM170" s="286"/>
      <c r="BN170" s="286"/>
      <c r="BO170" s="286"/>
      <c r="BP170" s="286"/>
      <c r="BQ170" s="286"/>
    </row>
    <row r="171" spans="1:69" s="812" customFormat="1" ht="14.1" customHeight="1">
      <c r="A171" s="2566"/>
      <c r="B171" s="2468"/>
      <c r="C171" s="2468"/>
      <c r="D171" s="2468"/>
      <c r="E171" s="2765"/>
      <c r="F171" s="2765"/>
      <c r="G171" s="2765"/>
      <c r="H171" s="2766"/>
      <c r="I171" s="2766"/>
      <c r="J171" s="2836"/>
      <c r="K171" s="2836"/>
      <c r="L171" s="2836"/>
      <c r="M171" s="2836"/>
      <c r="N171" s="2836"/>
      <c r="O171" s="2470"/>
      <c r="P171" s="2463"/>
      <c r="Q171" s="2694"/>
      <c r="R171" s="2694"/>
      <c r="S171" s="2694"/>
      <c r="T171" s="2568"/>
      <c r="U171" s="2568"/>
      <c r="V171" s="2568"/>
      <c r="W171" s="2695"/>
      <c r="X171" s="2695"/>
      <c r="Y171" s="2695"/>
      <c r="Z171" s="1148"/>
      <c r="AA171" s="1184" t="s">
        <v>21</v>
      </c>
      <c r="AB171" s="1150"/>
      <c r="AC171" s="1184" t="s">
        <v>21</v>
      </c>
      <c r="AD171" s="1150"/>
      <c r="AE171" s="1182" t="s">
        <v>21</v>
      </c>
      <c r="AF171" s="1240"/>
      <c r="AG171" s="1241"/>
      <c r="AH171" s="1242"/>
      <c r="AI171" s="1243"/>
      <c r="AJ171" s="2827"/>
      <c r="AK171" s="2827"/>
      <c r="AL171" s="2827"/>
      <c r="AM171" s="2828"/>
      <c r="AN171" s="2828"/>
      <c r="AO171" s="2828"/>
      <c r="AP171" s="2829"/>
      <c r="AQ171" s="2829"/>
      <c r="AR171" s="2829"/>
      <c r="AS171" s="2828"/>
      <c r="AT171" s="2828"/>
      <c r="AU171" s="2828"/>
      <c r="AV171" s="2828"/>
      <c r="AW171" s="2828"/>
      <c r="AX171" s="2828"/>
      <c r="AY171" s="2835"/>
      <c r="AZ171" s="2835"/>
      <c r="BA171" s="2835"/>
      <c r="BB171" s="2551"/>
      <c r="BC171" s="2551"/>
      <c r="BD171" s="2551"/>
      <c r="BE171" s="2705"/>
      <c r="BF171" s="2705"/>
      <c r="BG171" s="2693"/>
      <c r="BH171" s="2774"/>
      <c r="BI171" s="2774"/>
      <c r="BJ171" s="2774"/>
      <c r="BK171" s="2774"/>
      <c r="BL171" s="2774"/>
      <c r="BM171" s="286"/>
      <c r="BN171" s="286"/>
      <c r="BO171" s="286"/>
      <c r="BP171" s="286"/>
      <c r="BQ171" s="286"/>
    </row>
    <row r="172" spans="1:69" s="812" customFormat="1" ht="14.1" customHeight="1">
      <c r="A172" s="2830">
        <v>37</v>
      </c>
      <c r="B172" s="2468"/>
      <c r="C172" s="2468"/>
      <c r="D172" s="2468"/>
      <c r="E172" s="2817"/>
      <c r="F172" s="2817"/>
      <c r="G172" s="2817"/>
      <c r="H172" s="2817"/>
      <c r="I172" s="2817"/>
      <c r="J172" s="2831"/>
      <c r="K172" s="2831"/>
      <c r="L172" s="2831"/>
      <c r="M172" s="2831"/>
      <c r="N172" s="2831"/>
      <c r="O172" s="2700"/>
      <c r="P172" s="2701"/>
      <c r="Q172" s="2688"/>
      <c r="R172" s="2688"/>
      <c r="S172" s="2688"/>
      <c r="T172" s="2702"/>
      <c r="U172" s="2702"/>
      <c r="V172" s="2702"/>
      <c r="W172" s="2703"/>
      <c r="X172" s="2703"/>
      <c r="Y172" s="2703"/>
      <c r="Z172" s="2540"/>
      <c r="AA172" s="2541" t="s">
        <v>20</v>
      </c>
      <c r="AB172" s="2542"/>
      <c r="AC172" s="2541" t="s">
        <v>20</v>
      </c>
      <c r="AD172" s="2543"/>
      <c r="AE172" s="2832" t="s">
        <v>20</v>
      </c>
      <c r="AF172" s="2833"/>
      <c r="AG172" s="2833"/>
      <c r="AH172" s="2834"/>
      <c r="AI172" s="2834"/>
      <c r="AJ172" s="2822"/>
      <c r="AK172" s="2822"/>
      <c r="AL172" s="2822"/>
      <c r="AM172" s="2823"/>
      <c r="AN172" s="2823"/>
      <c r="AO172" s="2823"/>
      <c r="AP172" s="2824"/>
      <c r="AQ172" s="2824"/>
      <c r="AR172" s="2824"/>
      <c r="AS172" s="2823"/>
      <c r="AT172" s="2823"/>
      <c r="AU172" s="2823"/>
      <c r="AV172" s="2823"/>
      <c r="AW172" s="2823"/>
      <c r="AX172" s="2823"/>
      <c r="AY172" s="2825">
        <f>SUM(AJ172:AX174)</f>
        <v>0</v>
      </c>
      <c r="AZ172" s="2825"/>
      <c r="BA172" s="2825"/>
      <c r="BB172" s="2698">
        <f>AH172+AY172</f>
        <v>0</v>
      </c>
      <c r="BC172" s="2698"/>
      <c r="BD172" s="2698"/>
      <c r="BE172" s="2826"/>
      <c r="BF172" s="2826"/>
      <c r="BG172" s="2699"/>
      <c r="BH172" s="2772"/>
      <c r="BI172" s="2772"/>
      <c r="BJ172" s="2772"/>
      <c r="BK172" s="2772"/>
      <c r="BL172" s="2772"/>
      <c r="BM172" s="286"/>
      <c r="BN172" s="286"/>
      <c r="BO172" s="286"/>
      <c r="BP172" s="286"/>
      <c r="BQ172" s="286"/>
    </row>
    <row r="173" spans="1:69" s="812" customFormat="1" ht="14.1" customHeight="1">
      <c r="A173" s="2830"/>
      <c r="B173" s="2468"/>
      <c r="C173" s="2468"/>
      <c r="D173" s="2468"/>
      <c r="E173" s="2817"/>
      <c r="F173" s="2817"/>
      <c r="G173" s="2817"/>
      <c r="H173" s="2817"/>
      <c r="I173" s="2817"/>
      <c r="J173" s="2831"/>
      <c r="K173" s="2831"/>
      <c r="L173" s="2831"/>
      <c r="M173" s="2831"/>
      <c r="N173" s="2831"/>
      <c r="O173" s="2700"/>
      <c r="P173" s="2701"/>
      <c r="Q173" s="2694" t="s">
        <v>19</v>
      </c>
      <c r="R173" s="2694"/>
      <c r="S173" s="2694"/>
      <c r="T173" s="2702"/>
      <c r="U173" s="2702"/>
      <c r="V173" s="2702"/>
      <c r="W173" s="2703"/>
      <c r="X173" s="2703"/>
      <c r="Y173" s="2703"/>
      <c r="Z173" s="2540"/>
      <c r="AA173" s="2541"/>
      <c r="AB173" s="2542"/>
      <c r="AC173" s="2541"/>
      <c r="AD173" s="2543"/>
      <c r="AE173" s="2832"/>
      <c r="AF173" s="2833"/>
      <c r="AG173" s="2833"/>
      <c r="AH173" s="2834"/>
      <c r="AI173" s="2834"/>
      <c r="AJ173" s="2810"/>
      <c r="AK173" s="2810"/>
      <c r="AL173" s="2810"/>
      <c r="AM173" s="2811"/>
      <c r="AN173" s="2811"/>
      <c r="AO173" s="2811"/>
      <c r="AP173" s="2812"/>
      <c r="AQ173" s="2812"/>
      <c r="AR173" s="2812"/>
      <c r="AS173" s="2811"/>
      <c r="AT173" s="2811"/>
      <c r="AU173" s="2811"/>
      <c r="AV173" s="2811"/>
      <c r="AW173" s="2811"/>
      <c r="AX173" s="2811"/>
      <c r="AY173" s="2825"/>
      <c r="AZ173" s="2825"/>
      <c r="BA173" s="2825"/>
      <c r="BB173" s="2698"/>
      <c r="BC173" s="2698"/>
      <c r="BD173" s="2698"/>
      <c r="BE173" s="2826"/>
      <c r="BF173" s="2826"/>
      <c r="BG173" s="2699"/>
      <c r="BH173" s="2757"/>
      <c r="BI173" s="2757"/>
      <c r="BJ173" s="2757"/>
      <c r="BK173" s="2757"/>
      <c r="BL173" s="2757"/>
      <c r="BM173" s="286"/>
      <c r="BN173" s="286"/>
      <c r="BO173" s="286"/>
      <c r="BP173" s="286"/>
      <c r="BQ173" s="286"/>
    </row>
    <row r="174" spans="1:69" s="812" customFormat="1" ht="13.5" customHeight="1">
      <c r="A174" s="2830"/>
      <c r="B174" s="2468"/>
      <c r="C174" s="2468"/>
      <c r="D174" s="2468"/>
      <c r="E174" s="2555"/>
      <c r="F174" s="2555"/>
      <c r="G174" s="2555"/>
      <c r="H174" s="2556"/>
      <c r="I174" s="2556"/>
      <c r="J174" s="2831"/>
      <c r="K174" s="2831"/>
      <c r="L174" s="2831"/>
      <c r="M174" s="2831"/>
      <c r="N174" s="2831"/>
      <c r="O174" s="2700"/>
      <c r="P174" s="2701"/>
      <c r="Q174" s="2694"/>
      <c r="R174" s="2694"/>
      <c r="S174" s="2694"/>
      <c r="T174" s="2702"/>
      <c r="U174" s="2702"/>
      <c r="V174" s="2702"/>
      <c r="W174" s="2695"/>
      <c r="X174" s="2695"/>
      <c r="Y174" s="2695"/>
      <c r="Z174" s="1148"/>
      <c r="AA174" s="1184" t="s">
        <v>21</v>
      </c>
      <c r="AB174" s="1150"/>
      <c r="AC174" s="1184" t="s">
        <v>21</v>
      </c>
      <c r="AD174" s="1150"/>
      <c r="AE174" s="1182" t="s">
        <v>21</v>
      </c>
      <c r="AF174" s="1240"/>
      <c r="AG174" s="1241"/>
      <c r="AH174" s="1242"/>
      <c r="AI174" s="1243"/>
      <c r="AJ174" s="2827"/>
      <c r="AK174" s="2827"/>
      <c r="AL174" s="2827"/>
      <c r="AM174" s="2828"/>
      <c r="AN174" s="2828"/>
      <c r="AO174" s="2828"/>
      <c r="AP174" s="2829"/>
      <c r="AQ174" s="2829"/>
      <c r="AR174" s="2829"/>
      <c r="AS174" s="2828"/>
      <c r="AT174" s="2828"/>
      <c r="AU174" s="2828"/>
      <c r="AV174" s="2828"/>
      <c r="AW174" s="2828"/>
      <c r="AX174" s="2828"/>
      <c r="AY174" s="2825"/>
      <c r="AZ174" s="2825"/>
      <c r="BA174" s="2825"/>
      <c r="BB174" s="2698"/>
      <c r="BC174" s="2698"/>
      <c r="BD174" s="2698"/>
      <c r="BE174" s="2705"/>
      <c r="BF174" s="2705"/>
      <c r="BG174" s="2699"/>
      <c r="BH174" s="2774"/>
      <c r="BI174" s="2774"/>
      <c r="BJ174" s="2774"/>
      <c r="BK174" s="2774"/>
      <c r="BL174" s="2774"/>
      <c r="BM174" s="286"/>
      <c r="BN174" s="286"/>
      <c r="BO174" s="286"/>
      <c r="BP174" s="286"/>
      <c r="BQ174" s="286"/>
    </row>
    <row r="175" spans="1:69" s="812" customFormat="1" ht="14.1" customHeight="1">
      <c r="A175" s="2644">
        <v>38</v>
      </c>
      <c r="B175" s="2533"/>
      <c r="C175" s="2533"/>
      <c r="D175" s="2533"/>
      <c r="E175" s="2817"/>
      <c r="F175" s="2817"/>
      <c r="G175" s="2817"/>
      <c r="H175" s="2817"/>
      <c r="I175" s="2817"/>
      <c r="J175" s="2818"/>
      <c r="K175" s="2818"/>
      <c r="L175" s="2818"/>
      <c r="M175" s="2818"/>
      <c r="N175" s="2818"/>
      <c r="O175" s="2690"/>
      <c r="P175" s="2537"/>
      <c r="Q175" s="2696"/>
      <c r="R175" s="2696"/>
      <c r="S175" s="2696"/>
      <c r="T175" s="2646"/>
      <c r="U175" s="2646"/>
      <c r="V175" s="2646"/>
      <c r="W175" s="2691"/>
      <c r="X175" s="2691"/>
      <c r="Y175" s="2691"/>
      <c r="Z175" s="2570"/>
      <c r="AA175" s="2571" t="s">
        <v>20</v>
      </c>
      <c r="AB175" s="2572"/>
      <c r="AC175" s="2571" t="s">
        <v>20</v>
      </c>
      <c r="AD175" s="2573"/>
      <c r="AE175" s="2819" t="s">
        <v>20</v>
      </c>
      <c r="AF175" s="2820"/>
      <c r="AG175" s="2820"/>
      <c r="AH175" s="2821"/>
      <c r="AI175" s="2821"/>
      <c r="AJ175" s="2806"/>
      <c r="AK175" s="2806"/>
      <c r="AL175" s="2806"/>
      <c r="AM175" s="2807"/>
      <c r="AN175" s="2807"/>
      <c r="AO175" s="2807"/>
      <c r="AP175" s="2808"/>
      <c r="AQ175" s="2808"/>
      <c r="AR175" s="2808"/>
      <c r="AS175" s="2807"/>
      <c r="AT175" s="2807"/>
      <c r="AU175" s="2807"/>
      <c r="AV175" s="2807"/>
      <c r="AW175" s="2807"/>
      <c r="AX175" s="2807"/>
      <c r="AY175" s="2809">
        <f>SUM(AJ175:AX177)</f>
        <v>0</v>
      </c>
      <c r="AZ175" s="2809"/>
      <c r="BA175" s="2809"/>
      <c r="BB175" s="2511">
        <f>AH175+AY175</f>
        <v>0</v>
      </c>
      <c r="BC175" s="2511"/>
      <c r="BD175" s="2511"/>
      <c r="BE175" s="2753"/>
      <c r="BF175" s="2753"/>
      <c r="BG175" s="2685"/>
      <c r="BH175" s="2755"/>
      <c r="BI175" s="2755"/>
      <c r="BJ175" s="2755"/>
      <c r="BK175" s="2755"/>
      <c r="BL175" s="2755"/>
      <c r="BM175" s="286"/>
      <c r="BN175" s="286"/>
      <c r="BO175" s="286"/>
      <c r="BP175" s="286"/>
      <c r="BQ175" s="286"/>
    </row>
    <row r="176" spans="1:69" s="812" customFormat="1" ht="14.1" customHeight="1">
      <c r="A176" s="2644"/>
      <c r="B176" s="2533"/>
      <c r="C176" s="2533"/>
      <c r="D176" s="2533"/>
      <c r="E176" s="2817"/>
      <c r="F176" s="2817"/>
      <c r="G176" s="2817"/>
      <c r="H176" s="2817"/>
      <c r="I176" s="2817"/>
      <c r="J176" s="2818"/>
      <c r="K176" s="2818"/>
      <c r="L176" s="2818"/>
      <c r="M176" s="2818"/>
      <c r="N176" s="2818"/>
      <c r="O176" s="2690"/>
      <c r="P176" s="2537"/>
      <c r="Q176" s="2686" t="s">
        <v>19</v>
      </c>
      <c r="R176" s="2686"/>
      <c r="S176" s="2686"/>
      <c r="T176" s="2646"/>
      <c r="U176" s="2646"/>
      <c r="V176" s="2646"/>
      <c r="W176" s="2691"/>
      <c r="X176" s="2691"/>
      <c r="Y176" s="2691"/>
      <c r="Z176" s="2570"/>
      <c r="AA176" s="2571"/>
      <c r="AB176" s="2572"/>
      <c r="AC176" s="2571"/>
      <c r="AD176" s="2573"/>
      <c r="AE176" s="2819"/>
      <c r="AF176" s="2820"/>
      <c r="AG176" s="2820"/>
      <c r="AH176" s="2821"/>
      <c r="AI176" s="2821"/>
      <c r="AJ176" s="2810"/>
      <c r="AK176" s="2810"/>
      <c r="AL176" s="2810"/>
      <c r="AM176" s="2811"/>
      <c r="AN176" s="2811"/>
      <c r="AO176" s="2811"/>
      <c r="AP176" s="2812"/>
      <c r="AQ176" s="2812"/>
      <c r="AR176" s="2812"/>
      <c r="AS176" s="2811"/>
      <c r="AT176" s="2811"/>
      <c r="AU176" s="2811"/>
      <c r="AV176" s="2811"/>
      <c r="AW176" s="2811"/>
      <c r="AX176" s="2811"/>
      <c r="AY176" s="2809"/>
      <c r="AZ176" s="2809"/>
      <c r="BA176" s="2809"/>
      <c r="BB176" s="2511"/>
      <c r="BC176" s="2511"/>
      <c r="BD176" s="2511"/>
      <c r="BE176" s="2753"/>
      <c r="BF176" s="2753"/>
      <c r="BG176" s="2685"/>
      <c r="BH176" s="2757"/>
      <c r="BI176" s="2757"/>
      <c r="BJ176" s="2757"/>
      <c r="BK176" s="2757"/>
      <c r="BL176" s="2757"/>
      <c r="BM176" s="286"/>
      <c r="BN176" s="286"/>
      <c r="BO176" s="286"/>
      <c r="BP176" s="286"/>
      <c r="BQ176" s="286"/>
    </row>
    <row r="177" spans="1:69" s="812" customFormat="1" ht="14.1" customHeight="1">
      <c r="A177" s="2644"/>
      <c r="B177" s="2533"/>
      <c r="C177" s="2533"/>
      <c r="D177" s="2533"/>
      <c r="E177" s="2520"/>
      <c r="F177" s="2520"/>
      <c r="G177" s="2520"/>
      <c r="H177" s="2521"/>
      <c r="I177" s="2521"/>
      <c r="J177" s="2818"/>
      <c r="K177" s="2818"/>
      <c r="L177" s="2818"/>
      <c r="M177" s="2818"/>
      <c r="N177" s="2818"/>
      <c r="O177" s="2690"/>
      <c r="P177" s="2537"/>
      <c r="Q177" s="2686"/>
      <c r="R177" s="2686"/>
      <c r="S177" s="2686"/>
      <c r="T177" s="2646"/>
      <c r="U177" s="2646"/>
      <c r="V177" s="2646"/>
      <c r="W177" s="2687"/>
      <c r="X177" s="2687"/>
      <c r="Y177" s="2687"/>
      <c r="Z177" s="1163"/>
      <c r="AA177" s="1193" t="s">
        <v>21</v>
      </c>
      <c r="AB177" s="1044"/>
      <c r="AC177" s="1193" t="s">
        <v>21</v>
      </c>
      <c r="AD177" s="1044"/>
      <c r="AE177" s="1046" t="s">
        <v>21</v>
      </c>
      <c r="AF177" s="1248"/>
      <c r="AG177" s="1249"/>
      <c r="AH177" s="1250"/>
      <c r="AI177" s="1251"/>
      <c r="AJ177" s="2813"/>
      <c r="AK177" s="2813"/>
      <c r="AL177" s="2813"/>
      <c r="AM177" s="2814"/>
      <c r="AN177" s="2814"/>
      <c r="AO177" s="2814"/>
      <c r="AP177" s="2815"/>
      <c r="AQ177" s="2815"/>
      <c r="AR177" s="2815"/>
      <c r="AS177" s="2814"/>
      <c r="AT177" s="2814"/>
      <c r="AU177" s="2814"/>
      <c r="AV177" s="2814"/>
      <c r="AW177" s="2814"/>
      <c r="AX177" s="2814"/>
      <c r="AY177" s="2809"/>
      <c r="AZ177" s="2809"/>
      <c r="BA177" s="2809"/>
      <c r="BB177" s="2511"/>
      <c r="BC177" s="2511"/>
      <c r="BD177" s="2511"/>
      <c r="BE177" s="2816"/>
      <c r="BF177" s="2816"/>
      <c r="BG177" s="2685"/>
      <c r="BH177" s="2759"/>
      <c r="BI177" s="2759"/>
      <c r="BJ177" s="2759"/>
      <c r="BK177" s="2759"/>
      <c r="BL177" s="2759"/>
      <c r="BM177" s="286"/>
      <c r="BN177" s="286"/>
      <c r="BO177" s="286"/>
      <c r="BP177" s="286"/>
      <c r="BQ177" s="286"/>
    </row>
    <row r="178" spans="1:69" s="812" customFormat="1" ht="7.05" customHeight="1">
      <c r="A178" s="285"/>
      <c r="B178" s="28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361"/>
      <c r="AA178" s="285"/>
      <c r="AB178" s="285"/>
      <c r="AC178" s="285"/>
      <c r="AD178" s="285"/>
      <c r="AE178" s="285"/>
      <c r="AF178" s="361"/>
      <c r="AG178" s="361"/>
      <c r="AH178" s="361"/>
      <c r="AI178" s="361"/>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1012"/>
      <c r="BF178" s="1012"/>
      <c r="BG178" s="361"/>
      <c r="BH178" s="361"/>
      <c r="BI178" s="361"/>
      <c r="BJ178" s="361"/>
      <c r="BK178" s="361"/>
      <c r="BL178" s="361"/>
      <c r="BM178" s="286"/>
      <c r="BN178" s="286"/>
      <c r="BO178" s="286"/>
      <c r="BP178" s="286"/>
      <c r="BQ178" s="286"/>
    </row>
    <row r="179" spans="1:69" s="812" customFormat="1" ht="12" customHeight="1">
      <c r="A179" s="286"/>
      <c r="B179" s="286"/>
      <c r="C179" s="286"/>
      <c r="D179" s="286" t="s">
        <v>1183</v>
      </c>
      <c r="E179" s="1025"/>
      <c r="F179" s="346" t="s">
        <v>1184</v>
      </c>
      <c r="G179" s="346" t="s">
        <v>1185</v>
      </c>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c r="BB179" s="346"/>
      <c r="BC179" s="346"/>
      <c r="BD179" s="367"/>
      <c r="BE179" s="367"/>
      <c r="BF179" s="367"/>
      <c r="BG179" s="367"/>
      <c r="BH179" s="367"/>
      <c r="BI179" s="367"/>
      <c r="BJ179" s="367"/>
      <c r="BK179" s="367"/>
      <c r="BL179" s="367"/>
      <c r="BM179" s="286"/>
      <c r="BN179" s="286"/>
      <c r="BO179" s="286"/>
      <c r="BP179" s="286"/>
      <c r="BQ179" s="286"/>
    </row>
    <row r="180" spans="1:69" s="812" customFormat="1" ht="12" customHeight="1">
      <c r="A180" s="286"/>
      <c r="B180" s="286"/>
      <c r="C180" s="286"/>
      <c r="D180" s="286"/>
      <c r="E180" s="286"/>
      <c r="F180" s="346" t="s">
        <v>1186</v>
      </c>
      <c r="G180" s="346" t="s">
        <v>1234</v>
      </c>
      <c r="H180" s="306"/>
      <c r="I180" s="306"/>
      <c r="J180" s="306"/>
      <c r="K180" s="306"/>
      <c r="L180" s="30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6"/>
      <c r="AL180" s="306"/>
      <c r="AM180" s="306"/>
      <c r="AN180" s="306"/>
      <c r="AO180" s="306"/>
      <c r="AP180" s="306"/>
      <c r="AQ180" s="306"/>
      <c r="AR180" s="306"/>
      <c r="AS180" s="306"/>
      <c r="AT180" s="306"/>
      <c r="AU180" s="306"/>
      <c r="AV180" s="306"/>
      <c r="AW180" s="306"/>
      <c r="AX180" s="306"/>
      <c r="AY180" s="306"/>
      <c r="AZ180" s="306"/>
      <c r="BA180" s="306"/>
      <c r="BB180" s="306"/>
      <c r="BC180" s="306"/>
      <c r="BD180" s="306"/>
      <c r="BE180" s="306"/>
      <c r="BF180" s="306"/>
      <c r="BG180" s="306"/>
      <c r="BH180" s="306"/>
      <c r="BI180" s="306"/>
      <c r="BJ180" s="306"/>
      <c r="BK180" s="306"/>
      <c r="BL180" s="306"/>
      <c r="BM180" s="286"/>
      <c r="BN180" s="286"/>
      <c r="BO180" s="286"/>
      <c r="BP180" s="286"/>
      <c r="BQ180" s="286"/>
    </row>
    <row r="181" spans="1:69" s="812" customFormat="1" ht="12" customHeight="1">
      <c r="A181" s="286"/>
      <c r="B181" s="286"/>
      <c r="C181" s="286"/>
      <c r="D181" s="286"/>
      <c r="E181" s="286"/>
      <c r="F181" s="346" t="s">
        <v>1189</v>
      </c>
      <c r="G181" s="306" t="s">
        <v>1215</v>
      </c>
      <c r="H181" s="306"/>
      <c r="I181" s="306"/>
      <c r="J181" s="306"/>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6"/>
      <c r="AL181" s="306"/>
      <c r="AM181" s="306"/>
      <c r="AN181" s="306"/>
      <c r="AO181" s="306"/>
      <c r="AP181" s="306"/>
      <c r="AQ181" s="306"/>
      <c r="AR181" s="306"/>
      <c r="AS181" s="306"/>
      <c r="AT181" s="306"/>
      <c r="AU181" s="306"/>
      <c r="AV181" s="306"/>
      <c r="AW181" s="306"/>
      <c r="AX181" s="306"/>
      <c r="AY181" s="306"/>
      <c r="AZ181" s="306"/>
      <c r="BA181" s="306"/>
      <c r="BB181" s="306"/>
      <c r="BC181" s="306"/>
      <c r="BD181" s="306"/>
      <c r="BE181" s="306"/>
      <c r="BF181" s="306"/>
      <c r="BG181" s="306"/>
      <c r="BH181" s="306"/>
      <c r="BI181" s="306"/>
      <c r="BJ181" s="306"/>
      <c r="BK181" s="306"/>
      <c r="BL181" s="306"/>
      <c r="BM181" s="286"/>
      <c r="BN181" s="286"/>
      <c r="BO181" s="286"/>
      <c r="BP181" s="286"/>
      <c r="BQ181" s="286"/>
    </row>
    <row r="182" spans="1:69" s="812" customFormat="1" ht="12" customHeight="1">
      <c r="A182" s="286"/>
      <c r="B182" s="286"/>
      <c r="C182" s="286"/>
      <c r="D182" s="286"/>
      <c r="E182" s="286"/>
      <c r="F182" s="346" t="s">
        <v>1191</v>
      </c>
      <c r="G182" s="2486" t="s">
        <v>1190</v>
      </c>
      <c r="H182" s="2486"/>
      <c r="I182" s="2486"/>
      <c r="J182" s="2486"/>
      <c r="K182" s="2486"/>
      <c r="L182" s="2486"/>
      <c r="M182" s="2486"/>
      <c r="N182" s="2486"/>
      <c r="O182" s="2486"/>
      <c r="P182" s="2486"/>
      <c r="Q182" s="2486"/>
      <c r="R182" s="2486"/>
      <c r="S182" s="2486"/>
      <c r="T182" s="2486"/>
      <c r="U182" s="2486"/>
      <c r="V182" s="2486"/>
      <c r="W182" s="2486"/>
      <c r="X182" s="2486"/>
      <c r="Y182" s="2486"/>
      <c r="Z182" s="2486"/>
      <c r="AA182" s="2486"/>
      <c r="AB182" s="2486"/>
      <c r="AC182" s="2486"/>
      <c r="AD182" s="2486"/>
      <c r="AE182" s="2486"/>
      <c r="AF182" s="2486"/>
      <c r="AG182" s="2486"/>
      <c r="AH182" s="2486"/>
      <c r="AI182" s="2486"/>
      <c r="AJ182" s="2486"/>
      <c r="AK182" s="2486"/>
      <c r="AL182" s="2486"/>
      <c r="AM182" s="2486"/>
      <c r="AN182" s="2486"/>
      <c r="AO182" s="2486"/>
      <c r="AP182" s="2486"/>
      <c r="AQ182" s="2486"/>
      <c r="AR182" s="2486"/>
      <c r="AS182" s="2486"/>
      <c r="AT182" s="2486"/>
      <c r="AU182" s="2486"/>
      <c r="AV182" s="2486"/>
      <c r="AW182" s="2486"/>
      <c r="AX182" s="2486"/>
      <c r="AY182" s="2486"/>
      <c r="AZ182" s="2486"/>
      <c r="BA182" s="2486"/>
      <c r="BB182" s="2486"/>
      <c r="BC182" s="2486"/>
      <c r="BD182" s="2486"/>
      <c r="BE182" s="2486"/>
      <c r="BF182" s="2486"/>
      <c r="BG182" s="2486"/>
      <c r="BH182" s="2486"/>
      <c r="BI182" s="2486"/>
      <c r="BJ182" s="2486"/>
      <c r="BK182" s="2486"/>
      <c r="BL182" s="1187"/>
      <c r="BM182" s="286"/>
      <c r="BN182" s="286"/>
      <c r="BO182" s="286"/>
      <c r="BP182" s="286"/>
      <c r="BQ182" s="286"/>
    </row>
    <row r="183" spans="1:69" s="812" customFormat="1" ht="12" customHeight="1">
      <c r="A183" s="286"/>
      <c r="B183" s="286"/>
      <c r="C183" s="286"/>
      <c r="D183" s="286"/>
      <c r="E183" s="286"/>
      <c r="F183" s="346" t="s">
        <v>1193</v>
      </c>
      <c r="G183" s="2486" t="s">
        <v>1192</v>
      </c>
      <c r="H183" s="2486"/>
      <c r="I183" s="2486"/>
      <c r="J183" s="2486"/>
      <c r="K183" s="2486"/>
      <c r="L183" s="2486"/>
      <c r="M183" s="2486"/>
      <c r="N183" s="2486"/>
      <c r="O183" s="2486"/>
      <c r="P183" s="2486"/>
      <c r="Q183" s="2486"/>
      <c r="R183" s="2486"/>
      <c r="S183" s="2486"/>
      <c r="T183" s="2486"/>
      <c r="U183" s="2486"/>
      <c r="V183" s="2486"/>
      <c r="W183" s="2486"/>
      <c r="X183" s="2486"/>
      <c r="Y183" s="2486"/>
      <c r="Z183" s="2486"/>
      <c r="AA183" s="2486"/>
      <c r="AB183" s="2486"/>
      <c r="AC183" s="2486"/>
      <c r="AD183" s="2486"/>
      <c r="AE183" s="2486"/>
      <c r="AF183" s="2486"/>
      <c r="AG183" s="2486"/>
      <c r="AH183" s="2486"/>
      <c r="AI183" s="2486"/>
      <c r="AJ183" s="2486"/>
      <c r="AK183" s="2486"/>
      <c r="AL183" s="2486"/>
      <c r="AM183" s="2486"/>
      <c r="AN183" s="2486"/>
      <c r="AO183" s="2486"/>
      <c r="AP183" s="2486"/>
      <c r="AQ183" s="2486"/>
      <c r="AR183" s="2486"/>
      <c r="AS183" s="2486"/>
      <c r="AT183" s="2486"/>
      <c r="AU183" s="2486"/>
      <c r="AV183" s="2486"/>
      <c r="AW183" s="2486"/>
      <c r="AX183" s="2486"/>
      <c r="AY183" s="2486"/>
      <c r="AZ183" s="2486"/>
      <c r="BA183" s="2486"/>
      <c r="BB183" s="2486"/>
      <c r="BC183" s="2486"/>
      <c r="BD183" s="2486"/>
      <c r="BE183" s="2486"/>
      <c r="BF183" s="2486"/>
      <c r="BG183" s="2486"/>
      <c r="BH183" s="2486"/>
      <c r="BI183" s="2486"/>
      <c r="BJ183" s="2486"/>
      <c r="BK183" s="2486"/>
      <c r="BL183" s="2486"/>
      <c r="BM183" s="2486"/>
      <c r="BN183" s="2486"/>
      <c r="BO183" s="2486"/>
      <c r="BP183" s="2486"/>
      <c r="BQ183" s="2486"/>
    </row>
  </sheetData>
  <mergeCells count="1933">
    <mergeCell ref="A1:BL1"/>
    <mergeCell ref="BN1:BQ1"/>
    <mergeCell ref="AX3:BD3"/>
    <mergeCell ref="BE3:BF3"/>
    <mergeCell ref="BG3:BL3"/>
    <mergeCell ref="A5:A10"/>
    <mergeCell ref="B5:D10"/>
    <mergeCell ref="E5:I8"/>
    <mergeCell ref="J5:N10"/>
    <mergeCell ref="O5:O10"/>
    <mergeCell ref="P5:P10"/>
    <mergeCell ref="Q5:S7"/>
    <mergeCell ref="T5:V10"/>
    <mergeCell ref="W5:AE6"/>
    <mergeCell ref="AF5:BD6"/>
    <mergeCell ref="BE5:BF6"/>
    <mergeCell ref="BG5:BG10"/>
    <mergeCell ref="BH5:BL6"/>
    <mergeCell ref="W7:AA7"/>
    <mergeCell ref="AB7:AC10"/>
    <mergeCell ref="AD7:AE10"/>
    <mergeCell ref="AF7:AI7"/>
    <mergeCell ref="AJ7:BA7"/>
    <mergeCell ref="BB7:BD9"/>
    <mergeCell ref="BE7:BF8"/>
    <mergeCell ref="BH7:BL10"/>
    <mergeCell ref="Q8:S10"/>
    <mergeCell ref="W8:Y10"/>
    <mergeCell ref="Z8:AA10"/>
    <mergeCell ref="AF8:AG9"/>
    <mergeCell ref="AH8:AI9"/>
    <mergeCell ref="AJ8:AL8"/>
    <mergeCell ref="AM8:AO8"/>
    <mergeCell ref="AP8:AR8"/>
    <mergeCell ref="AS8:AU8"/>
    <mergeCell ref="AV8:AX8"/>
    <mergeCell ref="AY8:BA10"/>
    <mergeCell ref="E9:G10"/>
    <mergeCell ref="H9:I10"/>
    <mergeCell ref="AJ9:AL9"/>
    <mergeCell ref="AM9:AO9"/>
    <mergeCell ref="AP9:AR9"/>
    <mergeCell ref="AS9:AU9"/>
    <mergeCell ref="AV9:AX9"/>
    <mergeCell ref="BE9:BF10"/>
    <mergeCell ref="AF10:AG10"/>
    <mergeCell ref="AH10:AI10"/>
    <mergeCell ref="AJ10:AL10"/>
    <mergeCell ref="AM10:AO10"/>
    <mergeCell ref="AP10:AR10"/>
    <mergeCell ref="AS10:AU10"/>
    <mergeCell ref="AV10:AX10"/>
    <mergeCell ref="BB10:BD10"/>
    <mergeCell ref="A11:A13"/>
    <mergeCell ref="B11:D13"/>
    <mergeCell ref="E11:I12"/>
    <mergeCell ref="O11:O13"/>
    <mergeCell ref="P11:P13"/>
    <mergeCell ref="Q11:S11"/>
    <mergeCell ref="T11:V13"/>
    <mergeCell ref="W11:Y12"/>
    <mergeCell ref="Z11:Z12"/>
    <mergeCell ref="AA11:AA12"/>
    <mergeCell ref="AB11:AB12"/>
    <mergeCell ref="AC11:AC12"/>
    <mergeCell ref="AD11:AD12"/>
    <mergeCell ref="AE11:AE12"/>
    <mergeCell ref="AF11:AG12"/>
    <mergeCell ref="AH11:AI12"/>
    <mergeCell ref="AJ11:AL11"/>
    <mergeCell ref="E13:G13"/>
    <mergeCell ref="H13:I13"/>
    <mergeCell ref="AM11:AO11"/>
    <mergeCell ref="AP11:AR11"/>
    <mergeCell ref="AS11:AU11"/>
    <mergeCell ref="AV11:AX11"/>
    <mergeCell ref="AY11:BA13"/>
    <mergeCell ref="BB11:BD13"/>
    <mergeCell ref="BE11:BF12"/>
    <mergeCell ref="BG11:BG13"/>
    <mergeCell ref="BH11:BL11"/>
    <mergeCell ref="J12:N13"/>
    <mergeCell ref="Q12:S13"/>
    <mergeCell ref="AJ12:AL12"/>
    <mergeCell ref="AM12:AO12"/>
    <mergeCell ref="AP12:AR12"/>
    <mergeCell ref="AS12:AU12"/>
    <mergeCell ref="AV12:AX12"/>
    <mergeCell ref="BH12:BL12"/>
    <mergeCell ref="W13:Y13"/>
    <mergeCell ref="AJ13:AL13"/>
    <mergeCell ref="AM13:AO13"/>
    <mergeCell ref="AP13:AR13"/>
    <mergeCell ref="AS13:AU13"/>
    <mergeCell ref="AV13:AX13"/>
    <mergeCell ref="BE13:BF13"/>
    <mergeCell ref="BH13:BL13"/>
    <mergeCell ref="A14:A16"/>
    <mergeCell ref="B14:D16"/>
    <mergeCell ref="E14:I15"/>
    <mergeCell ref="J14:N16"/>
    <mergeCell ref="O14:O16"/>
    <mergeCell ref="P14:P16"/>
    <mergeCell ref="Q14:S14"/>
    <mergeCell ref="T14:V16"/>
    <mergeCell ref="W14:Y15"/>
    <mergeCell ref="Z14:Z15"/>
    <mergeCell ref="AA14:AA15"/>
    <mergeCell ref="AB14:AB15"/>
    <mergeCell ref="AC14:AC15"/>
    <mergeCell ref="AD14:AD15"/>
    <mergeCell ref="AE14:AE15"/>
    <mergeCell ref="AF14:AG15"/>
    <mergeCell ref="AH14:AI15"/>
    <mergeCell ref="E16:G16"/>
    <mergeCell ref="H16:I16"/>
    <mergeCell ref="AJ14:AL14"/>
    <mergeCell ref="AM14:AO14"/>
    <mergeCell ref="AP14:AR14"/>
    <mergeCell ref="AS14:AU14"/>
    <mergeCell ref="AV14:AX14"/>
    <mergeCell ref="AY14:BA16"/>
    <mergeCell ref="BB14:BD16"/>
    <mergeCell ref="BE14:BF15"/>
    <mergeCell ref="BG14:BG16"/>
    <mergeCell ref="BH14:BL14"/>
    <mergeCell ref="Q15:S16"/>
    <mergeCell ref="AJ15:AL15"/>
    <mergeCell ref="AM15:AO15"/>
    <mergeCell ref="AP15:AR15"/>
    <mergeCell ref="AS15:AU15"/>
    <mergeCell ref="AV15:AX15"/>
    <mergeCell ref="BH15:BL15"/>
    <mergeCell ref="W16:Y16"/>
    <mergeCell ref="AJ16:AL16"/>
    <mergeCell ref="AM16:AO16"/>
    <mergeCell ref="AP16:AR16"/>
    <mergeCell ref="AS16:AU16"/>
    <mergeCell ref="AV16:AX16"/>
    <mergeCell ref="BE16:BF16"/>
    <mergeCell ref="BH16:BL16"/>
    <mergeCell ref="A17:A19"/>
    <mergeCell ref="B17:D19"/>
    <mergeCell ref="E17:I18"/>
    <mergeCell ref="J17:N19"/>
    <mergeCell ref="O17:O19"/>
    <mergeCell ref="P17:P19"/>
    <mergeCell ref="Q17:S17"/>
    <mergeCell ref="T17:V19"/>
    <mergeCell ref="W17:Y18"/>
    <mergeCell ref="Z17:Z18"/>
    <mergeCell ref="AA17:AA18"/>
    <mergeCell ref="AB17:AB18"/>
    <mergeCell ref="AC17:AC18"/>
    <mergeCell ref="AD17:AD18"/>
    <mergeCell ref="AE17:AE18"/>
    <mergeCell ref="AF17:AG18"/>
    <mergeCell ref="AH17:AI18"/>
    <mergeCell ref="E19:G19"/>
    <mergeCell ref="H19:I19"/>
    <mergeCell ref="AJ17:AL17"/>
    <mergeCell ref="AM17:AO17"/>
    <mergeCell ref="AP17:AR17"/>
    <mergeCell ref="AS17:AU17"/>
    <mergeCell ref="AV17:AX17"/>
    <mergeCell ref="AY17:BA19"/>
    <mergeCell ref="BB17:BD19"/>
    <mergeCell ref="BE17:BF18"/>
    <mergeCell ref="BG17:BG19"/>
    <mergeCell ref="BH17:BL17"/>
    <mergeCell ref="Q18:S19"/>
    <mergeCell ref="AJ18:AL18"/>
    <mergeCell ref="AM18:AO18"/>
    <mergeCell ref="AP18:AR18"/>
    <mergeCell ref="AS18:AU18"/>
    <mergeCell ref="AV18:AX18"/>
    <mergeCell ref="BH18:BL18"/>
    <mergeCell ref="W19:Y19"/>
    <mergeCell ref="AJ19:AL19"/>
    <mergeCell ref="AM19:AO19"/>
    <mergeCell ref="AP19:AR19"/>
    <mergeCell ref="AS19:AU19"/>
    <mergeCell ref="AV19:AX19"/>
    <mergeCell ref="BE19:BF19"/>
    <mergeCell ref="BH19:BL19"/>
    <mergeCell ref="A20:A22"/>
    <mergeCell ref="B20:D22"/>
    <mergeCell ref="E20:I21"/>
    <mergeCell ref="J20:N22"/>
    <mergeCell ref="O20:O22"/>
    <mergeCell ref="P20:P22"/>
    <mergeCell ref="Q20:S20"/>
    <mergeCell ref="T20:V22"/>
    <mergeCell ref="W20:Y21"/>
    <mergeCell ref="Z20:Z21"/>
    <mergeCell ref="AA20:AA21"/>
    <mergeCell ref="AB20:AB21"/>
    <mergeCell ref="AC20:AC21"/>
    <mergeCell ref="AD20:AD21"/>
    <mergeCell ref="AE20:AE21"/>
    <mergeCell ref="AF20:AG21"/>
    <mergeCell ref="AH20:AI21"/>
    <mergeCell ref="E22:G22"/>
    <mergeCell ref="H22:I22"/>
    <mergeCell ref="AJ20:AL20"/>
    <mergeCell ref="AM20:AO20"/>
    <mergeCell ref="AP20:AR20"/>
    <mergeCell ref="AS20:AU20"/>
    <mergeCell ref="AV20:AX20"/>
    <mergeCell ref="AY20:BA22"/>
    <mergeCell ref="BB20:BD22"/>
    <mergeCell ref="BE20:BF21"/>
    <mergeCell ref="BG20:BG22"/>
    <mergeCell ref="BH20:BL20"/>
    <mergeCell ref="Q21:S22"/>
    <mergeCell ref="AJ21:AL21"/>
    <mergeCell ref="AM21:AO21"/>
    <mergeCell ref="AP21:AR21"/>
    <mergeCell ref="AS21:AU21"/>
    <mergeCell ref="AV21:AX21"/>
    <mergeCell ref="BH21:BL21"/>
    <mergeCell ref="W22:Y22"/>
    <mergeCell ref="AJ22:AL22"/>
    <mergeCell ref="AM22:AO22"/>
    <mergeCell ref="AP22:AR22"/>
    <mergeCell ref="AS22:AU22"/>
    <mergeCell ref="AV22:AX22"/>
    <mergeCell ref="BE22:BF22"/>
    <mergeCell ref="BH22:BL22"/>
    <mergeCell ref="A23:A25"/>
    <mergeCell ref="B23:D25"/>
    <mergeCell ref="E23:I24"/>
    <mergeCell ref="J23:N25"/>
    <mergeCell ref="O23:O25"/>
    <mergeCell ref="P23:P25"/>
    <mergeCell ref="Q23:S23"/>
    <mergeCell ref="T23:V25"/>
    <mergeCell ref="W23:Y24"/>
    <mergeCell ref="Z23:Z24"/>
    <mergeCell ref="AA23:AA24"/>
    <mergeCell ref="AB23:AB24"/>
    <mergeCell ref="AC23:AC24"/>
    <mergeCell ref="AD23:AD24"/>
    <mergeCell ref="AE23:AE24"/>
    <mergeCell ref="AF23:AG24"/>
    <mergeCell ref="AH23:AI24"/>
    <mergeCell ref="E25:G25"/>
    <mergeCell ref="H25:I25"/>
    <mergeCell ref="AJ23:AL23"/>
    <mergeCell ref="AM23:AO23"/>
    <mergeCell ref="AP23:AR23"/>
    <mergeCell ref="AS23:AU23"/>
    <mergeCell ref="AV23:AX23"/>
    <mergeCell ref="AY23:BA25"/>
    <mergeCell ref="BB23:BD25"/>
    <mergeCell ref="BE23:BF24"/>
    <mergeCell ref="BG23:BG25"/>
    <mergeCell ref="BH23:BL23"/>
    <mergeCell ref="Q24:S25"/>
    <mergeCell ref="AJ24:AL24"/>
    <mergeCell ref="AM24:AO24"/>
    <mergeCell ref="AP24:AR24"/>
    <mergeCell ref="AS24:AU24"/>
    <mergeCell ref="AV24:AX24"/>
    <mergeCell ref="BH24:BL24"/>
    <mergeCell ref="W25:Y25"/>
    <mergeCell ref="AJ25:AL25"/>
    <mergeCell ref="AM25:AO25"/>
    <mergeCell ref="AP25:AR25"/>
    <mergeCell ref="AS25:AU25"/>
    <mergeCell ref="AV25:AX25"/>
    <mergeCell ref="BE25:BF25"/>
    <mergeCell ref="BH25:BL25"/>
    <mergeCell ref="A26:A28"/>
    <mergeCell ref="B26:D28"/>
    <mergeCell ref="E26:I27"/>
    <mergeCell ref="J26:N28"/>
    <mergeCell ref="O26:O28"/>
    <mergeCell ref="P26:P28"/>
    <mergeCell ref="Q26:S26"/>
    <mergeCell ref="T26:V28"/>
    <mergeCell ref="W26:Y27"/>
    <mergeCell ref="Z26:Z27"/>
    <mergeCell ref="AA26:AA27"/>
    <mergeCell ref="AB26:AB27"/>
    <mergeCell ref="AC26:AC27"/>
    <mergeCell ref="AD26:AD27"/>
    <mergeCell ref="AE26:AE27"/>
    <mergeCell ref="AF26:AG27"/>
    <mergeCell ref="AH26:AI27"/>
    <mergeCell ref="E28:G28"/>
    <mergeCell ref="H28:I28"/>
    <mergeCell ref="AJ26:AL26"/>
    <mergeCell ref="AM26:AO26"/>
    <mergeCell ref="AP26:AR26"/>
    <mergeCell ref="AS26:AU26"/>
    <mergeCell ref="AV26:AX26"/>
    <mergeCell ref="AY26:BA28"/>
    <mergeCell ref="BB26:BD28"/>
    <mergeCell ref="BE26:BF27"/>
    <mergeCell ref="BG26:BG28"/>
    <mergeCell ref="BH26:BL26"/>
    <mergeCell ref="Q27:S28"/>
    <mergeCell ref="AJ27:AL27"/>
    <mergeCell ref="AM27:AO27"/>
    <mergeCell ref="AP27:AR27"/>
    <mergeCell ref="AS27:AU27"/>
    <mergeCell ref="AV27:AX27"/>
    <mergeCell ref="BH27:BL27"/>
    <mergeCell ref="W28:Y28"/>
    <mergeCell ref="AJ28:AL28"/>
    <mergeCell ref="AM28:AO28"/>
    <mergeCell ref="AP28:AR28"/>
    <mergeCell ref="AS28:AU28"/>
    <mergeCell ref="AV28:AX28"/>
    <mergeCell ref="BE28:BF28"/>
    <mergeCell ref="BH28:BL28"/>
    <mergeCell ref="A29:A31"/>
    <mergeCell ref="B29:D31"/>
    <mergeCell ref="E29:I30"/>
    <mergeCell ref="J29:N31"/>
    <mergeCell ref="O29:O31"/>
    <mergeCell ref="P29:P31"/>
    <mergeCell ref="Q29:S29"/>
    <mergeCell ref="T29:V31"/>
    <mergeCell ref="W29:Y30"/>
    <mergeCell ref="Z29:Z30"/>
    <mergeCell ref="AA29:AA30"/>
    <mergeCell ref="AB29:AB30"/>
    <mergeCell ref="AC29:AC30"/>
    <mergeCell ref="AD29:AD30"/>
    <mergeCell ref="AE29:AE30"/>
    <mergeCell ref="AF29:AG30"/>
    <mergeCell ref="AH29:AI30"/>
    <mergeCell ref="E31:G31"/>
    <mergeCell ref="H31:I31"/>
    <mergeCell ref="AJ29:AL29"/>
    <mergeCell ref="AM29:AO29"/>
    <mergeCell ref="AP29:AR29"/>
    <mergeCell ref="AS29:AU29"/>
    <mergeCell ref="AV29:AX29"/>
    <mergeCell ref="AY29:BA31"/>
    <mergeCell ref="BB29:BD31"/>
    <mergeCell ref="BE29:BF30"/>
    <mergeCell ref="BG29:BG31"/>
    <mergeCell ref="BH29:BL29"/>
    <mergeCell ref="Q30:S31"/>
    <mergeCell ref="AJ30:AL30"/>
    <mergeCell ref="AM30:AO30"/>
    <mergeCell ref="AP30:AR30"/>
    <mergeCell ref="AS30:AU30"/>
    <mergeCell ref="AV30:AX30"/>
    <mergeCell ref="BH30:BL30"/>
    <mergeCell ref="W31:Y31"/>
    <mergeCell ref="AJ31:AL31"/>
    <mergeCell ref="AM31:AO31"/>
    <mergeCell ref="AP31:AR31"/>
    <mergeCell ref="AS31:AU31"/>
    <mergeCell ref="AV31:AX31"/>
    <mergeCell ref="BE31:BF31"/>
    <mergeCell ref="BH31:BL31"/>
    <mergeCell ref="A32:A34"/>
    <mergeCell ref="B32:D34"/>
    <mergeCell ref="E32:I33"/>
    <mergeCell ref="J32:N34"/>
    <mergeCell ref="O32:O34"/>
    <mergeCell ref="P32:P34"/>
    <mergeCell ref="Q32:S32"/>
    <mergeCell ref="T32:V34"/>
    <mergeCell ref="W32:Y33"/>
    <mergeCell ref="Z32:Z33"/>
    <mergeCell ref="AA32:AA33"/>
    <mergeCell ref="AB32:AB33"/>
    <mergeCell ref="AC32:AC33"/>
    <mergeCell ref="AD32:AD33"/>
    <mergeCell ref="AE32:AE33"/>
    <mergeCell ref="AF32:AG33"/>
    <mergeCell ref="AH32:AI33"/>
    <mergeCell ref="E34:G34"/>
    <mergeCell ref="H34:I34"/>
    <mergeCell ref="AJ32:AL32"/>
    <mergeCell ref="AM32:AO32"/>
    <mergeCell ref="AP32:AR32"/>
    <mergeCell ref="AS32:AU32"/>
    <mergeCell ref="AV32:AX32"/>
    <mergeCell ref="AY32:BA34"/>
    <mergeCell ref="BB32:BD34"/>
    <mergeCell ref="BE32:BF33"/>
    <mergeCell ref="BG32:BG34"/>
    <mergeCell ref="BH32:BL32"/>
    <mergeCell ref="Q33:S34"/>
    <mergeCell ref="AJ33:AL33"/>
    <mergeCell ref="AM33:AO33"/>
    <mergeCell ref="AP33:AR33"/>
    <mergeCell ref="AS33:AU33"/>
    <mergeCell ref="AV33:AX33"/>
    <mergeCell ref="BH33:BL33"/>
    <mergeCell ref="W34:Y34"/>
    <mergeCell ref="AJ34:AL34"/>
    <mergeCell ref="AM34:AO34"/>
    <mergeCell ref="AP34:AR34"/>
    <mergeCell ref="AS34:AU34"/>
    <mergeCell ref="AV34:AX34"/>
    <mergeCell ref="BE34:BF34"/>
    <mergeCell ref="BH34:BL34"/>
    <mergeCell ref="A35:A37"/>
    <mergeCell ref="B35:D37"/>
    <mergeCell ref="E35:I36"/>
    <mergeCell ref="J35:N37"/>
    <mergeCell ref="O35:O37"/>
    <mergeCell ref="P35:P37"/>
    <mergeCell ref="Q35:S35"/>
    <mergeCell ref="T35:V37"/>
    <mergeCell ref="W35:Y36"/>
    <mergeCell ref="Z35:Z36"/>
    <mergeCell ref="AA35:AA36"/>
    <mergeCell ref="AB35:AB36"/>
    <mergeCell ref="AC35:AC36"/>
    <mergeCell ref="AD35:AD36"/>
    <mergeCell ref="AE35:AE36"/>
    <mergeCell ref="AF35:AG36"/>
    <mergeCell ref="AH35:AI36"/>
    <mergeCell ref="E37:G37"/>
    <mergeCell ref="H37:I37"/>
    <mergeCell ref="AJ35:AL35"/>
    <mergeCell ref="AM35:AO35"/>
    <mergeCell ref="AP35:AR35"/>
    <mergeCell ref="AS35:AU35"/>
    <mergeCell ref="AV35:AX35"/>
    <mergeCell ref="AY35:BA37"/>
    <mergeCell ref="BB35:BD37"/>
    <mergeCell ref="BE35:BF36"/>
    <mergeCell ref="BG35:BG37"/>
    <mergeCell ref="BH35:BL35"/>
    <mergeCell ref="Q36:S37"/>
    <mergeCell ref="AJ36:AL36"/>
    <mergeCell ref="AM36:AO36"/>
    <mergeCell ref="AP36:AR36"/>
    <mergeCell ref="AS36:AU36"/>
    <mergeCell ref="AV36:AX36"/>
    <mergeCell ref="BH36:BL36"/>
    <mergeCell ref="W37:Y37"/>
    <mergeCell ref="AJ37:AL37"/>
    <mergeCell ref="AM37:AO37"/>
    <mergeCell ref="AP37:AR37"/>
    <mergeCell ref="AS37:AU37"/>
    <mergeCell ref="AV37:AX37"/>
    <mergeCell ref="BE37:BF37"/>
    <mergeCell ref="BH37:BL37"/>
    <mergeCell ref="G42:BK42"/>
    <mergeCell ref="G43:BL43"/>
    <mergeCell ref="A44:BL44"/>
    <mergeCell ref="AX46:BD46"/>
    <mergeCell ref="BE46:BF46"/>
    <mergeCell ref="BG46:BL46"/>
    <mergeCell ref="A48:A53"/>
    <mergeCell ref="B48:D53"/>
    <mergeCell ref="E48:I51"/>
    <mergeCell ref="J48:N53"/>
    <mergeCell ref="O48:O53"/>
    <mergeCell ref="P48:P53"/>
    <mergeCell ref="Q48:S50"/>
    <mergeCell ref="T48:V53"/>
    <mergeCell ref="W48:AE49"/>
    <mergeCell ref="AF48:BD49"/>
    <mergeCell ref="BE48:BF49"/>
    <mergeCell ref="BG48:BG53"/>
    <mergeCell ref="BH48:BL49"/>
    <mergeCell ref="W50:AA50"/>
    <mergeCell ref="AB50:AC53"/>
    <mergeCell ref="AD50:AE53"/>
    <mergeCell ref="AF50:AI50"/>
    <mergeCell ref="AJ50:BA50"/>
    <mergeCell ref="BB50:BD52"/>
    <mergeCell ref="BE50:BF51"/>
    <mergeCell ref="BH50:BL53"/>
    <mergeCell ref="Q51:S53"/>
    <mergeCell ref="W51:Y53"/>
    <mergeCell ref="Z51:AA53"/>
    <mergeCell ref="AF51:AG52"/>
    <mergeCell ref="AH51:AI52"/>
    <mergeCell ref="AJ51:AL51"/>
    <mergeCell ref="AM51:AO51"/>
    <mergeCell ref="AP51:AR51"/>
    <mergeCell ref="AS51:AU51"/>
    <mergeCell ref="AV51:AX51"/>
    <mergeCell ref="AY51:BA53"/>
    <mergeCell ref="E52:G53"/>
    <mergeCell ref="H52:I53"/>
    <mergeCell ref="AJ52:AL52"/>
    <mergeCell ref="AM52:AO52"/>
    <mergeCell ref="AP52:AR52"/>
    <mergeCell ref="AS52:AU52"/>
    <mergeCell ref="AV52:AX52"/>
    <mergeCell ref="BE52:BF53"/>
    <mergeCell ref="AF53:AG53"/>
    <mergeCell ref="AH53:AI53"/>
    <mergeCell ref="AJ53:AL53"/>
    <mergeCell ref="AM53:AO53"/>
    <mergeCell ref="AP53:AR53"/>
    <mergeCell ref="AS53:AU53"/>
    <mergeCell ref="AV53:AX53"/>
    <mergeCell ref="BB53:BD53"/>
    <mergeCell ref="A54:A56"/>
    <mergeCell ref="B54:D56"/>
    <mergeCell ref="E54:I55"/>
    <mergeCell ref="J54:N56"/>
    <mergeCell ref="O54:O56"/>
    <mergeCell ref="P54:P56"/>
    <mergeCell ref="Q54:S54"/>
    <mergeCell ref="T54:V56"/>
    <mergeCell ref="W54:Y55"/>
    <mergeCell ref="Z54:Z55"/>
    <mergeCell ref="AA54:AA55"/>
    <mergeCell ref="AB54:AB55"/>
    <mergeCell ref="AC54:AC55"/>
    <mergeCell ref="AD54:AD55"/>
    <mergeCell ref="AE54:AE55"/>
    <mergeCell ref="AF54:AG55"/>
    <mergeCell ref="AH54:AI55"/>
    <mergeCell ref="E56:G56"/>
    <mergeCell ref="H56:I56"/>
    <mergeCell ref="AJ54:AL54"/>
    <mergeCell ref="AM54:AO54"/>
    <mergeCell ref="AP54:AR54"/>
    <mergeCell ref="AS54:AU54"/>
    <mergeCell ref="AV54:AX54"/>
    <mergeCell ref="AY54:BA56"/>
    <mergeCell ref="BB54:BD56"/>
    <mergeCell ref="BE54:BF55"/>
    <mergeCell ref="BG54:BG56"/>
    <mergeCell ref="BH54:BL54"/>
    <mergeCell ref="Q55:S56"/>
    <mergeCell ref="AJ55:AL55"/>
    <mergeCell ref="AM55:AO55"/>
    <mergeCell ref="AP55:AR55"/>
    <mergeCell ref="AS55:AU55"/>
    <mergeCell ref="AV55:AX55"/>
    <mergeCell ref="BH55:BL55"/>
    <mergeCell ref="W56:Y56"/>
    <mergeCell ref="AJ56:AL56"/>
    <mergeCell ref="AM56:AO56"/>
    <mergeCell ref="AP56:AR56"/>
    <mergeCell ref="AS56:AU56"/>
    <mergeCell ref="AV56:AX56"/>
    <mergeCell ref="BE56:BF56"/>
    <mergeCell ref="BH56:BL56"/>
    <mergeCell ref="A57:A59"/>
    <mergeCell ref="B57:D59"/>
    <mergeCell ref="E57:I58"/>
    <mergeCell ref="J57:N59"/>
    <mergeCell ref="O57:O59"/>
    <mergeCell ref="P57:P59"/>
    <mergeCell ref="Q57:S57"/>
    <mergeCell ref="T57:V59"/>
    <mergeCell ref="W57:Y58"/>
    <mergeCell ref="Z57:Z58"/>
    <mergeCell ref="AA57:AA58"/>
    <mergeCell ref="AB57:AB58"/>
    <mergeCell ref="AC57:AC58"/>
    <mergeCell ref="AD57:AD58"/>
    <mergeCell ref="AE57:AE58"/>
    <mergeCell ref="AF57:AG58"/>
    <mergeCell ref="AH57:AI58"/>
    <mergeCell ref="E59:G59"/>
    <mergeCell ref="H59:I59"/>
    <mergeCell ref="AJ57:AL57"/>
    <mergeCell ref="AM57:AO57"/>
    <mergeCell ref="AP57:AR57"/>
    <mergeCell ref="AS57:AU57"/>
    <mergeCell ref="AV57:AX57"/>
    <mergeCell ref="AY57:BA59"/>
    <mergeCell ref="BB57:BD59"/>
    <mergeCell ref="BE57:BF58"/>
    <mergeCell ref="BG57:BG59"/>
    <mergeCell ref="BH57:BL57"/>
    <mergeCell ref="Q58:S59"/>
    <mergeCell ref="AJ58:AL58"/>
    <mergeCell ref="AM58:AO58"/>
    <mergeCell ref="AP58:AR58"/>
    <mergeCell ref="AS58:AU58"/>
    <mergeCell ref="AV58:AX58"/>
    <mergeCell ref="BH58:BL58"/>
    <mergeCell ref="W59:Y59"/>
    <mergeCell ref="AJ59:AL59"/>
    <mergeCell ref="AM59:AO59"/>
    <mergeCell ref="AP59:AR59"/>
    <mergeCell ref="AS59:AU59"/>
    <mergeCell ref="AV59:AX59"/>
    <mergeCell ref="BE59:BF59"/>
    <mergeCell ref="BH59:BL59"/>
    <mergeCell ref="A60:A62"/>
    <mergeCell ref="B60:D62"/>
    <mergeCell ref="E60:I61"/>
    <mergeCell ref="J60:N62"/>
    <mergeCell ref="O60:O62"/>
    <mergeCell ref="P60:P62"/>
    <mergeCell ref="Q60:S60"/>
    <mergeCell ref="T60:V62"/>
    <mergeCell ref="W60:Y61"/>
    <mergeCell ref="Z60:Z61"/>
    <mergeCell ref="AA60:AA61"/>
    <mergeCell ref="AB60:AB61"/>
    <mergeCell ref="AC60:AC61"/>
    <mergeCell ref="AD60:AD61"/>
    <mergeCell ref="AE60:AE61"/>
    <mergeCell ref="AF60:AG61"/>
    <mergeCell ref="AH60:AI61"/>
    <mergeCell ref="E62:G62"/>
    <mergeCell ref="H62:I62"/>
    <mergeCell ref="AJ60:AL60"/>
    <mergeCell ref="AM60:AO60"/>
    <mergeCell ref="AP60:AR60"/>
    <mergeCell ref="AS60:AU60"/>
    <mergeCell ref="AV60:AX60"/>
    <mergeCell ref="AY60:BA62"/>
    <mergeCell ref="BB60:BD62"/>
    <mergeCell ref="BE60:BF61"/>
    <mergeCell ref="BG60:BG62"/>
    <mergeCell ref="BH60:BL60"/>
    <mergeCell ref="Q61:S62"/>
    <mergeCell ref="AJ61:AL61"/>
    <mergeCell ref="AM61:AO61"/>
    <mergeCell ref="AP61:AR61"/>
    <mergeCell ref="AS61:AU61"/>
    <mergeCell ref="AV61:AX61"/>
    <mergeCell ref="BH61:BL61"/>
    <mergeCell ref="W62:Y62"/>
    <mergeCell ref="AJ62:AL62"/>
    <mergeCell ref="AM62:AO62"/>
    <mergeCell ref="AP62:AR62"/>
    <mergeCell ref="AS62:AU62"/>
    <mergeCell ref="AV62:AX62"/>
    <mergeCell ref="BE62:BF62"/>
    <mergeCell ref="BH62:BL62"/>
    <mergeCell ref="A63:A65"/>
    <mergeCell ref="B63:D65"/>
    <mergeCell ref="E63:I64"/>
    <mergeCell ref="J63:N65"/>
    <mergeCell ref="O63:O65"/>
    <mergeCell ref="P63:P65"/>
    <mergeCell ref="Q63:S63"/>
    <mergeCell ref="T63:V65"/>
    <mergeCell ref="W63:Y64"/>
    <mergeCell ref="Z63:Z64"/>
    <mergeCell ref="AA63:AA64"/>
    <mergeCell ref="AB63:AB64"/>
    <mergeCell ref="AC63:AC64"/>
    <mergeCell ref="AD63:AD64"/>
    <mergeCell ref="AE63:AE64"/>
    <mergeCell ref="AF63:AG64"/>
    <mergeCell ref="AH63:AI64"/>
    <mergeCell ref="E65:G65"/>
    <mergeCell ref="H65:I65"/>
    <mergeCell ref="AJ63:AL63"/>
    <mergeCell ref="AM63:AO63"/>
    <mergeCell ref="AP63:AR63"/>
    <mergeCell ref="AS63:AU63"/>
    <mergeCell ref="AV63:AX63"/>
    <mergeCell ref="AY63:BA65"/>
    <mergeCell ref="BB63:BD65"/>
    <mergeCell ref="BE63:BF64"/>
    <mergeCell ref="BG63:BG65"/>
    <mergeCell ref="BH63:BL63"/>
    <mergeCell ref="Q64:S65"/>
    <mergeCell ref="AJ64:AL64"/>
    <mergeCell ref="AM64:AO64"/>
    <mergeCell ref="AP64:AR64"/>
    <mergeCell ref="AS64:AU64"/>
    <mergeCell ref="AV64:AX64"/>
    <mergeCell ref="BH64:BL64"/>
    <mergeCell ref="W65:Y65"/>
    <mergeCell ref="AJ65:AL65"/>
    <mergeCell ref="AM65:AO65"/>
    <mergeCell ref="AP65:AR65"/>
    <mergeCell ref="AS65:AU65"/>
    <mergeCell ref="AV65:AX65"/>
    <mergeCell ref="BE65:BF65"/>
    <mergeCell ref="BH65:BL65"/>
    <mergeCell ref="A66:A68"/>
    <mergeCell ref="B66:D68"/>
    <mergeCell ref="E66:I67"/>
    <mergeCell ref="J66:N68"/>
    <mergeCell ref="O66:O68"/>
    <mergeCell ref="P66:P68"/>
    <mergeCell ref="Q66:S66"/>
    <mergeCell ref="T66:V68"/>
    <mergeCell ref="W66:Y67"/>
    <mergeCell ref="Z66:Z67"/>
    <mergeCell ref="AA66:AA67"/>
    <mergeCell ref="AB66:AB67"/>
    <mergeCell ref="AC66:AC67"/>
    <mergeCell ref="AD66:AD67"/>
    <mergeCell ref="AE66:AE67"/>
    <mergeCell ref="AF66:AG67"/>
    <mergeCell ref="AH66:AI67"/>
    <mergeCell ref="E68:G68"/>
    <mergeCell ref="H68:I68"/>
    <mergeCell ref="AJ66:AL66"/>
    <mergeCell ref="AM66:AO66"/>
    <mergeCell ref="AP66:AR66"/>
    <mergeCell ref="AS66:AU66"/>
    <mergeCell ref="AV66:AX66"/>
    <mergeCell ref="AY66:BA68"/>
    <mergeCell ref="BB66:BD68"/>
    <mergeCell ref="BE66:BF67"/>
    <mergeCell ref="BG66:BG68"/>
    <mergeCell ref="BH66:BL66"/>
    <mergeCell ref="Q67:S68"/>
    <mergeCell ref="AJ67:AL67"/>
    <mergeCell ref="AM67:AO67"/>
    <mergeCell ref="AP67:AR67"/>
    <mergeCell ref="AS67:AU67"/>
    <mergeCell ref="AV67:AX67"/>
    <mergeCell ref="BH67:BL67"/>
    <mergeCell ref="W68:Y68"/>
    <mergeCell ref="AJ68:AL68"/>
    <mergeCell ref="AM68:AO68"/>
    <mergeCell ref="AP68:AR68"/>
    <mergeCell ref="AS68:AU68"/>
    <mergeCell ref="AV68:AX68"/>
    <mergeCell ref="BE68:BF68"/>
    <mergeCell ref="BH68:BL68"/>
    <mergeCell ref="A69:A71"/>
    <mergeCell ref="B69:D71"/>
    <mergeCell ref="E69:I70"/>
    <mergeCell ref="J69:N71"/>
    <mergeCell ref="O69:O71"/>
    <mergeCell ref="P69:P71"/>
    <mergeCell ref="Q69:S69"/>
    <mergeCell ref="T69:V71"/>
    <mergeCell ref="W69:Y70"/>
    <mergeCell ref="Z69:Z70"/>
    <mergeCell ref="AA69:AA70"/>
    <mergeCell ref="AB69:AB70"/>
    <mergeCell ref="AC69:AC70"/>
    <mergeCell ref="AD69:AD70"/>
    <mergeCell ref="AE69:AE70"/>
    <mergeCell ref="AF69:AG70"/>
    <mergeCell ref="AH69:AI70"/>
    <mergeCell ref="E71:G71"/>
    <mergeCell ref="H71:I71"/>
    <mergeCell ref="AJ69:AL69"/>
    <mergeCell ref="AM69:AO69"/>
    <mergeCell ref="AP69:AR69"/>
    <mergeCell ref="AS69:AU69"/>
    <mergeCell ref="AV69:AX69"/>
    <mergeCell ref="AY69:BA71"/>
    <mergeCell ref="BB69:BD71"/>
    <mergeCell ref="BE69:BF70"/>
    <mergeCell ref="BG69:BG71"/>
    <mergeCell ref="BH69:BL69"/>
    <mergeCell ref="Q70:S71"/>
    <mergeCell ref="AJ70:AL70"/>
    <mergeCell ref="AM70:AO70"/>
    <mergeCell ref="AP70:AR70"/>
    <mergeCell ref="AS70:AU70"/>
    <mergeCell ref="AV70:AX70"/>
    <mergeCell ref="BH70:BL70"/>
    <mergeCell ref="W71:Y71"/>
    <mergeCell ref="AJ71:AL71"/>
    <mergeCell ref="AM71:AO71"/>
    <mergeCell ref="AP71:AR71"/>
    <mergeCell ref="AS71:AU71"/>
    <mergeCell ref="AV71:AX71"/>
    <mergeCell ref="BE71:BF71"/>
    <mergeCell ref="BH71:BL71"/>
    <mergeCell ref="A72:A74"/>
    <mergeCell ref="B72:D74"/>
    <mergeCell ref="E72:I73"/>
    <mergeCell ref="J72:N74"/>
    <mergeCell ref="O72:O74"/>
    <mergeCell ref="P72:P74"/>
    <mergeCell ref="Q72:S72"/>
    <mergeCell ref="T72:V74"/>
    <mergeCell ref="W72:Y73"/>
    <mergeCell ref="Z72:Z73"/>
    <mergeCell ref="AA72:AA73"/>
    <mergeCell ref="AB72:AB73"/>
    <mergeCell ref="AC72:AC73"/>
    <mergeCell ref="AD72:AD73"/>
    <mergeCell ref="AE72:AE73"/>
    <mergeCell ref="AF72:AG73"/>
    <mergeCell ref="AH72:AI73"/>
    <mergeCell ref="E74:G74"/>
    <mergeCell ref="H74:I74"/>
    <mergeCell ref="AJ72:AL72"/>
    <mergeCell ref="AM72:AO72"/>
    <mergeCell ref="AP72:AR72"/>
    <mergeCell ref="AS72:AU72"/>
    <mergeCell ref="AV72:AX72"/>
    <mergeCell ref="AY72:BA74"/>
    <mergeCell ref="BB72:BD74"/>
    <mergeCell ref="BE72:BF73"/>
    <mergeCell ref="BG72:BG74"/>
    <mergeCell ref="BH72:BL72"/>
    <mergeCell ref="Q73:S74"/>
    <mergeCell ref="AJ73:AL73"/>
    <mergeCell ref="AM73:AO73"/>
    <mergeCell ref="AP73:AR73"/>
    <mergeCell ref="AS73:AU73"/>
    <mergeCell ref="AV73:AX73"/>
    <mergeCell ref="BH73:BL73"/>
    <mergeCell ref="W74:Y74"/>
    <mergeCell ref="AJ74:AL74"/>
    <mergeCell ref="AM74:AO74"/>
    <mergeCell ref="AP74:AR74"/>
    <mergeCell ref="AS74:AU74"/>
    <mergeCell ref="AV74:AX74"/>
    <mergeCell ref="BE74:BF74"/>
    <mergeCell ref="BH74:BL74"/>
    <mergeCell ref="A75:A77"/>
    <mergeCell ref="B75:D77"/>
    <mergeCell ref="E75:I76"/>
    <mergeCell ref="J75:N77"/>
    <mergeCell ref="O75:O77"/>
    <mergeCell ref="P75:P77"/>
    <mergeCell ref="Q75:S75"/>
    <mergeCell ref="T75:V77"/>
    <mergeCell ref="W75:Y76"/>
    <mergeCell ref="Z75:Z76"/>
    <mergeCell ref="AA75:AA76"/>
    <mergeCell ref="AB75:AB76"/>
    <mergeCell ref="AC75:AC76"/>
    <mergeCell ref="AD75:AD76"/>
    <mergeCell ref="AE75:AE76"/>
    <mergeCell ref="AF75:AG76"/>
    <mergeCell ref="AH75:AI76"/>
    <mergeCell ref="E77:G77"/>
    <mergeCell ref="H77:I77"/>
    <mergeCell ref="AJ75:AL75"/>
    <mergeCell ref="AM75:AO75"/>
    <mergeCell ref="AP75:AR75"/>
    <mergeCell ref="AS75:AU75"/>
    <mergeCell ref="AV75:AX75"/>
    <mergeCell ref="AY75:BA77"/>
    <mergeCell ref="BB75:BD77"/>
    <mergeCell ref="BE75:BF76"/>
    <mergeCell ref="BG75:BG77"/>
    <mergeCell ref="BH75:BL75"/>
    <mergeCell ref="Q76:S77"/>
    <mergeCell ref="AJ76:AL76"/>
    <mergeCell ref="AM76:AO76"/>
    <mergeCell ref="AP76:AR76"/>
    <mergeCell ref="AS76:AU76"/>
    <mergeCell ref="AV76:AX76"/>
    <mergeCell ref="BH76:BL76"/>
    <mergeCell ref="W77:Y77"/>
    <mergeCell ref="AJ77:AL77"/>
    <mergeCell ref="AM77:AO77"/>
    <mergeCell ref="AP77:AR77"/>
    <mergeCell ref="AS77:AU77"/>
    <mergeCell ref="AV77:AX77"/>
    <mergeCell ref="BE77:BF77"/>
    <mergeCell ref="BH77:BL77"/>
    <mergeCell ref="A78:A80"/>
    <mergeCell ref="B78:D80"/>
    <mergeCell ref="E78:I79"/>
    <mergeCell ref="J78:N80"/>
    <mergeCell ref="O78:O80"/>
    <mergeCell ref="P78:P80"/>
    <mergeCell ref="Q78:S78"/>
    <mergeCell ref="T78:V80"/>
    <mergeCell ref="W78:Y79"/>
    <mergeCell ref="Z78:Z79"/>
    <mergeCell ref="AA78:AA79"/>
    <mergeCell ref="AB78:AB79"/>
    <mergeCell ref="AC78:AC79"/>
    <mergeCell ref="AD78:AD79"/>
    <mergeCell ref="AE78:AE79"/>
    <mergeCell ref="AF78:AG79"/>
    <mergeCell ref="AH78:AI79"/>
    <mergeCell ref="E80:G80"/>
    <mergeCell ref="H80:I80"/>
    <mergeCell ref="AJ78:AL78"/>
    <mergeCell ref="AM78:AO78"/>
    <mergeCell ref="AP78:AR78"/>
    <mergeCell ref="AS78:AU78"/>
    <mergeCell ref="AV78:AX78"/>
    <mergeCell ref="AY78:BA80"/>
    <mergeCell ref="BB78:BD80"/>
    <mergeCell ref="BE78:BF79"/>
    <mergeCell ref="BG78:BG80"/>
    <mergeCell ref="BH78:BL78"/>
    <mergeCell ref="Q79:S80"/>
    <mergeCell ref="AJ79:AL79"/>
    <mergeCell ref="AM79:AO79"/>
    <mergeCell ref="AP79:AR79"/>
    <mergeCell ref="AS79:AU79"/>
    <mergeCell ref="AV79:AX79"/>
    <mergeCell ref="BH79:BL79"/>
    <mergeCell ref="W80:Y80"/>
    <mergeCell ref="AJ80:AL80"/>
    <mergeCell ref="AM80:AO80"/>
    <mergeCell ref="AP80:AR80"/>
    <mergeCell ref="AS80:AU80"/>
    <mergeCell ref="AV80:AX80"/>
    <mergeCell ref="BE80:BF80"/>
    <mergeCell ref="BH80:BL80"/>
    <mergeCell ref="A81:A83"/>
    <mergeCell ref="B81:D83"/>
    <mergeCell ref="E81:I82"/>
    <mergeCell ref="J81:N83"/>
    <mergeCell ref="O81:O83"/>
    <mergeCell ref="P81:P83"/>
    <mergeCell ref="Q81:S81"/>
    <mergeCell ref="T81:V83"/>
    <mergeCell ref="W81:Y82"/>
    <mergeCell ref="Z81:Z82"/>
    <mergeCell ref="AA81:AA82"/>
    <mergeCell ref="AB81:AB82"/>
    <mergeCell ref="AC81:AC82"/>
    <mergeCell ref="AD81:AD82"/>
    <mergeCell ref="AE81:AE82"/>
    <mergeCell ref="AF81:AG82"/>
    <mergeCell ref="AH81:AI82"/>
    <mergeCell ref="E83:G83"/>
    <mergeCell ref="H83:I83"/>
    <mergeCell ref="AJ81:AL81"/>
    <mergeCell ref="AM81:AO81"/>
    <mergeCell ref="AP81:AR81"/>
    <mergeCell ref="AS81:AU81"/>
    <mergeCell ref="AV81:AX81"/>
    <mergeCell ref="AY81:BA83"/>
    <mergeCell ref="BB81:BD83"/>
    <mergeCell ref="BE81:BF82"/>
    <mergeCell ref="BG81:BG83"/>
    <mergeCell ref="BH81:BL81"/>
    <mergeCell ref="Q82:S83"/>
    <mergeCell ref="AJ82:AL82"/>
    <mergeCell ref="AM82:AO82"/>
    <mergeCell ref="AP82:AR82"/>
    <mergeCell ref="AS82:AU82"/>
    <mergeCell ref="AV82:AX82"/>
    <mergeCell ref="BH82:BL82"/>
    <mergeCell ref="W83:Y83"/>
    <mergeCell ref="AJ83:AL83"/>
    <mergeCell ref="AM83:AO83"/>
    <mergeCell ref="AP83:AR83"/>
    <mergeCell ref="AS83:AU83"/>
    <mergeCell ref="AV83:AX83"/>
    <mergeCell ref="BE83:BF83"/>
    <mergeCell ref="BH83:BL83"/>
    <mergeCell ref="G88:BK88"/>
    <mergeCell ref="G89:BQ89"/>
    <mergeCell ref="A91:BL91"/>
    <mergeCell ref="AX93:BD93"/>
    <mergeCell ref="BE93:BF93"/>
    <mergeCell ref="BG93:BL93"/>
    <mergeCell ref="A95:A100"/>
    <mergeCell ref="B95:D100"/>
    <mergeCell ref="E95:I98"/>
    <mergeCell ref="J95:N100"/>
    <mergeCell ref="O95:O100"/>
    <mergeCell ref="P95:P100"/>
    <mergeCell ref="Q95:S97"/>
    <mergeCell ref="T95:V100"/>
    <mergeCell ref="W95:AE96"/>
    <mergeCell ref="AF95:BD96"/>
    <mergeCell ref="BE95:BF96"/>
    <mergeCell ref="BG95:BG100"/>
    <mergeCell ref="BH95:BL96"/>
    <mergeCell ref="W97:AA97"/>
    <mergeCell ref="AB97:AC100"/>
    <mergeCell ref="AD97:AE100"/>
    <mergeCell ref="AF97:AI97"/>
    <mergeCell ref="AJ97:BA97"/>
    <mergeCell ref="BB97:BD99"/>
    <mergeCell ref="BE97:BF98"/>
    <mergeCell ref="BH97:BL100"/>
    <mergeCell ref="Q98:S100"/>
    <mergeCell ref="W98:Y100"/>
    <mergeCell ref="Z98:AA100"/>
    <mergeCell ref="AF98:AG99"/>
    <mergeCell ref="AH98:AI99"/>
    <mergeCell ref="AJ98:AL98"/>
    <mergeCell ref="AM98:AO98"/>
    <mergeCell ref="AP98:AR98"/>
    <mergeCell ref="AS98:AU98"/>
    <mergeCell ref="AV98:AX98"/>
    <mergeCell ref="AY98:BA100"/>
    <mergeCell ref="E99:G100"/>
    <mergeCell ref="H99:I100"/>
    <mergeCell ref="AJ99:AL99"/>
    <mergeCell ref="AM99:AO99"/>
    <mergeCell ref="AP99:AR99"/>
    <mergeCell ref="AS99:AU99"/>
    <mergeCell ref="AV99:AX99"/>
    <mergeCell ref="BE99:BF100"/>
    <mergeCell ref="AF100:AG100"/>
    <mergeCell ref="AH100:AI100"/>
    <mergeCell ref="AJ100:AL100"/>
    <mergeCell ref="AM100:AO100"/>
    <mergeCell ref="AP100:AR100"/>
    <mergeCell ref="AS100:AU100"/>
    <mergeCell ref="AV100:AX100"/>
    <mergeCell ref="BB100:BD100"/>
    <mergeCell ref="A101:A103"/>
    <mergeCell ref="B101:D103"/>
    <mergeCell ref="E101:I102"/>
    <mergeCell ref="J101:N103"/>
    <mergeCell ref="O101:O103"/>
    <mergeCell ref="P101:P103"/>
    <mergeCell ref="Q101:S101"/>
    <mergeCell ref="T101:V103"/>
    <mergeCell ref="W101:Y102"/>
    <mergeCell ref="Z101:Z102"/>
    <mergeCell ref="AA101:AA102"/>
    <mergeCell ref="AB101:AB102"/>
    <mergeCell ref="AC101:AC102"/>
    <mergeCell ref="AD101:AD102"/>
    <mergeCell ref="AE101:AE102"/>
    <mergeCell ref="AF101:AG102"/>
    <mergeCell ref="AH101:AI102"/>
    <mergeCell ref="E103:G103"/>
    <mergeCell ref="H103:I103"/>
    <mergeCell ref="AJ101:AL101"/>
    <mergeCell ref="AM101:AO101"/>
    <mergeCell ref="AP101:AR101"/>
    <mergeCell ref="AS101:AU101"/>
    <mergeCell ref="AV101:AX101"/>
    <mergeCell ref="AY101:BA103"/>
    <mergeCell ref="BB101:BD103"/>
    <mergeCell ref="BE101:BF102"/>
    <mergeCell ref="BG101:BG103"/>
    <mergeCell ref="BH101:BL101"/>
    <mergeCell ref="Q102:S103"/>
    <mergeCell ref="AJ102:AL102"/>
    <mergeCell ref="AM102:AO102"/>
    <mergeCell ref="AP102:AR102"/>
    <mergeCell ref="AS102:AU102"/>
    <mergeCell ref="AV102:AX102"/>
    <mergeCell ref="BH102:BL102"/>
    <mergeCell ref="W103:Y103"/>
    <mergeCell ref="AJ103:AL103"/>
    <mergeCell ref="AM103:AO103"/>
    <mergeCell ref="AP103:AR103"/>
    <mergeCell ref="AS103:AU103"/>
    <mergeCell ref="AV103:AX103"/>
    <mergeCell ref="BE103:BF103"/>
    <mergeCell ref="BH103:BL103"/>
    <mergeCell ref="A104:A106"/>
    <mergeCell ref="B104:D106"/>
    <mergeCell ref="E104:I105"/>
    <mergeCell ref="J104:N106"/>
    <mergeCell ref="O104:O106"/>
    <mergeCell ref="P104:P106"/>
    <mergeCell ref="Q104:S104"/>
    <mergeCell ref="T104:V106"/>
    <mergeCell ref="W104:Y105"/>
    <mergeCell ref="Z104:Z105"/>
    <mergeCell ref="AA104:AA105"/>
    <mergeCell ref="AB104:AB105"/>
    <mergeCell ref="AC104:AC105"/>
    <mergeCell ref="AD104:AD105"/>
    <mergeCell ref="AE104:AE105"/>
    <mergeCell ref="AF104:AG105"/>
    <mergeCell ref="AH104:AI105"/>
    <mergeCell ref="E106:G106"/>
    <mergeCell ref="H106:I106"/>
    <mergeCell ref="AJ104:AL104"/>
    <mergeCell ref="AM104:AO104"/>
    <mergeCell ref="AP104:AR104"/>
    <mergeCell ref="AS104:AU104"/>
    <mergeCell ref="AV104:AX104"/>
    <mergeCell ref="AY104:BA106"/>
    <mergeCell ref="BB104:BD106"/>
    <mergeCell ref="BE104:BF105"/>
    <mergeCell ref="BG104:BG106"/>
    <mergeCell ref="BH104:BL104"/>
    <mergeCell ref="Q105:S106"/>
    <mergeCell ref="AJ105:AL105"/>
    <mergeCell ref="AM105:AO105"/>
    <mergeCell ref="AP105:AR105"/>
    <mergeCell ref="AS105:AU105"/>
    <mergeCell ref="AV105:AX105"/>
    <mergeCell ref="BH105:BL105"/>
    <mergeCell ref="W106:Y106"/>
    <mergeCell ref="AJ106:AL106"/>
    <mergeCell ref="AM106:AO106"/>
    <mergeCell ref="AP106:AR106"/>
    <mergeCell ref="AS106:AU106"/>
    <mergeCell ref="AV106:AX106"/>
    <mergeCell ref="BE106:BF106"/>
    <mergeCell ref="BH106:BL106"/>
    <mergeCell ref="A107:A109"/>
    <mergeCell ref="B107:D109"/>
    <mergeCell ref="E107:I108"/>
    <mergeCell ref="J107:N109"/>
    <mergeCell ref="O107:O109"/>
    <mergeCell ref="P107:P109"/>
    <mergeCell ref="Q107:S107"/>
    <mergeCell ref="T107:V109"/>
    <mergeCell ref="W107:Y108"/>
    <mergeCell ref="Z107:Z108"/>
    <mergeCell ref="AA107:AA108"/>
    <mergeCell ref="AB107:AB108"/>
    <mergeCell ref="AC107:AC108"/>
    <mergeCell ref="AD107:AD108"/>
    <mergeCell ref="AE107:AE108"/>
    <mergeCell ref="AF107:AG108"/>
    <mergeCell ref="AH107:AI108"/>
    <mergeCell ref="E109:G109"/>
    <mergeCell ref="H109:I109"/>
    <mergeCell ref="AJ107:AL107"/>
    <mergeCell ref="AM107:AO107"/>
    <mergeCell ref="AP107:AR107"/>
    <mergeCell ref="AS107:AU107"/>
    <mergeCell ref="AV107:AX107"/>
    <mergeCell ref="AY107:BA109"/>
    <mergeCell ref="BB107:BD109"/>
    <mergeCell ref="BE107:BF108"/>
    <mergeCell ref="BG107:BG109"/>
    <mergeCell ref="BH107:BL107"/>
    <mergeCell ref="Q108:S109"/>
    <mergeCell ref="AJ108:AL108"/>
    <mergeCell ref="AM108:AO108"/>
    <mergeCell ref="AP108:AR108"/>
    <mergeCell ref="AS108:AU108"/>
    <mergeCell ref="AV108:AX108"/>
    <mergeCell ref="BH108:BL108"/>
    <mergeCell ref="W109:Y109"/>
    <mergeCell ref="AJ109:AL109"/>
    <mergeCell ref="AM109:AO109"/>
    <mergeCell ref="AP109:AR109"/>
    <mergeCell ref="AS109:AU109"/>
    <mergeCell ref="AV109:AX109"/>
    <mergeCell ref="BE109:BF109"/>
    <mergeCell ref="BH109:BL109"/>
    <mergeCell ref="A110:A112"/>
    <mergeCell ref="B110:D112"/>
    <mergeCell ref="E110:I111"/>
    <mergeCell ref="J110:N112"/>
    <mergeCell ref="O110:O112"/>
    <mergeCell ref="P110:P112"/>
    <mergeCell ref="Q110:S110"/>
    <mergeCell ref="T110:V112"/>
    <mergeCell ref="W110:Y111"/>
    <mergeCell ref="Z110:Z111"/>
    <mergeCell ref="AA110:AA111"/>
    <mergeCell ref="AB110:AB111"/>
    <mergeCell ref="AC110:AC111"/>
    <mergeCell ref="AD110:AD111"/>
    <mergeCell ref="AE110:AE111"/>
    <mergeCell ref="AF110:AG111"/>
    <mergeCell ref="AH110:AI111"/>
    <mergeCell ref="E112:G112"/>
    <mergeCell ref="H112:I112"/>
    <mergeCell ref="AJ110:AL110"/>
    <mergeCell ref="AM110:AO110"/>
    <mergeCell ref="AP110:AR110"/>
    <mergeCell ref="AS110:AU110"/>
    <mergeCell ref="AV110:AX110"/>
    <mergeCell ref="AY110:BA112"/>
    <mergeCell ref="BB110:BD112"/>
    <mergeCell ref="BE110:BF111"/>
    <mergeCell ref="BG110:BG112"/>
    <mergeCell ref="BH110:BL110"/>
    <mergeCell ref="Q111:S112"/>
    <mergeCell ref="AJ111:AL111"/>
    <mergeCell ref="AM111:AO111"/>
    <mergeCell ref="AP111:AR111"/>
    <mergeCell ref="AS111:AU111"/>
    <mergeCell ref="AV111:AX111"/>
    <mergeCell ref="BH111:BL111"/>
    <mergeCell ref="W112:Y112"/>
    <mergeCell ref="AJ112:AL112"/>
    <mergeCell ref="AM112:AO112"/>
    <mergeCell ref="AP112:AR112"/>
    <mergeCell ref="AS112:AU112"/>
    <mergeCell ref="AV112:AX112"/>
    <mergeCell ref="BE112:BF112"/>
    <mergeCell ref="BH112:BL112"/>
    <mergeCell ref="A113:A115"/>
    <mergeCell ref="B113:D115"/>
    <mergeCell ref="E113:I114"/>
    <mergeCell ref="J113:N115"/>
    <mergeCell ref="O113:O115"/>
    <mergeCell ref="P113:P115"/>
    <mergeCell ref="Q113:S113"/>
    <mergeCell ref="T113:V115"/>
    <mergeCell ref="W113:Y114"/>
    <mergeCell ref="Z113:Z114"/>
    <mergeCell ref="AA113:AA114"/>
    <mergeCell ref="AB113:AB114"/>
    <mergeCell ref="AC113:AC114"/>
    <mergeCell ref="AD113:AD114"/>
    <mergeCell ref="AE113:AE114"/>
    <mergeCell ref="AF113:AG114"/>
    <mergeCell ref="AH113:AI114"/>
    <mergeCell ref="E115:G115"/>
    <mergeCell ref="H115:I115"/>
    <mergeCell ref="AJ113:AL113"/>
    <mergeCell ref="AM113:AO113"/>
    <mergeCell ref="AP113:AR113"/>
    <mergeCell ref="AS113:AU113"/>
    <mergeCell ref="AV113:AX113"/>
    <mergeCell ref="AY113:BA115"/>
    <mergeCell ref="BB113:BD115"/>
    <mergeCell ref="BE113:BF114"/>
    <mergeCell ref="BG113:BG115"/>
    <mergeCell ref="BH113:BL113"/>
    <mergeCell ref="Q114:S115"/>
    <mergeCell ref="AJ114:AL114"/>
    <mergeCell ref="AM114:AO114"/>
    <mergeCell ref="AP114:AR114"/>
    <mergeCell ref="AS114:AU114"/>
    <mergeCell ref="AV114:AX114"/>
    <mergeCell ref="BH114:BL114"/>
    <mergeCell ref="W115:Y115"/>
    <mergeCell ref="AJ115:AL115"/>
    <mergeCell ref="AM115:AO115"/>
    <mergeCell ref="AP115:AR115"/>
    <mergeCell ref="AS115:AU115"/>
    <mergeCell ref="AV115:AX115"/>
    <mergeCell ref="BE115:BF115"/>
    <mergeCell ref="BH115:BL115"/>
    <mergeCell ref="A116:A118"/>
    <mergeCell ref="B116:D118"/>
    <mergeCell ref="E116:I117"/>
    <mergeCell ref="J116:N118"/>
    <mergeCell ref="O116:O118"/>
    <mergeCell ref="P116:P118"/>
    <mergeCell ref="Q116:S116"/>
    <mergeCell ref="T116:V118"/>
    <mergeCell ref="W116:Y117"/>
    <mergeCell ref="Z116:Z117"/>
    <mergeCell ref="AA116:AA117"/>
    <mergeCell ref="AB116:AB117"/>
    <mergeCell ref="AC116:AC117"/>
    <mergeCell ref="AD116:AD117"/>
    <mergeCell ref="AE116:AE117"/>
    <mergeCell ref="AF116:AG117"/>
    <mergeCell ref="AH116:AI117"/>
    <mergeCell ref="E118:G118"/>
    <mergeCell ref="H118:I118"/>
    <mergeCell ref="AJ116:AL116"/>
    <mergeCell ref="AM116:AO116"/>
    <mergeCell ref="AP116:AR116"/>
    <mergeCell ref="AS116:AU116"/>
    <mergeCell ref="AV116:AX116"/>
    <mergeCell ref="AY116:BA118"/>
    <mergeCell ref="BB116:BD118"/>
    <mergeCell ref="BE116:BF117"/>
    <mergeCell ref="BG116:BG118"/>
    <mergeCell ref="BH116:BL116"/>
    <mergeCell ref="Q117:S118"/>
    <mergeCell ref="AJ117:AL117"/>
    <mergeCell ref="AM117:AO117"/>
    <mergeCell ref="AP117:AR117"/>
    <mergeCell ref="AS117:AU117"/>
    <mergeCell ref="AV117:AX117"/>
    <mergeCell ref="BH117:BL117"/>
    <mergeCell ref="W118:Y118"/>
    <mergeCell ref="AJ118:AL118"/>
    <mergeCell ref="AM118:AO118"/>
    <mergeCell ref="AP118:AR118"/>
    <mergeCell ref="AS118:AU118"/>
    <mergeCell ref="AV118:AX118"/>
    <mergeCell ref="BE118:BF118"/>
    <mergeCell ref="BH118:BL118"/>
    <mergeCell ref="A119:A121"/>
    <mergeCell ref="B119:D121"/>
    <mergeCell ref="E119:I120"/>
    <mergeCell ref="J119:N121"/>
    <mergeCell ref="O119:O121"/>
    <mergeCell ref="P119:P121"/>
    <mergeCell ref="Q119:S119"/>
    <mergeCell ref="T119:V121"/>
    <mergeCell ref="W119:Y120"/>
    <mergeCell ref="Z119:Z120"/>
    <mergeCell ref="AA119:AA120"/>
    <mergeCell ref="AB119:AB120"/>
    <mergeCell ref="AC119:AC120"/>
    <mergeCell ref="AD119:AD120"/>
    <mergeCell ref="AE119:AE120"/>
    <mergeCell ref="AF119:AG120"/>
    <mergeCell ref="AH119:AI120"/>
    <mergeCell ref="E121:G121"/>
    <mergeCell ref="H121:I121"/>
    <mergeCell ref="AJ119:AL119"/>
    <mergeCell ref="AM119:AO119"/>
    <mergeCell ref="AP119:AR119"/>
    <mergeCell ref="AS119:AU119"/>
    <mergeCell ref="AV119:AX119"/>
    <mergeCell ref="AY119:BA121"/>
    <mergeCell ref="BB119:BD121"/>
    <mergeCell ref="BE119:BF120"/>
    <mergeCell ref="BG119:BG121"/>
    <mergeCell ref="BH119:BL119"/>
    <mergeCell ref="Q120:S121"/>
    <mergeCell ref="AJ120:AL120"/>
    <mergeCell ref="AM120:AO120"/>
    <mergeCell ref="AP120:AR120"/>
    <mergeCell ref="AS120:AU120"/>
    <mergeCell ref="AV120:AX120"/>
    <mergeCell ref="BH120:BL120"/>
    <mergeCell ref="W121:Y121"/>
    <mergeCell ref="AJ121:AL121"/>
    <mergeCell ref="AM121:AO121"/>
    <mergeCell ref="AP121:AR121"/>
    <mergeCell ref="AS121:AU121"/>
    <mergeCell ref="AV121:AX121"/>
    <mergeCell ref="BE121:BF121"/>
    <mergeCell ref="BH121:BL121"/>
    <mergeCell ref="A122:A124"/>
    <mergeCell ref="B122:D124"/>
    <mergeCell ref="E122:I123"/>
    <mergeCell ref="J122:N124"/>
    <mergeCell ref="O122:O124"/>
    <mergeCell ref="P122:P124"/>
    <mergeCell ref="Q122:S122"/>
    <mergeCell ref="T122:V124"/>
    <mergeCell ref="W122:Y123"/>
    <mergeCell ref="Z122:Z123"/>
    <mergeCell ref="AA122:AA123"/>
    <mergeCell ref="AB122:AB123"/>
    <mergeCell ref="AC122:AC123"/>
    <mergeCell ref="AD122:AD123"/>
    <mergeCell ref="AE122:AE123"/>
    <mergeCell ref="AF122:AG123"/>
    <mergeCell ref="AH122:AI123"/>
    <mergeCell ref="E124:G124"/>
    <mergeCell ref="H124:I124"/>
    <mergeCell ref="AJ122:AL122"/>
    <mergeCell ref="AM122:AO122"/>
    <mergeCell ref="AP122:AR122"/>
    <mergeCell ref="AS122:AU122"/>
    <mergeCell ref="AV122:AX122"/>
    <mergeCell ref="AY122:BA124"/>
    <mergeCell ref="BB122:BD124"/>
    <mergeCell ref="BE122:BF123"/>
    <mergeCell ref="BG122:BG124"/>
    <mergeCell ref="BH122:BL122"/>
    <mergeCell ref="Q123:S124"/>
    <mergeCell ref="AJ123:AL123"/>
    <mergeCell ref="AM123:AO123"/>
    <mergeCell ref="AP123:AR123"/>
    <mergeCell ref="AS123:AU123"/>
    <mergeCell ref="AV123:AX123"/>
    <mergeCell ref="BH123:BL123"/>
    <mergeCell ref="W124:Y124"/>
    <mergeCell ref="AJ124:AL124"/>
    <mergeCell ref="AM124:AO124"/>
    <mergeCell ref="AP124:AR124"/>
    <mergeCell ref="AS124:AU124"/>
    <mergeCell ref="AV124:AX124"/>
    <mergeCell ref="BE124:BF124"/>
    <mergeCell ref="BH124:BL124"/>
    <mergeCell ref="A125:A127"/>
    <mergeCell ref="B125:D127"/>
    <mergeCell ref="E125:I126"/>
    <mergeCell ref="J125:N127"/>
    <mergeCell ref="O125:O127"/>
    <mergeCell ref="P125:P127"/>
    <mergeCell ref="Q125:S125"/>
    <mergeCell ref="T125:V127"/>
    <mergeCell ref="W125:Y126"/>
    <mergeCell ref="Z125:Z126"/>
    <mergeCell ref="AA125:AA126"/>
    <mergeCell ref="AB125:AB126"/>
    <mergeCell ref="AC125:AC126"/>
    <mergeCell ref="AD125:AD126"/>
    <mergeCell ref="AE125:AE126"/>
    <mergeCell ref="AF125:AG126"/>
    <mergeCell ref="AH125:AI126"/>
    <mergeCell ref="E127:G127"/>
    <mergeCell ref="H127:I127"/>
    <mergeCell ref="AJ125:AL125"/>
    <mergeCell ref="AM125:AO125"/>
    <mergeCell ref="AP125:AR125"/>
    <mergeCell ref="AS125:AU125"/>
    <mergeCell ref="AV125:AX125"/>
    <mergeCell ref="AY125:BA127"/>
    <mergeCell ref="BB125:BD127"/>
    <mergeCell ref="BE125:BF126"/>
    <mergeCell ref="BG125:BG127"/>
    <mergeCell ref="BH125:BL125"/>
    <mergeCell ref="Q126:S127"/>
    <mergeCell ref="AJ126:AL126"/>
    <mergeCell ref="AM126:AO126"/>
    <mergeCell ref="AP126:AR126"/>
    <mergeCell ref="AS126:AU126"/>
    <mergeCell ref="AV126:AX126"/>
    <mergeCell ref="BH126:BL126"/>
    <mergeCell ref="W127:Y127"/>
    <mergeCell ref="AJ127:AL127"/>
    <mergeCell ref="AM127:AO127"/>
    <mergeCell ref="AP127:AR127"/>
    <mergeCell ref="AS127:AU127"/>
    <mergeCell ref="AV127:AX127"/>
    <mergeCell ref="BE127:BF127"/>
    <mergeCell ref="BH127:BL127"/>
    <mergeCell ref="A128:A130"/>
    <mergeCell ref="B128:D130"/>
    <mergeCell ref="E128:I129"/>
    <mergeCell ref="J128:N130"/>
    <mergeCell ref="O128:O130"/>
    <mergeCell ref="P128:P130"/>
    <mergeCell ref="Q128:S128"/>
    <mergeCell ref="T128:V130"/>
    <mergeCell ref="W128:Y129"/>
    <mergeCell ref="Z128:Z129"/>
    <mergeCell ref="AA128:AA129"/>
    <mergeCell ref="AB128:AB129"/>
    <mergeCell ref="AC128:AC129"/>
    <mergeCell ref="AD128:AD129"/>
    <mergeCell ref="AE128:AE129"/>
    <mergeCell ref="AF128:AG129"/>
    <mergeCell ref="AH128:AI129"/>
    <mergeCell ref="E130:G130"/>
    <mergeCell ref="H130:I130"/>
    <mergeCell ref="AJ128:AL128"/>
    <mergeCell ref="AM128:AO128"/>
    <mergeCell ref="AP128:AR128"/>
    <mergeCell ref="AS128:AU128"/>
    <mergeCell ref="AV128:AX128"/>
    <mergeCell ref="AY128:BA130"/>
    <mergeCell ref="BB128:BD130"/>
    <mergeCell ref="BE128:BF129"/>
    <mergeCell ref="BG128:BG130"/>
    <mergeCell ref="BH128:BL128"/>
    <mergeCell ref="Q129:S130"/>
    <mergeCell ref="AJ129:AL129"/>
    <mergeCell ref="AM129:AO129"/>
    <mergeCell ref="AP129:AR129"/>
    <mergeCell ref="AS129:AU129"/>
    <mergeCell ref="AV129:AX129"/>
    <mergeCell ref="BH129:BL129"/>
    <mergeCell ref="W130:Y130"/>
    <mergeCell ref="AJ130:AL130"/>
    <mergeCell ref="AM130:AO130"/>
    <mergeCell ref="AP130:AR130"/>
    <mergeCell ref="AS130:AU130"/>
    <mergeCell ref="AV130:AX130"/>
    <mergeCell ref="BE130:BF130"/>
    <mergeCell ref="BH130:BL130"/>
    <mergeCell ref="G135:BK135"/>
    <mergeCell ref="G136:BQ136"/>
    <mergeCell ref="A138:BL138"/>
    <mergeCell ref="AX140:BD140"/>
    <mergeCell ref="BE140:BF140"/>
    <mergeCell ref="BG140:BL140"/>
    <mergeCell ref="A142:A147"/>
    <mergeCell ref="B142:D147"/>
    <mergeCell ref="E142:I145"/>
    <mergeCell ref="J142:N147"/>
    <mergeCell ref="O142:O147"/>
    <mergeCell ref="P142:P147"/>
    <mergeCell ref="Q142:S144"/>
    <mergeCell ref="T142:V147"/>
    <mergeCell ref="W142:AE143"/>
    <mergeCell ref="AF142:BD143"/>
    <mergeCell ref="BE142:BF143"/>
    <mergeCell ref="BG142:BG147"/>
    <mergeCell ref="BH142:BL143"/>
    <mergeCell ref="W144:AA144"/>
    <mergeCell ref="AB144:AC147"/>
    <mergeCell ref="AD144:AE147"/>
    <mergeCell ref="AF144:AI144"/>
    <mergeCell ref="AJ144:BA144"/>
    <mergeCell ref="BB144:BD146"/>
    <mergeCell ref="BE144:BF145"/>
    <mergeCell ref="BH144:BL147"/>
    <mergeCell ref="Q145:S147"/>
    <mergeCell ref="W145:Y147"/>
    <mergeCell ref="Z145:AA147"/>
    <mergeCell ref="AF145:AG146"/>
    <mergeCell ref="AH145:AI146"/>
    <mergeCell ref="AJ145:AL145"/>
    <mergeCell ref="AM145:AO145"/>
    <mergeCell ref="AP145:AR145"/>
    <mergeCell ref="AS145:AU145"/>
    <mergeCell ref="AV145:AX145"/>
    <mergeCell ref="AY145:BA147"/>
    <mergeCell ref="E146:G147"/>
    <mergeCell ref="H146:I147"/>
    <mergeCell ref="AJ146:AL146"/>
    <mergeCell ref="AM146:AO146"/>
    <mergeCell ref="AP146:AR146"/>
    <mergeCell ref="AS146:AU146"/>
    <mergeCell ref="AV146:AX146"/>
    <mergeCell ref="BE146:BF147"/>
    <mergeCell ref="AF147:AG147"/>
    <mergeCell ref="AH147:AI147"/>
    <mergeCell ref="AJ147:AL147"/>
    <mergeCell ref="AM147:AO147"/>
    <mergeCell ref="AP147:AR147"/>
    <mergeCell ref="AS147:AU147"/>
    <mergeCell ref="AV147:AX147"/>
    <mergeCell ref="BB147:BD147"/>
    <mergeCell ref="A148:A150"/>
    <mergeCell ref="B148:D150"/>
    <mergeCell ref="E148:I149"/>
    <mergeCell ref="J148:N150"/>
    <mergeCell ref="O148:O150"/>
    <mergeCell ref="P148:P150"/>
    <mergeCell ref="Q148:S148"/>
    <mergeCell ref="T148:V150"/>
    <mergeCell ref="W148:Y149"/>
    <mergeCell ref="Z148:Z149"/>
    <mergeCell ref="AA148:AA149"/>
    <mergeCell ref="AB148:AB149"/>
    <mergeCell ref="AC148:AC149"/>
    <mergeCell ref="AD148:AD149"/>
    <mergeCell ref="AE148:AE149"/>
    <mergeCell ref="AF148:AG149"/>
    <mergeCell ref="AH148:AI149"/>
    <mergeCell ref="E150:G150"/>
    <mergeCell ref="H150:I150"/>
    <mergeCell ref="AJ148:AL148"/>
    <mergeCell ref="AM148:AO148"/>
    <mergeCell ref="AP148:AR148"/>
    <mergeCell ref="AS148:AU148"/>
    <mergeCell ref="AV148:AX148"/>
    <mergeCell ref="AY148:BA150"/>
    <mergeCell ref="BB148:BD150"/>
    <mergeCell ref="BE148:BF149"/>
    <mergeCell ref="BG148:BG150"/>
    <mergeCell ref="BH148:BL148"/>
    <mergeCell ref="Q149:S150"/>
    <mergeCell ref="AJ149:AL149"/>
    <mergeCell ref="AM149:AO149"/>
    <mergeCell ref="AP149:AR149"/>
    <mergeCell ref="AS149:AU149"/>
    <mergeCell ref="AV149:AX149"/>
    <mergeCell ref="BH149:BL149"/>
    <mergeCell ref="W150:Y150"/>
    <mergeCell ref="AJ150:AL150"/>
    <mergeCell ref="AM150:AO150"/>
    <mergeCell ref="AP150:AR150"/>
    <mergeCell ref="AS150:AU150"/>
    <mergeCell ref="AV150:AX150"/>
    <mergeCell ref="BE150:BF150"/>
    <mergeCell ref="BH150:BL150"/>
    <mergeCell ref="A151:A153"/>
    <mergeCell ref="B151:D153"/>
    <mergeCell ref="E151:I152"/>
    <mergeCell ref="J151:N153"/>
    <mergeCell ref="O151:O153"/>
    <mergeCell ref="P151:P153"/>
    <mergeCell ref="Q151:S151"/>
    <mergeCell ref="T151:V153"/>
    <mergeCell ref="W151:Y152"/>
    <mergeCell ref="Z151:Z152"/>
    <mergeCell ref="AA151:AA152"/>
    <mergeCell ref="AB151:AB152"/>
    <mergeCell ref="AC151:AC152"/>
    <mergeCell ref="AD151:AD152"/>
    <mergeCell ref="AE151:AE152"/>
    <mergeCell ref="AF151:AG152"/>
    <mergeCell ref="AH151:AI152"/>
    <mergeCell ref="E153:G153"/>
    <mergeCell ref="H153:I153"/>
    <mergeCell ref="AJ151:AL151"/>
    <mergeCell ref="AM151:AO151"/>
    <mergeCell ref="AP151:AR151"/>
    <mergeCell ref="AS151:AU151"/>
    <mergeCell ref="AV151:AX151"/>
    <mergeCell ref="AY151:BA153"/>
    <mergeCell ref="BB151:BD153"/>
    <mergeCell ref="BE151:BF152"/>
    <mergeCell ref="BG151:BG153"/>
    <mergeCell ref="BH151:BL151"/>
    <mergeCell ref="Q152:S153"/>
    <mergeCell ref="AJ152:AL152"/>
    <mergeCell ref="AM152:AO152"/>
    <mergeCell ref="AP152:AR152"/>
    <mergeCell ref="AS152:AU152"/>
    <mergeCell ref="AV152:AX152"/>
    <mergeCell ref="BH152:BL152"/>
    <mergeCell ref="W153:Y153"/>
    <mergeCell ref="AJ153:AL153"/>
    <mergeCell ref="AM153:AO153"/>
    <mergeCell ref="AP153:AR153"/>
    <mergeCell ref="AS153:AU153"/>
    <mergeCell ref="AV153:AX153"/>
    <mergeCell ref="BE153:BF153"/>
    <mergeCell ref="BH153:BL153"/>
    <mergeCell ref="A154:A156"/>
    <mergeCell ref="B154:D156"/>
    <mergeCell ref="E154:I155"/>
    <mergeCell ref="J154:N156"/>
    <mergeCell ref="O154:O156"/>
    <mergeCell ref="P154:P156"/>
    <mergeCell ref="Q154:S154"/>
    <mergeCell ref="T154:V156"/>
    <mergeCell ref="W154:Y155"/>
    <mergeCell ref="Z154:Z155"/>
    <mergeCell ref="AA154:AA155"/>
    <mergeCell ref="AB154:AB155"/>
    <mergeCell ref="AC154:AC155"/>
    <mergeCell ref="AD154:AD155"/>
    <mergeCell ref="AE154:AE155"/>
    <mergeCell ref="AF154:AG155"/>
    <mergeCell ref="AH154:AI155"/>
    <mergeCell ref="E156:G156"/>
    <mergeCell ref="H156:I156"/>
    <mergeCell ref="AJ154:AL154"/>
    <mergeCell ref="AM154:AO154"/>
    <mergeCell ref="AP154:AR154"/>
    <mergeCell ref="AS154:AU154"/>
    <mergeCell ref="AV154:AX154"/>
    <mergeCell ref="AY154:BA156"/>
    <mergeCell ref="BB154:BD156"/>
    <mergeCell ref="BE154:BF155"/>
    <mergeCell ref="BG154:BG156"/>
    <mergeCell ref="BH154:BL154"/>
    <mergeCell ref="Q155:S156"/>
    <mergeCell ref="AJ155:AL155"/>
    <mergeCell ref="AM155:AO155"/>
    <mergeCell ref="AP155:AR155"/>
    <mergeCell ref="AS155:AU155"/>
    <mergeCell ref="AV155:AX155"/>
    <mergeCell ref="BH155:BL155"/>
    <mergeCell ref="W156:Y156"/>
    <mergeCell ref="AJ156:AL156"/>
    <mergeCell ref="AM156:AO156"/>
    <mergeCell ref="AP156:AR156"/>
    <mergeCell ref="AS156:AU156"/>
    <mergeCell ref="AV156:AX156"/>
    <mergeCell ref="BE156:BF156"/>
    <mergeCell ref="BH156:BL156"/>
    <mergeCell ref="A157:A159"/>
    <mergeCell ref="B157:D159"/>
    <mergeCell ref="E157:I158"/>
    <mergeCell ref="J157:N159"/>
    <mergeCell ref="O157:O159"/>
    <mergeCell ref="P157:P159"/>
    <mergeCell ref="Q157:S157"/>
    <mergeCell ref="T157:V159"/>
    <mergeCell ref="W157:Y158"/>
    <mergeCell ref="Z157:Z158"/>
    <mergeCell ref="AA157:AA158"/>
    <mergeCell ref="AB157:AB158"/>
    <mergeCell ref="AC157:AC158"/>
    <mergeCell ref="AD157:AD158"/>
    <mergeCell ref="AE157:AE158"/>
    <mergeCell ref="AF157:AG158"/>
    <mergeCell ref="AH157:AI158"/>
    <mergeCell ref="E159:G159"/>
    <mergeCell ref="H159:I159"/>
    <mergeCell ref="AJ157:AL157"/>
    <mergeCell ref="AM157:AO157"/>
    <mergeCell ref="AP157:AR157"/>
    <mergeCell ref="AS157:AU157"/>
    <mergeCell ref="AV157:AX157"/>
    <mergeCell ref="AY157:BA159"/>
    <mergeCell ref="BB157:BD159"/>
    <mergeCell ref="BE157:BF158"/>
    <mergeCell ref="BG157:BG159"/>
    <mergeCell ref="BH157:BL157"/>
    <mergeCell ref="Q158:S159"/>
    <mergeCell ref="AJ158:AL158"/>
    <mergeCell ref="AM158:AO158"/>
    <mergeCell ref="AP158:AR158"/>
    <mergeCell ref="AS158:AU158"/>
    <mergeCell ref="AV158:AX158"/>
    <mergeCell ref="BH158:BL158"/>
    <mergeCell ref="W159:Y159"/>
    <mergeCell ref="AJ159:AL159"/>
    <mergeCell ref="AM159:AO159"/>
    <mergeCell ref="AP159:AR159"/>
    <mergeCell ref="AS159:AU159"/>
    <mergeCell ref="AV159:AX159"/>
    <mergeCell ref="BE159:BF159"/>
    <mergeCell ref="BH159:BL159"/>
    <mergeCell ref="A160:A162"/>
    <mergeCell ref="B160:D162"/>
    <mergeCell ref="E160:I161"/>
    <mergeCell ref="J160:N162"/>
    <mergeCell ref="O160:O162"/>
    <mergeCell ref="P160:P162"/>
    <mergeCell ref="Q160:S160"/>
    <mergeCell ref="T160:V162"/>
    <mergeCell ref="W160:Y161"/>
    <mergeCell ref="Z160:Z161"/>
    <mergeCell ref="AA160:AA161"/>
    <mergeCell ref="AB160:AB161"/>
    <mergeCell ref="AC160:AC161"/>
    <mergeCell ref="AD160:AD161"/>
    <mergeCell ref="AE160:AE161"/>
    <mergeCell ref="AF160:AG161"/>
    <mergeCell ref="AH160:AI161"/>
    <mergeCell ref="E162:G162"/>
    <mergeCell ref="H162:I162"/>
    <mergeCell ref="AJ160:AL160"/>
    <mergeCell ref="AM160:AO160"/>
    <mergeCell ref="AP160:AR160"/>
    <mergeCell ref="AS160:AU160"/>
    <mergeCell ref="AV160:AX160"/>
    <mergeCell ref="AY160:BA162"/>
    <mergeCell ref="BB160:BD162"/>
    <mergeCell ref="BE160:BF161"/>
    <mergeCell ref="BG160:BG162"/>
    <mergeCell ref="BH160:BL160"/>
    <mergeCell ref="Q161:S162"/>
    <mergeCell ref="AJ161:AL161"/>
    <mergeCell ref="AM161:AO161"/>
    <mergeCell ref="AP161:AR161"/>
    <mergeCell ref="AS161:AU161"/>
    <mergeCell ref="AV161:AX161"/>
    <mergeCell ref="BH161:BL161"/>
    <mergeCell ref="W162:Y162"/>
    <mergeCell ref="AJ162:AL162"/>
    <mergeCell ref="AM162:AO162"/>
    <mergeCell ref="AP162:AR162"/>
    <mergeCell ref="AS162:AU162"/>
    <mergeCell ref="AV162:AX162"/>
    <mergeCell ref="BE162:BF162"/>
    <mergeCell ref="BH162:BL162"/>
    <mergeCell ref="A163:A165"/>
    <mergeCell ref="B163:D165"/>
    <mergeCell ref="E163:I164"/>
    <mergeCell ref="J163:N165"/>
    <mergeCell ref="O163:O165"/>
    <mergeCell ref="P163:P165"/>
    <mergeCell ref="Q163:S163"/>
    <mergeCell ref="T163:V165"/>
    <mergeCell ref="W163:Y164"/>
    <mergeCell ref="Z163:Z164"/>
    <mergeCell ref="AA163:AA164"/>
    <mergeCell ref="AB163:AB164"/>
    <mergeCell ref="AC163:AC164"/>
    <mergeCell ref="AD163:AD164"/>
    <mergeCell ref="AE163:AE164"/>
    <mergeCell ref="AF163:AG164"/>
    <mergeCell ref="AH163:AI164"/>
    <mergeCell ref="E165:G165"/>
    <mergeCell ref="H165:I165"/>
    <mergeCell ref="AJ163:AL163"/>
    <mergeCell ref="AM163:AO163"/>
    <mergeCell ref="AP163:AR163"/>
    <mergeCell ref="AS163:AU163"/>
    <mergeCell ref="AV163:AX163"/>
    <mergeCell ref="AY163:BA165"/>
    <mergeCell ref="BB163:BD165"/>
    <mergeCell ref="BE163:BF164"/>
    <mergeCell ref="BG163:BG165"/>
    <mergeCell ref="BH163:BL163"/>
    <mergeCell ref="Q164:S165"/>
    <mergeCell ref="AJ164:AL164"/>
    <mergeCell ref="AM164:AO164"/>
    <mergeCell ref="AP164:AR164"/>
    <mergeCell ref="AS164:AU164"/>
    <mergeCell ref="AV164:AX164"/>
    <mergeCell ref="BH164:BL164"/>
    <mergeCell ref="W165:Y165"/>
    <mergeCell ref="AJ165:AL165"/>
    <mergeCell ref="AM165:AO165"/>
    <mergeCell ref="AP165:AR165"/>
    <mergeCell ref="AS165:AU165"/>
    <mergeCell ref="AV165:AX165"/>
    <mergeCell ref="BE165:BF165"/>
    <mergeCell ref="BH165:BL165"/>
    <mergeCell ref="A166:A168"/>
    <mergeCell ref="B166:D168"/>
    <mergeCell ref="E166:I167"/>
    <mergeCell ref="J166:N168"/>
    <mergeCell ref="O166:O168"/>
    <mergeCell ref="P166:P168"/>
    <mergeCell ref="Q166:S166"/>
    <mergeCell ref="T166:V168"/>
    <mergeCell ref="W166:Y167"/>
    <mergeCell ref="Z166:Z167"/>
    <mergeCell ref="AA166:AA167"/>
    <mergeCell ref="AB166:AB167"/>
    <mergeCell ref="AC166:AC167"/>
    <mergeCell ref="AD166:AD167"/>
    <mergeCell ref="AE166:AE167"/>
    <mergeCell ref="AF166:AG167"/>
    <mergeCell ref="AH166:AI167"/>
    <mergeCell ref="E168:G168"/>
    <mergeCell ref="H168:I168"/>
    <mergeCell ref="AJ166:AL166"/>
    <mergeCell ref="AM166:AO166"/>
    <mergeCell ref="AP166:AR166"/>
    <mergeCell ref="AS166:AU166"/>
    <mergeCell ref="AV166:AX166"/>
    <mergeCell ref="AY166:BA168"/>
    <mergeCell ref="BB166:BD168"/>
    <mergeCell ref="BE166:BF167"/>
    <mergeCell ref="BG166:BG168"/>
    <mergeCell ref="BH166:BL166"/>
    <mergeCell ref="Q167:S168"/>
    <mergeCell ref="AJ167:AL167"/>
    <mergeCell ref="AM167:AO167"/>
    <mergeCell ref="AP167:AR167"/>
    <mergeCell ref="AS167:AU167"/>
    <mergeCell ref="AV167:AX167"/>
    <mergeCell ref="BH167:BL167"/>
    <mergeCell ref="W168:Y168"/>
    <mergeCell ref="AJ168:AL168"/>
    <mergeCell ref="AM168:AO168"/>
    <mergeCell ref="AP168:AR168"/>
    <mergeCell ref="AS168:AU168"/>
    <mergeCell ref="AV168:AX168"/>
    <mergeCell ref="BE168:BF168"/>
    <mergeCell ref="BH168:BL168"/>
    <mergeCell ref="A169:A171"/>
    <mergeCell ref="B169:D171"/>
    <mergeCell ref="E169:I170"/>
    <mergeCell ref="J169:N171"/>
    <mergeCell ref="O169:O171"/>
    <mergeCell ref="P169:P171"/>
    <mergeCell ref="Q169:S169"/>
    <mergeCell ref="T169:V171"/>
    <mergeCell ref="W169:Y170"/>
    <mergeCell ref="Z169:Z170"/>
    <mergeCell ref="AA169:AA170"/>
    <mergeCell ref="AB169:AB170"/>
    <mergeCell ref="AC169:AC170"/>
    <mergeCell ref="AD169:AD170"/>
    <mergeCell ref="AE169:AE170"/>
    <mergeCell ref="AF169:AG170"/>
    <mergeCell ref="AH169:AI170"/>
    <mergeCell ref="E171:G171"/>
    <mergeCell ref="H171:I171"/>
    <mergeCell ref="AJ169:AL169"/>
    <mergeCell ref="AM169:AO169"/>
    <mergeCell ref="AP169:AR169"/>
    <mergeCell ref="AS169:AU169"/>
    <mergeCell ref="AV169:AX169"/>
    <mergeCell ref="AY169:BA171"/>
    <mergeCell ref="BB169:BD171"/>
    <mergeCell ref="BE169:BF170"/>
    <mergeCell ref="BG169:BG171"/>
    <mergeCell ref="BH169:BL169"/>
    <mergeCell ref="Q170:S171"/>
    <mergeCell ref="AJ170:AL170"/>
    <mergeCell ref="AM170:AO170"/>
    <mergeCell ref="AP170:AR170"/>
    <mergeCell ref="AS170:AU170"/>
    <mergeCell ref="AV170:AX170"/>
    <mergeCell ref="BH170:BL170"/>
    <mergeCell ref="W171:Y171"/>
    <mergeCell ref="AJ171:AL171"/>
    <mergeCell ref="AM171:AO171"/>
    <mergeCell ref="AP171:AR171"/>
    <mergeCell ref="AS171:AU171"/>
    <mergeCell ref="AV171:AX171"/>
    <mergeCell ref="BE171:BF171"/>
    <mergeCell ref="BH171:BL171"/>
    <mergeCell ref="A172:A174"/>
    <mergeCell ref="B172:D174"/>
    <mergeCell ref="E172:I173"/>
    <mergeCell ref="J172:N174"/>
    <mergeCell ref="O172:O174"/>
    <mergeCell ref="P172:P174"/>
    <mergeCell ref="Q172:S172"/>
    <mergeCell ref="T172:V174"/>
    <mergeCell ref="W172:Y173"/>
    <mergeCell ref="Z172:Z173"/>
    <mergeCell ref="AA172:AA173"/>
    <mergeCell ref="AB172:AB173"/>
    <mergeCell ref="AC172:AC173"/>
    <mergeCell ref="AD172:AD173"/>
    <mergeCell ref="AE172:AE173"/>
    <mergeCell ref="AF172:AG173"/>
    <mergeCell ref="AH172:AI173"/>
    <mergeCell ref="E174:G174"/>
    <mergeCell ref="H174:I174"/>
    <mergeCell ref="AJ172:AL172"/>
    <mergeCell ref="AM172:AO172"/>
    <mergeCell ref="AP172:AR172"/>
    <mergeCell ref="AS172:AU172"/>
    <mergeCell ref="AV172:AX172"/>
    <mergeCell ref="AY172:BA174"/>
    <mergeCell ref="BB172:BD174"/>
    <mergeCell ref="BE172:BF173"/>
    <mergeCell ref="BG172:BG174"/>
    <mergeCell ref="BH172:BL172"/>
    <mergeCell ref="Q173:S174"/>
    <mergeCell ref="AJ173:AL173"/>
    <mergeCell ref="AM173:AO173"/>
    <mergeCell ref="AP173:AR173"/>
    <mergeCell ref="AS173:AU173"/>
    <mergeCell ref="AV173:AX173"/>
    <mergeCell ref="BH173:BL173"/>
    <mergeCell ref="W174:Y174"/>
    <mergeCell ref="AJ174:AL174"/>
    <mergeCell ref="AM174:AO174"/>
    <mergeCell ref="AP174:AR174"/>
    <mergeCell ref="AS174:AU174"/>
    <mergeCell ref="AV174:AX174"/>
    <mergeCell ref="BE174:BF174"/>
    <mergeCell ref="BH174:BL174"/>
    <mergeCell ref="A175:A177"/>
    <mergeCell ref="B175:D177"/>
    <mergeCell ref="E175:I176"/>
    <mergeCell ref="J175:N177"/>
    <mergeCell ref="O175:O177"/>
    <mergeCell ref="P175:P177"/>
    <mergeCell ref="Q175:S175"/>
    <mergeCell ref="T175:V177"/>
    <mergeCell ref="W175:Y176"/>
    <mergeCell ref="Z175:Z176"/>
    <mergeCell ref="AA175:AA176"/>
    <mergeCell ref="AB175:AB176"/>
    <mergeCell ref="AC175:AC176"/>
    <mergeCell ref="AD175:AD176"/>
    <mergeCell ref="AE175:AE176"/>
    <mergeCell ref="AF175:AG176"/>
    <mergeCell ref="AH175:AI176"/>
    <mergeCell ref="E177:G177"/>
    <mergeCell ref="H177:I177"/>
    <mergeCell ref="G182:BK182"/>
    <mergeCell ref="G183:BQ183"/>
    <mergeCell ref="AJ175:AL175"/>
    <mergeCell ref="AM175:AO175"/>
    <mergeCell ref="AP175:AR175"/>
    <mergeCell ref="AS175:AU175"/>
    <mergeCell ref="AV175:AX175"/>
    <mergeCell ref="AY175:BA177"/>
    <mergeCell ref="BB175:BD177"/>
    <mergeCell ref="BE175:BF176"/>
    <mergeCell ref="BG175:BG177"/>
    <mergeCell ref="BH175:BL175"/>
    <mergeCell ref="Q176:S177"/>
    <mergeCell ref="AJ176:AL176"/>
    <mergeCell ref="AM176:AO176"/>
    <mergeCell ref="AP176:AR176"/>
    <mergeCell ref="AS176:AU176"/>
    <mergeCell ref="AV176:AX176"/>
    <mergeCell ref="BH176:BL176"/>
    <mergeCell ref="W177:Y177"/>
    <mergeCell ref="AJ177:AL177"/>
    <mergeCell ref="AM177:AO177"/>
    <mergeCell ref="AP177:AR177"/>
    <mergeCell ref="AS177:AU177"/>
    <mergeCell ref="AV177:AX177"/>
    <mergeCell ref="BE177:BF177"/>
    <mergeCell ref="BH177:BL177"/>
  </mergeCells>
  <phoneticPr fontId="109"/>
  <dataValidations count="12">
    <dataValidation type="list" allowBlank="1" showInputMessage="1" showErrorMessage="1" sqref="AF13 AH13 AF16 AH16 AF19 AH19 AF22 AH22 AF25 AH25 AF28 AH28 AF31 AH31 AF34 AH34 AF37 AH37 AF56 AH56 AF59 AH59 AF62 AH62 AF65 AH65 AF68 AH68 AF71 AH71 AF74 AH74 AF77 AH77 AF80 AH80 AF83 AH83 AF103 AH103 AF106 AH106 AF109 AH109 AF112 AH112 AF115 AH115 AF118 AH118 AF121 AH121 AF124 AH124 AF127 AH127 AF130 AH130 AF150 AH150 AF153 AH153 AF156 AH156 AF159 AH159 AF162 AH162 AF165 AH165 AF168 AH168 AF171 AH171 AF174 AH174 AF177 AH177" xr:uid="{00000000-0002-0000-1800-000000000000}">
      <formula1>"　,格付表,月給,日給,時給"</formula1>
      <formula2>0</formula2>
    </dataValidation>
    <dataValidation type="list" allowBlank="1" showInputMessage="1" showErrorMessage="1" sqref="E13:G13 E16:G16 E19:G19 E22:G22 E25:G25 E28:G28 E31:G31 E34:G34 E37:G37 E56:G56 E59:G59 E62:G62 E65:G65 E68:G68 E71:G71 E74:G74 E77:G77 E80:G80 E83:G83 E103:G103 E106:G106 E109:G109 E112:G112 E115:G115 E118:G118 E121:G121 E124:G124 E127:G127 E130:G130 E150:G150 E153:G153 E156:G156 E159:G159 E162:G162 E165:G165 E168:G168 E171:G171 E174:G174 E177:G177" xr:uid="{00000000-0002-0000-1800-000001000000}">
      <formula1>"　,常勤,短時間"</formula1>
      <formula2>0</formula2>
    </dataValidation>
    <dataValidation type="list" allowBlank="1" showInputMessage="1" showErrorMessage="1" sqref="P11:P37 P54:P83 P101:P130 P148:P177" xr:uid="{00000000-0002-0000-1800-000002000000}">
      <formula1>"　,有,無"</formula1>
      <formula2>0</formula2>
    </dataValidation>
    <dataValidation type="list" allowBlank="1" showInputMessage="1" showErrorMessage="1" sqref="T11:V37 T54:V83 T101:V130 T148:V177" xr:uid="{00000000-0002-0000-1800-000003000000}">
      <formula1>"　,大学院,大学,短大,専門学校,高校,中学校,特別支援学校"</formula1>
      <formula2>0</formula2>
    </dataValidation>
    <dataValidation type="list" allowBlank="1" showInputMessage="1" showErrorMessage="1" sqref="BG11:BG37 BG54:BG83 BG101:BG130 BG148:BG177" xr:uid="{00000000-0002-0000-1800-000004000000}">
      <formula1>"　,◯,×"</formula1>
      <formula2>0</formula2>
    </dataValidation>
    <dataValidation type="list" allowBlank="1" showInputMessage="1" showErrorMessage="1" sqref="Q12" xr:uid="{00000000-0002-0000-1800-000005000000}">
      <formula1>"　,施設長,保育士,看護師,准看護師,管理栄養士,栄養士,簿記1級,簿記2級,簿記3級"</formula1>
      <formula2>0</formula2>
    </dataValidation>
    <dataValidation type="list" allowBlank="1" showInputMessage="1" showErrorMessage="1" sqref="E11:I12" xr:uid="{00000000-0002-0000-1800-000006000000}">
      <formula1>"園長,副園長,事務長,事務員,,調理員,栄養士,看護師,准看護師,保育助手,用務員,放課後児童支援員,補助員,支援ｾﾝﾀｰ支援員,子育て支援員,保育助手,幼稚園教諭,小学校教諭,養護教諭"</formula1>
      <formula2>0</formula2>
    </dataValidation>
    <dataValidation type="list" allowBlank="1" showInputMessage="1" showErrorMessage="1" sqref="B11 B14 B17 B20 B23 B26 B29 B32 B35 B54 B57 B60 B63 B66 B69 B72 B75 B78 B81 B101 B104 B107 B110 B113 B116 B119 B122 B125 B128 B148 B151 B154 B157 B160 B163 B166 B169 B172 B175" xr:uid="{00000000-0002-0000-1800-000007000000}">
      <formula1>"本園,その他の事業"</formula1>
      <formula2>0</formula2>
    </dataValidation>
    <dataValidation type="list" allowBlank="1" showInputMessage="1" showErrorMessage="1" sqref="Q11:S11 Q14:S14 Q17:S17 Q20:S20 Q23:S23 Q26:S26 Q29:S29 Q32:S32 Q35:S35 Q54:S54 Q57:S57 Q60:S60 Q63:S63 Q66:S66 Q69:S69 Q72:S72 Q75:S75 Q78:S78 Q81:S81 Q101:S101 Q104:S104 Q107:S107 Q110:S110 Q113:S113 Q116:S116 Q119:S119 Q122:S122 Q125:S125 Q128:S128 Q148:S148 Q151:S151 Q154:S154 Q157:S157 Q160:S160 Q163:S163 Q166:S166 Q169:S169 Q172:S172 Q175:S175" xr:uid="{00000000-0002-0000-1800-000008000000}">
      <formula1>"有,無"</formula1>
      <formula2>0</formula2>
    </dataValidation>
    <dataValidation type="list" allowBlank="1" showInputMessage="1" showErrorMessage="1" sqref="BE3:BF3 BE46:BF46 BE93:BF93 BE140:BF140" xr:uid="{00000000-0002-0000-1800-000009000000}">
      <formula1>"6,7,8,9,10,11,12,1,2,3"</formula1>
      <formula2>0</formula2>
    </dataValidation>
    <dataValidation type="list" allowBlank="1" showInputMessage="1" showErrorMessage="1" sqref="E14:I15 E17:I18 E20:I21 E23:I24 E26:I27 E29:I30 E32:I33 E35:I36 E54:I55 E57:I58 E60:I61 E63:I64 E66:I67 E69:I70 E72:I73 E75:I76 E78:I79 E81:I82 E101:I102 E104:I105 E107:I108 E110:I111 E113:I114 E116:I117 E119:I120 E122:I123 E125:I126 E128:I129 E148:I149 E151:I152 E154:I155 E157:I158 E160:I161 E163:I164 E166:I167 E169:I170 E172:I173 E175:I176" xr:uid="{00000000-0002-0000-1800-00000A000000}">
      <formula1>"園長,副園長,事務長,事務員,幼稚園教諭,小学校教諭,養護教諭,看護師,准看護師,子育て支援員,保育補助,調理員,栄養士,用務員,支援センター支援員,放課後児童支援員"</formula1>
      <formula2>0</formula2>
    </dataValidation>
    <dataValidation type="list" allowBlank="1" showInputMessage="1" sqref="Q15:S16 Q18:S19 Q21:S22 Q24:S25 Q27:S28 Q30:S31 Q33:S34 Q36:S37 Q55:S56 Q58:S59 Q61:S62 Q64:S65 Q67:S68 Q70:S71 Q73:S74 Q76:S77 Q79:S80 Q82:S83 Q102:S103 Q105:S106 Q108:S109 Q111:S112 Q114:S115 Q117:S118 Q120:S121 Q123:S124 Q126:S127 Q129:S130 Q149:S150 Q152:S153 Q155:S156 Q158:S159 Q161:S162 Q164:S165 Q167:S168 Q170:S171 Q173:S174 Q176:S177" xr:uid="{00000000-0002-0000-1800-00000B000000}">
      <formula1>"　,施設長,幼稚園教諭,小学校教諭,養護教諭,看護師,准看護師,管理栄養士,栄養士,子育て支援員,簿記1級,簿記2級,簿記3級"</formula1>
      <formula2>0</formula2>
    </dataValidation>
  </dataValidations>
  <hyperlinks>
    <hyperlink ref="BN1" location="'目次（保）'!A1" display="目次に戻る" xr:uid="{00000000-0004-0000-1800-000000000000}"/>
  </hyperlinks>
  <printOptions horizontalCentered="1"/>
  <pageMargins left="0.196527777777778" right="0.196527777777778" top="0.62986111111111098" bottom="0.196527777777778" header="0.51180555555555496" footer="0.51180555555555496"/>
  <pageSetup paperSize="9" scale="91" firstPageNumber="0" orientation="landscape" horizontalDpi="300" verticalDpi="300" r:id="rId1"/>
  <rowBreaks count="3" manualBreakCount="3">
    <brk id="43" max="16383" man="1"/>
    <brk id="90" max="16383" man="1"/>
    <brk id="137" max="16383"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CFF"/>
  </sheetPr>
  <dimension ref="A1:AMK65"/>
  <sheetViews>
    <sheetView showGridLines="0" view="pageBreakPreview" topLeftCell="A22" zoomScale="90" zoomScaleNormal="100" zoomScalePageLayoutView="90" workbookViewId="0">
      <selection activeCell="J28" sqref="J28:P29"/>
    </sheetView>
  </sheetViews>
  <sheetFormatPr defaultRowHeight="13.2"/>
  <cols>
    <col min="1" max="2" width="1.44140625" style="276" customWidth="1"/>
    <col min="3" max="26" width="2.33203125" style="276" customWidth="1"/>
    <col min="27" max="28" width="3.33203125" style="276" customWidth="1"/>
    <col min="29" max="37" width="2.33203125" style="276" customWidth="1"/>
    <col min="38" max="38" width="5.6640625" style="276" customWidth="1"/>
    <col min="39" max="79" width="2.33203125" style="276" customWidth="1"/>
    <col min="80" max="85" width="3.6640625" style="276" customWidth="1"/>
    <col min="86" max="1025" width="8" style="276" customWidth="1"/>
  </cols>
  <sheetData>
    <row r="1" spans="1:42" ht="14.1" customHeight="1">
      <c r="B1" s="1794" t="s">
        <v>1253</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5" t="s">
        <v>241</v>
      </c>
      <c r="AN1" s="1795"/>
      <c r="AO1" s="1795"/>
      <c r="AP1" s="1795"/>
    </row>
    <row r="2" spans="1:42" ht="5.0999999999999996" customHeight="1"/>
    <row r="3" spans="1:42" ht="14.1" customHeight="1">
      <c r="B3" s="2384" t="s">
        <v>1254</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1797" t="s">
        <v>243</v>
      </c>
      <c r="AC3" s="1797"/>
      <c r="AD3" s="1797"/>
      <c r="AE3" s="1797"/>
      <c r="AF3" s="1797"/>
      <c r="AG3" s="1797"/>
      <c r="AH3" s="1797"/>
      <c r="AI3" s="1797"/>
      <c r="AJ3" s="1797"/>
      <c r="AK3" s="1797"/>
      <c r="AL3" s="1797"/>
    </row>
    <row r="4" spans="1:42" ht="7.05" customHeight="1">
      <c r="A4" s="282"/>
      <c r="B4" s="296"/>
      <c r="C4" s="282"/>
      <c r="D4" s="282"/>
      <c r="E4" s="313"/>
      <c r="F4" s="318"/>
      <c r="G4" s="318"/>
      <c r="H4" s="318"/>
      <c r="I4" s="318"/>
      <c r="J4" s="318"/>
      <c r="K4" s="318"/>
      <c r="L4" s="318"/>
      <c r="M4" s="318"/>
      <c r="N4" s="318"/>
      <c r="O4" s="318"/>
      <c r="P4" s="318"/>
      <c r="Q4" s="318"/>
      <c r="R4" s="318"/>
      <c r="S4" s="318"/>
      <c r="V4" s="282"/>
      <c r="Y4" s="282"/>
      <c r="AB4" s="284"/>
      <c r="AC4" s="285"/>
      <c r="AD4" s="285"/>
      <c r="AE4" s="285"/>
      <c r="AF4" s="285"/>
      <c r="AG4" s="285"/>
      <c r="AH4" s="285"/>
      <c r="AI4" s="285"/>
      <c r="AJ4" s="285"/>
      <c r="AK4" s="285"/>
      <c r="AL4" s="1255"/>
    </row>
    <row r="5" spans="1:42" ht="14.55" customHeight="1">
      <c r="A5" s="282"/>
      <c r="B5" s="296"/>
      <c r="C5" s="2866" t="s">
        <v>1255</v>
      </c>
      <c r="D5" s="2866"/>
      <c r="E5" s="2866"/>
      <c r="F5" s="2866"/>
      <c r="G5" s="2866"/>
      <c r="H5" s="2866"/>
      <c r="I5" s="2866"/>
      <c r="J5" s="2866"/>
      <c r="K5" s="2866"/>
      <c r="L5" s="2866"/>
      <c r="M5" s="2866"/>
      <c r="N5" s="2866"/>
      <c r="O5" s="2866"/>
      <c r="P5" s="2866"/>
      <c r="Q5" s="2866"/>
      <c r="R5" s="2866"/>
      <c r="S5" s="2866"/>
      <c r="T5" s="2866"/>
      <c r="U5" s="2866"/>
      <c r="V5" s="2866"/>
      <c r="W5" s="2866"/>
      <c r="X5" s="2866"/>
      <c r="Y5" s="2866"/>
      <c r="Z5" s="2866"/>
      <c r="AA5" s="2866"/>
      <c r="AB5" s="282"/>
      <c r="AC5" s="282"/>
      <c r="AD5" s="282"/>
      <c r="AE5" s="282"/>
      <c r="AF5" s="282"/>
      <c r="AG5" s="282"/>
      <c r="AH5" s="282"/>
      <c r="AI5" s="282"/>
      <c r="AJ5" s="282"/>
      <c r="AK5" s="282"/>
      <c r="AL5" s="1257"/>
    </row>
    <row r="6" spans="1:42" ht="14.55" customHeight="1">
      <c r="A6" s="282"/>
      <c r="B6" s="296"/>
      <c r="C6" s="282"/>
      <c r="D6" s="282" t="s">
        <v>1256</v>
      </c>
      <c r="E6" s="282"/>
      <c r="F6" s="282"/>
      <c r="G6" s="282"/>
      <c r="H6" s="282"/>
      <c r="I6" s="282"/>
      <c r="J6" s="282"/>
      <c r="K6" s="282"/>
      <c r="L6" s="282"/>
      <c r="M6" s="282"/>
      <c r="N6" s="282"/>
      <c r="O6" s="282"/>
      <c r="P6" s="313"/>
      <c r="Q6" s="1258"/>
      <c r="R6" s="1259"/>
      <c r="S6" s="1259"/>
      <c r="T6" s="1260"/>
      <c r="U6" s="1261"/>
      <c r="V6" s="1261"/>
      <c r="W6" s="1258"/>
      <c r="X6" s="1258"/>
      <c r="Y6" s="1258"/>
      <c r="Z6" s="718"/>
      <c r="AA6" s="1262"/>
      <c r="AC6" s="282"/>
      <c r="AD6" s="282"/>
      <c r="AE6" s="282"/>
      <c r="AF6" s="282"/>
      <c r="AG6" s="282"/>
      <c r="AH6" s="282"/>
      <c r="AI6" s="282"/>
      <c r="AJ6" s="282"/>
      <c r="AK6" s="282"/>
      <c r="AL6" s="1257"/>
    </row>
    <row r="7" spans="1:42" ht="14.55" customHeight="1">
      <c r="A7" s="282"/>
      <c r="B7" s="296"/>
      <c r="C7" s="282"/>
      <c r="D7" s="282"/>
      <c r="E7" s="282"/>
      <c r="F7" s="282"/>
      <c r="G7" s="282"/>
      <c r="H7" s="282"/>
      <c r="I7" s="282"/>
      <c r="J7" s="282"/>
      <c r="K7" s="282"/>
      <c r="L7" s="282"/>
      <c r="M7" s="282"/>
      <c r="N7" s="282"/>
      <c r="O7" s="282"/>
      <c r="P7" s="313"/>
      <c r="Q7" s="313"/>
      <c r="R7" s="313"/>
      <c r="U7" s="313"/>
      <c r="Y7" s="282"/>
      <c r="AA7" s="705"/>
      <c r="AC7" s="282"/>
      <c r="AD7" s="282"/>
      <c r="AE7" s="282"/>
      <c r="AF7" s="282"/>
      <c r="AG7" s="282"/>
      <c r="AH7" s="282"/>
      <c r="AI7" s="282"/>
      <c r="AJ7" s="282"/>
      <c r="AK7" s="282"/>
      <c r="AL7" s="1257"/>
    </row>
    <row r="8" spans="1:42" ht="14.55" customHeight="1">
      <c r="A8" s="282"/>
      <c r="B8" s="296"/>
      <c r="C8" s="282"/>
      <c r="D8" s="282"/>
      <c r="E8" s="1789"/>
      <c r="F8" s="1789"/>
      <c r="G8" s="1789"/>
      <c r="H8" s="1789"/>
      <c r="I8" s="1789"/>
      <c r="J8" s="1789"/>
      <c r="K8" s="1789"/>
      <c r="L8" s="1789"/>
      <c r="M8" s="1789"/>
      <c r="N8" s="1789"/>
      <c r="O8" s="1789"/>
      <c r="P8" s="1789"/>
      <c r="Q8" s="1789"/>
      <c r="R8" s="1789"/>
      <c r="S8" s="1789"/>
      <c r="T8" s="1789"/>
      <c r="U8" s="1789"/>
      <c r="V8" s="1789"/>
      <c r="W8" s="1789"/>
      <c r="X8" s="1789"/>
      <c r="Y8" s="1789"/>
      <c r="Z8" s="1789"/>
      <c r="AA8" s="705"/>
      <c r="AB8" s="282"/>
      <c r="AC8" s="282"/>
      <c r="AD8" s="282"/>
      <c r="AE8" s="282"/>
      <c r="AF8" s="282"/>
      <c r="AG8" s="282"/>
      <c r="AH8" s="282"/>
      <c r="AI8" s="282"/>
      <c r="AJ8" s="282"/>
      <c r="AK8" s="282"/>
      <c r="AL8" s="1257"/>
    </row>
    <row r="9" spans="1:42" ht="14.55" customHeight="1">
      <c r="A9" s="282"/>
      <c r="B9" s="296"/>
      <c r="C9" s="282"/>
      <c r="D9" s="282"/>
      <c r="E9" s="1789"/>
      <c r="F9" s="1789"/>
      <c r="G9" s="1789"/>
      <c r="H9" s="1789"/>
      <c r="I9" s="1789"/>
      <c r="J9" s="1789"/>
      <c r="K9" s="1789"/>
      <c r="L9" s="1789"/>
      <c r="M9" s="1789"/>
      <c r="N9" s="1789"/>
      <c r="O9" s="1789"/>
      <c r="P9" s="1789"/>
      <c r="Q9" s="1789"/>
      <c r="R9" s="1789"/>
      <c r="S9" s="1789"/>
      <c r="T9" s="1789"/>
      <c r="U9" s="1789"/>
      <c r="V9" s="1789"/>
      <c r="W9" s="1789"/>
      <c r="X9" s="1789"/>
      <c r="Y9" s="1789"/>
      <c r="Z9" s="1789"/>
      <c r="AA9" s="705"/>
      <c r="AB9" s="282"/>
      <c r="AC9" s="282"/>
      <c r="AD9" s="282"/>
      <c r="AE9" s="282"/>
      <c r="AF9" s="282"/>
      <c r="AG9" s="282"/>
      <c r="AH9" s="282"/>
      <c r="AI9" s="282"/>
      <c r="AJ9" s="282"/>
      <c r="AK9" s="282"/>
      <c r="AL9" s="1257"/>
    </row>
    <row r="10" spans="1:42" ht="14.55" customHeight="1">
      <c r="A10" s="282"/>
      <c r="B10" s="296"/>
      <c r="C10" s="282"/>
      <c r="D10" s="282"/>
      <c r="E10" s="1789"/>
      <c r="F10" s="1789"/>
      <c r="G10" s="1789"/>
      <c r="H10" s="1789"/>
      <c r="I10" s="1789"/>
      <c r="J10" s="1789"/>
      <c r="K10" s="1789"/>
      <c r="L10" s="1789"/>
      <c r="M10" s="1789"/>
      <c r="N10" s="1789"/>
      <c r="O10" s="1789"/>
      <c r="P10" s="1789"/>
      <c r="Q10" s="1789"/>
      <c r="R10" s="1789"/>
      <c r="S10" s="1789"/>
      <c r="T10" s="1789"/>
      <c r="U10" s="1789"/>
      <c r="V10" s="1789"/>
      <c r="W10" s="1789"/>
      <c r="X10" s="1789"/>
      <c r="Y10" s="1789"/>
      <c r="Z10" s="1789"/>
      <c r="AA10" s="705"/>
      <c r="AB10" s="282"/>
      <c r="AC10" s="282"/>
      <c r="AD10" s="282"/>
      <c r="AE10" s="282"/>
      <c r="AF10" s="282"/>
      <c r="AG10" s="282"/>
      <c r="AH10" s="282"/>
      <c r="AI10" s="282"/>
      <c r="AJ10" s="282"/>
      <c r="AK10" s="282"/>
      <c r="AL10" s="1257"/>
    </row>
    <row r="11" spans="1:42" ht="14.55" customHeight="1">
      <c r="A11" s="282"/>
      <c r="B11" s="296"/>
      <c r="C11" s="282"/>
      <c r="D11" s="282"/>
      <c r="E11" s="1789"/>
      <c r="F11" s="1789"/>
      <c r="G11" s="1789"/>
      <c r="H11" s="1789"/>
      <c r="I11" s="1789"/>
      <c r="J11" s="1789"/>
      <c r="K11" s="1789"/>
      <c r="L11" s="1789"/>
      <c r="M11" s="1789"/>
      <c r="N11" s="1789"/>
      <c r="O11" s="1789"/>
      <c r="P11" s="1789"/>
      <c r="Q11" s="1789"/>
      <c r="R11" s="1789"/>
      <c r="S11" s="1789"/>
      <c r="T11" s="1789"/>
      <c r="U11" s="1789"/>
      <c r="V11" s="1789"/>
      <c r="W11" s="1789"/>
      <c r="X11" s="1789"/>
      <c r="Y11" s="1789"/>
      <c r="Z11" s="1789"/>
      <c r="AA11" s="705"/>
      <c r="AB11" s="282"/>
      <c r="AC11" s="282"/>
      <c r="AD11" s="282"/>
      <c r="AE11" s="282"/>
      <c r="AF11" s="282"/>
      <c r="AG11" s="282"/>
      <c r="AH11" s="282"/>
      <c r="AI11" s="282"/>
      <c r="AJ11" s="282"/>
      <c r="AK11" s="282"/>
      <c r="AL11" s="1257"/>
    </row>
    <row r="12" spans="1:42" ht="14.55" customHeight="1">
      <c r="A12" s="282"/>
      <c r="B12" s="296"/>
      <c r="C12" s="282"/>
      <c r="D12" s="282"/>
      <c r="E12" s="313"/>
      <c r="F12" s="313"/>
      <c r="G12" s="313"/>
      <c r="H12" s="313"/>
      <c r="I12" s="313"/>
      <c r="J12" s="313"/>
      <c r="K12" s="313"/>
      <c r="L12" s="313"/>
      <c r="M12" s="313"/>
      <c r="N12" s="313"/>
      <c r="O12" s="313"/>
      <c r="P12" s="313"/>
      <c r="Q12" s="313"/>
      <c r="R12" s="313"/>
      <c r="S12" s="313"/>
      <c r="T12" s="313"/>
      <c r="U12" s="313"/>
      <c r="V12" s="313"/>
      <c r="W12" s="313"/>
      <c r="X12" s="313"/>
      <c r="Y12" s="282"/>
      <c r="AA12" s="705"/>
      <c r="AB12" s="282"/>
      <c r="AC12" s="282"/>
      <c r="AD12" s="282"/>
      <c r="AE12" s="282"/>
      <c r="AF12" s="282"/>
      <c r="AG12" s="282"/>
      <c r="AH12" s="282"/>
      <c r="AI12" s="282"/>
      <c r="AJ12" s="282"/>
      <c r="AK12" s="282"/>
      <c r="AL12" s="1257"/>
    </row>
    <row r="13" spans="1:42" ht="14.55" customHeight="1">
      <c r="A13" s="282"/>
      <c r="B13" s="296"/>
      <c r="C13" s="282" t="s">
        <v>1257</v>
      </c>
      <c r="D13" s="282"/>
      <c r="E13" s="282"/>
      <c r="F13" s="282"/>
      <c r="G13" s="282"/>
      <c r="H13" s="282"/>
      <c r="I13" s="282"/>
      <c r="J13" s="282"/>
      <c r="K13" s="282"/>
      <c r="L13" s="282"/>
      <c r="M13" s="282"/>
      <c r="N13" s="282"/>
      <c r="O13" s="282"/>
      <c r="P13" s="313"/>
      <c r="Q13" s="2231"/>
      <c r="R13" s="2231"/>
      <c r="S13" s="313"/>
      <c r="T13" s="2231"/>
      <c r="U13" s="2231"/>
      <c r="V13" s="313"/>
      <c r="W13" s="282"/>
      <c r="X13" s="282"/>
      <c r="Z13" s="282"/>
      <c r="AA13" s="1017"/>
      <c r="AC13" s="299"/>
      <c r="AD13" s="299"/>
      <c r="AE13" s="299"/>
      <c r="AF13" s="299"/>
      <c r="AG13" s="299"/>
      <c r="AH13" s="299"/>
      <c r="AI13" s="299"/>
      <c r="AJ13" s="299"/>
      <c r="AK13" s="299"/>
      <c r="AL13" s="304"/>
      <c r="AM13" s="277"/>
    </row>
    <row r="14" spans="1:42" ht="14.55" customHeight="1">
      <c r="A14" s="282"/>
      <c r="B14" s="296"/>
      <c r="C14" s="282" t="s">
        <v>1258</v>
      </c>
      <c r="D14" s="282"/>
      <c r="E14" s="282"/>
      <c r="F14" s="282"/>
      <c r="G14" s="282"/>
      <c r="H14" s="282"/>
      <c r="I14" s="282"/>
      <c r="J14" s="282"/>
      <c r="K14" s="282"/>
      <c r="L14" s="282"/>
      <c r="M14" s="282"/>
      <c r="N14" s="282"/>
      <c r="O14" s="282"/>
      <c r="P14" s="297"/>
      <c r="Q14" s="290"/>
      <c r="R14" s="282"/>
      <c r="S14" s="290"/>
      <c r="T14" s="290"/>
      <c r="U14" s="291"/>
      <c r="V14" s="292"/>
      <c r="W14" s="292"/>
      <c r="X14" s="282"/>
      <c r="Y14" s="282"/>
      <c r="Z14" s="282"/>
      <c r="AA14" s="1017"/>
      <c r="AB14" s="1263" t="s">
        <v>278</v>
      </c>
      <c r="AC14" s="309" t="s">
        <v>1259</v>
      </c>
      <c r="AD14" s="299"/>
      <c r="AE14" s="299"/>
      <c r="AF14" s="299"/>
      <c r="AG14" s="299"/>
      <c r="AH14" s="299"/>
      <c r="AI14" s="299"/>
      <c r="AJ14" s="299"/>
      <c r="AK14" s="299"/>
      <c r="AL14" s="304"/>
      <c r="AM14" s="277"/>
    </row>
    <row r="15" spans="1:42" ht="14.55" customHeight="1">
      <c r="A15" s="282"/>
      <c r="B15" s="296"/>
      <c r="C15" s="282"/>
      <c r="D15" s="282"/>
      <c r="E15" s="282"/>
      <c r="F15" s="282"/>
      <c r="G15" s="282"/>
      <c r="H15" s="282"/>
      <c r="I15" s="282"/>
      <c r="J15" s="282"/>
      <c r="K15" s="282"/>
      <c r="L15" s="282"/>
      <c r="M15" s="282"/>
      <c r="N15" s="282"/>
      <c r="O15" s="282"/>
      <c r="P15" s="297"/>
      <c r="Q15" s="290"/>
      <c r="R15" s="282"/>
      <c r="S15" s="290"/>
      <c r="T15" s="290"/>
      <c r="U15" s="291"/>
      <c r="V15" s="292"/>
      <c r="W15" s="292"/>
      <c r="X15" s="282"/>
      <c r="Y15" s="282"/>
      <c r="Z15" s="282"/>
      <c r="AA15" s="1017"/>
      <c r="AB15" s="1263"/>
      <c r="AC15" s="309"/>
      <c r="AD15" s="299"/>
      <c r="AE15" s="299"/>
      <c r="AF15" s="299"/>
      <c r="AG15" s="299"/>
      <c r="AH15" s="299"/>
      <c r="AI15" s="299"/>
      <c r="AJ15" s="299"/>
      <c r="AK15" s="299"/>
      <c r="AL15" s="304"/>
      <c r="AM15" s="277"/>
    </row>
    <row r="16" spans="1:42" ht="14.55" customHeight="1">
      <c r="A16" s="282"/>
      <c r="B16" s="296"/>
      <c r="C16" s="2412" t="s">
        <v>1260</v>
      </c>
      <c r="D16" s="2412"/>
      <c r="E16" s="2412"/>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1263"/>
      <c r="AC16" s="309"/>
      <c r="AD16" s="299"/>
      <c r="AE16" s="299"/>
      <c r="AF16" s="299"/>
      <c r="AG16" s="299"/>
      <c r="AH16" s="299"/>
      <c r="AI16" s="299"/>
      <c r="AJ16" s="299"/>
      <c r="AK16" s="299"/>
      <c r="AL16" s="304"/>
      <c r="AM16" s="277"/>
    </row>
    <row r="17" spans="1:39" ht="14.55" customHeight="1">
      <c r="A17" s="282"/>
      <c r="B17" s="296"/>
      <c r="C17" s="282"/>
      <c r="D17" s="282" t="s">
        <v>1261</v>
      </c>
      <c r="E17" s="282"/>
      <c r="F17" s="282"/>
      <c r="G17" s="282"/>
      <c r="H17" s="282"/>
      <c r="I17" s="282"/>
      <c r="J17" s="282"/>
      <c r="K17" s="282"/>
      <c r="L17" s="282"/>
      <c r="M17" s="282"/>
      <c r="N17" s="282"/>
      <c r="O17" s="282"/>
      <c r="P17" s="297"/>
      <c r="Q17" s="290"/>
      <c r="R17" s="282"/>
      <c r="S17" s="290"/>
      <c r="T17" s="290"/>
      <c r="U17" s="291"/>
      <c r="V17" s="292"/>
      <c r="W17" s="292"/>
      <c r="X17" s="282"/>
      <c r="Y17" s="282"/>
      <c r="Z17" s="282"/>
      <c r="AA17" s="1017"/>
      <c r="AB17" s="1263"/>
      <c r="AC17" s="309"/>
      <c r="AD17" s="299"/>
      <c r="AE17" s="299"/>
      <c r="AF17" s="299"/>
      <c r="AG17" s="299"/>
      <c r="AH17" s="299"/>
      <c r="AI17" s="299"/>
      <c r="AJ17" s="299"/>
      <c r="AK17" s="299"/>
      <c r="AL17" s="304"/>
      <c r="AM17" s="277"/>
    </row>
    <row r="18" spans="1:39" ht="14.55" customHeight="1">
      <c r="A18" s="282"/>
      <c r="B18" s="296"/>
      <c r="C18" s="282"/>
      <c r="D18" s="282"/>
      <c r="E18" s="282"/>
      <c r="F18" s="282"/>
      <c r="G18" s="282"/>
      <c r="H18" s="282"/>
      <c r="I18" s="282"/>
      <c r="J18" s="282"/>
      <c r="K18" s="282"/>
      <c r="L18" s="282"/>
      <c r="M18" s="282"/>
      <c r="N18" s="282"/>
      <c r="O18" s="282"/>
      <c r="P18" s="282"/>
      <c r="R18" s="313"/>
      <c r="S18" s="313"/>
      <c r="V18" s="313"/>
      <c r="Z18" s="282"/>
      <c r="AA18" s="1017"/>
      <c r="AB18" s="308"/>
      <c r="AC18" s="299"/>
      <c r="AD18" s="299"/>
      <c r="AE18" s="299"/>
      <c r="AF18" s="299"/>
      <c r="AG18" s="299"/>
      <c r="AH18" s="299"/>
      <c r="AI18" s="299"/>
      <c r="AJ18" s="299"/>
      <c r="AK18" s="299"/>
      <c r="AL18" s="304"/>
      <c r="AM18" s="277"/>
    </row>
    <row r="19" spans="1:39" ht="14.55" customHeight="1">
      <c r="A19" s="282"/>
      <c r="B19" s="296"/>
      <c r="C19" s="282" t="s">
        <v>1262</v>
      </c>
      <c r="D19" s="282"/>
      <c r="E19" s="313"/>
      <c r="F19" s="313"/>
      <c r="G19" s="313"/>
      <c r="H19" s="313"/>
      <c r="I19" s="313"/>
      <c r="J19" s="313"/>
      <c r="K19" s="313"/>
      <c r="L19" s="313"/>
      <c r="M19" s="313"/>
      <c r="N19" s="313"/>
      <c r="O19" s="313"/>
      <c r="P19" s="313"/>
      <c r="Q19" s="290"/>
      <c r="AA19" s="1017"/>
      <c r="AB19" s="1263" t="s">
        <v>278</v>
      </c>
      <c r="AC19" s="309" t="s">
        <v>1263</v>
      </c>
      <c r="AD19" s="299"/>
      <c r="AE19" s="299"/>
      <c r="AF19" s="299"/>
      <c r="AG19" s="299"/>
      <c r="AH19" s="299"/>
      <c r="AI19" s="299"/>
      <c r="AJ19" s="299"/>
      <c r="AK19" s="299"/>
      <c r="AL19" s="304"/>
      <c r="AM19" s="277"/>
    </row>
    <row r="20" spans="1:39" ht="14.55" customHeight="1">
      <c r="A20" s="282"/>
      <c r="B20" s="296"/>
      <c r="C20" s="282"/>
      <c r="D20" s="282"/>
      <c r="E20" s="282"/>
      <c r="F20" s="282"/>
      <c r="G20" s="282"/>
      <c r="H20" s="282"/>
      <c r="I20" s="282"/>
      <c r="J20" s="282"/>
      <c r="K20" s="282"/>
      <c r="L20" s="282"/>
      <c r="M20" s="282"/>
      <c r="N20" s="282"/>
      <c r="O20" s="282"/>
      <c r="P20" s="297"/>
      <c r="Q20" s="290"/>
      <c r="R20" s="282"/>
      <c r="S20" s="290"/>
      <c r="T20" s="290"/>
      <c r="U20" s="291"/>
      <c r="V20" s="292"/>
      <c r="W20" s="292"/>
      <c r="X20" s="282"/>
      <c r="Y20" s="282"/>
      <c r="Z20" s="282"/>
      <c r="AA20" s="1017"/>
      <c r="AB20" s="308"/>
      <c r="AC20" s="299"/>
      <c r="AD20" s="299"/>
      <c r="AE20" s="299"/>
      <c r="AF20" s="299"/>
      <c r="AG20" s="299"/>
      <c r="AH20" s="299"/>
      <c r="AI20" s="299"/>
      <c r="AJ20" s="299"/>
      <c r="AK20" s="299"/>
      <c r="AL20" s="304"/>
      <c r="AM20" s="277"/>
    </row>
    <row r="21" spans="1:39" ht="14.55" customHeight="1">
      <c r="A21" s="282"/>
      <c r="B21" s="296"/>
      <c r="C21" s="282"/>
      <c r="D21" s="282"/>
      <c r="E21" s="282"/>
      <c r="F21" s="282"/>
      <c r="G21" s="282"/>
      <c r="H21" s="282"/>
      <c r="I21" s="282"/>
      <c r="J21" s="282"/>
      <c r="K21" s="282"/>
      <c r="L21" s="282"/>
      <c r="M21" s="282"/>
      <c r="N21" s="282"/>
      <c r="O21" s="282"/>
      <c r="P21" s="297"/>
      <c r="Q21" s="290"/>
      <c r="R21" s="282"/>
      <c r="S21" s="290"/>
      <c r="T21" s="290"/>
      <c r="U21" s="291"/>
      <c r="V21" s="292"/>
      <c r="W21" s="292"/>
      <c r="X21" s="282"/>
      <c r="Y21" s="282"/>
      <c r="Z21" s="282"/>
      <c r="AA21" s="1017"/>
      <c r="AB21" s="308"/>
      <c r="AC21" s="299"/>
      <c r="AD21" s="299"/>
      <c r="AE21" s="299"/>
      <c r="AF21" s="299"/>
      <c r="AG21" s="299"/>
      <c r="AH21" s="299"/>
      <c r="AI21" s="299"/>
      <c r="AJ21" s="299"/>
      <c r="AK21" s="299"/>
      <c r="AL21" s="304"/>
      <c r="AM21" s="277"/>
    </row>
    <row r="22" spans="1:39" ht="14.55" customHeight="1">
      <c r="A22" s="282"/>
      <c r="B22" s="296"/>
      <c r="C22" s="276" t="s">
        <v>1264</v>
      </c>
      <c r="E22" s="282"/>
      <c r="G22" s="282"/>
      <c r="H22" s="282"/>
      <c r="I22" s="282"/>
      <c r="J22" s="282"/>
      <c r="K22" s="282"/>
      <c r="L22" s="282"/>
      <c r="M22" s="282"/>
      <c r="N22" s="282"/>
      <c r="O22" s="282"/>
      <c r="P22" s="282"/>
      <c r="R22" s="282"/>
      <c r="S22" s="290"/>
      <c r="T22" s="290"/>
      <c r="U22" s="291"/>
      <c r="V22" s="292"/>
      <c r="W22" s="292"/>
      <c r="X22" s="282"/>
      <c r="Y22" s="282"/>
      <c r="Z22" s="282"/>
      <c r="AA22" s="1264"/>
      <c r="AB22" s="308"/>
      <c r="AC22" s="299"/>
      <c r="AD22" s="299"/>
      <c r="AE22" s="299"/>
      <c r="AF22" s="299"/>
      <c r="AG22" s="299"/>
      <c r="AH22" s="299"/>
      <c r="AI22" s="299"/>
      <c r="AJ22" s="299"/>
      <c r="AK22" s="299"/>
      <c r="AL22" s="304"/>
      <c r="AM22" s="277"/>
    </row>
    <row r="23" spans="1:39" ht="14.55" customHeight="1">
      <c r="A23" s="282"/>
      <c r="B23" s="296"/>
      <c r="C23" s="360"/>
      <c r="D23" s="282" t="s">
        <v>1265</v>
      </c>
      <c r="L23" s="282"/>
      <c r="M23" s="282"/>
      <c r="N23" s="282"/>
      <c r="O23" s="282"/>
      <c r="P23" s="291"/>
      <c r="Q23" s="290"/>
      <c r="R23" s="313"/>
      <c r="S23" s="313"/>
      <c r="V23" s="313"/>
      <c r="Z23" s="282"/>
      <c r="AA23" s="704"/>
      <c r="AB23" s="640" t="s">
        <v>278</v>
      </c>
      <c r="AC23" s="309" t="s">
        <v>1266</v>
      </c>
      <c r="AD23" s="299"/>
      <c r="AE23" s="299"/>
      <c r="AF23" s="299"/>
      <c r="AG23" s="299"/>
      <c r="AH23" s="299"/>
      <c r="AI23" s="299"/>
      <c r="AJ23" s="299"/>
      <c r="AK23" s="299"/>
      <c r="AL23" s="341"/>
      <c r="AM23" s="277"/>
    </row>
    <row r="24" spans="1:39" ht="14.55" customHeight="1">
      <c r="A24" s="282"/>
      <c r="B24" s="296"/>
      <c r="C24" s="356"/>
      <c r="D24" s="356"/>
      <c r="E24" s="282"/>
      <c r="F24" s="356"/>
      <c r="G24" s="356"/>
      <c r="H24" s="356"/>
      <c r="I24" s="356"/>
      <c r="J24" s="356"/>
      <c r="K24" s="356"/>
      <c r="L24" s="356"/>
      <c r="M24" s="356"/>
      <c r="N24" s="356"/>
      <c r="O24" s="356"/>
      <c r="P24" s="356"/>
      <c r="Q24" s="290"/>
      <c r="R24" s="290"/>
      <c r="S24" s="356"/>
      <c r="T24" s="290"/>
      <c r="U24" s="290"/>
      <c r="V24" s="356"/>
      <c r="W24" s="356"/>
      <c r="X24" s="356"/>
      <c r="Y24" s="356"/>
      <c r="Z24" s="356"/>
      <c r="AA24" s="705"/>
      <c r="AC24" s="299"/>
      <c r="AD24" s="299"/>
      <c r="AE24" s="299"/>
      <c r="AF24" s="299"/>
      <c r="AG24" s="299"/>
      <c r="AH24" s="299"/>
      <c r="AI24" s="299"/>
      <c r="AJ24" s="299"/>
      <c r="AK24" s="299"/>
      <c r="AL24" s="312"/>
      <c r="AM24" s="277"/>
    </row>
    <row r="25" spans="1:39" ht="14.55" customHeight="1">
      <c r="A25" s="282"/>
      <c r="B25" s="296"/>
      <c r="C25" s="360"/>
      <c r="D25" s="2860" t="s">
        <v>1267</v>
      </c>
      <c r="E25" s="2860"/>
      <c r="F25" s="2860"/>
      <c r="G25" s="2860"/>
      <c r="H25" s="2860"/>
      <c r="I25" s="2860"/>
      <c r="J25" s="2860"/>
      <c r="K25" s="2860"/>
      <c r="L25" s="2860"/>
      <c r="M25" s="2860"/>
      <c r="N25" s="2860"/>
      <c r="O25" s="2860"/>
      <c r="P25" s="2860"/>
      <c r="Q25" s="2860"/>
      <c r="R25" s="2860"/>
      <c r="S25" s="2860"/>
      <c r="T25" s="2860"/>
      <c r="U25" s="2860"/>
      <c r="V25" s="2860"/>
      <c r="W25" s="2860"/>
      <c r="X25" s="2860"/>
      <c r="Y25" s="2860"/>
      <c r="Z25" s="2860"/>
      <c r="AA25" s="2860"/>
      <c r="AB25" s="2860"/>
      <c r="AC25" s="2860"/>
      <c r="AD25" s="2860"/>
      <c r="AE25" s="2860"/>
      <c r="AF25" s="2860"/>
      <c r="AG25" s="2860"/>
      <c r="AH25" s="2860"/>
      <c r="AI25" s="2860"/>
      <c r="AJ25" s="2860"/>
      <c r="AK25" s="2860"/>
      <c r="AL25" s="2860"/>
      <c r="AM25" s="277"/>
    </row>
    <row r="26" spans="1:39" ht="14.55" customHeight="1">
      <c r="A26" s="282"/>
      <c r="B26" s="296"/>
      <c r="C26" s="2861" t="s">
        <v>1268</v>
      </c>
      <c r="D26" s="2861"/>
      <c r="E26" s="2861"/>
      <c r="F26" s="2861"/>
      <c r="G26" s="2861"/>
      <c r="H26" s="2861"/>
      <c r="I26" s="2861"/>
      <c r="J26" s="2862" t="s">
        <v>1269</v>
      </c>
      <c r="K26" s="2862"/>
      <c r="L26" s="2862"/>
      <c r="M26" s="2862"/>
      <c r="N26" s="2862"/>
      <c r="O26" s="2862"/>
      <c r="P26" s="2862"/>
      <c r="Q26" s="2862" t="s">
        <v>1270</v>
      </c>
      <c r="R26" s="2862"/>
      <c r="S26" s="2862"/>
      <c r="T26" s="2863" t="s">
        <v>1271</v>
      </c>
      <c r="U26" s="2863"/>
      <c r="V26" s="2863"/>
      <c r="W26" s="2863"/>
      <c r="X26" s="2863"/>
      <c r="Y26" s="2863"/>
      <c r="Z26" s="2863"/>
      <c r="AA26" s="2863"/>
      <c r="AB26" s="2863"/>
      <c r="AC26" s="2863"/>
      <c r="AD26" s="2863"/>
      <c r="AE26" s="2863"/>
      <c r="AF26" s="2863"/>
      <c r="AG26" s="2863"/>
      <c r="AH26" s="2863"/>
      <c r="AI26" s="2863"/>
      <c r="AJ26" s="2863"/>
      <c r="AK26" s="2863"/>
      <c r="AL26" s="1257"/>
      <c r="AM26" s="277"/>
    </row>
    <row r="27" spans="1:39" ht="14.55" customHeight="1">
      <c r="A27" s="282"/>
      <c r="B27" s="296"/>
      <c r="C27" s="1265"/>
      <c r="D27" s="1266"/>
      <c r="E27" s="2864" t="s">
        <v>1272</v>
      </c>
      <c r="F27" s="2864"/>
      <c r="G27" s="2864"/>
      <c r="H27" s="1266"/>
      <c r="I27" s="1267"/>
      <c r="J27" s="2862"/>
      <c r="K27" s="2862"/>
      <c r="L27" s="2862"/>
      <c r="M27" s="2862"/>
      <c r="N27" s="2862"/>
      <c r="O27" s="2862"/>
      <c r="P27" s="2862"/>
      <c r="Q27" s="2862"/>
      <c r="R27" s="2862"/>
      <c r="S27" s="2862"/>
      <c r="T27" s="2865" t="s">
        <v>1273</v>
      </c>
      <c r="U27" s="2865"/>
      <c r="V27" s="2865"/>
      <c r="W27" s="2865"/>
      <c r="X27" s="2865"/>
      <c r="Y27" s="2865"/>
      <c r="Z27" s="2865"/>
      <c r="AA27" s="2865"/>
      <c r="AB27" s="2865"/>
      <c r="AC27" s="2865"/>
      <c r="AD27" s="2865"/>
      <c r="AE27" s="2865"/>
      <c r="AF27" s="2865"/>
      <c r="AG27" s="2865"/>
      <c r="AH27" s="2865"/>
      <c r="AI27" s="2865"/>
      <c r="AJ27" s="2865"/>
      <c r="AK27" s="2865"/>
      <c r="AL27" s="1257"/>
      <c r="AM27" s="277"/>
    </row>
    <row r="28" spans="1:39" ht="14.55" customHeight="1">
      <c r="A28" s="282"/>
      <c r="B28" s="296"/>
      <c r="C28" s="2854"/>
      <c r="D28" s="2854"/>
      <c r="E28" s="2854"/>
      <c r="F28" s="2854"/>
      <c r="G28" s="2854"/>
      <c r="H28" s="2854"/>
      <c r="I28" s="2854"/>
      <c r="J28" s="2855"/>
      <c r="K28" s="2855"/>
      <c r="L28" s="2855"/>
      <c r="M28" s="2855"/>
      <c r="N28" s="2855"/>
      <c r="O28" s="2855"/>
      <c r="P28" s="2855"/>
      <c r="Q28" s="2856"/>
      <c r="R28" s="2856"/>
      <c r="S28" s="2856"/>
      <c r="T28" s="2857"/>
      <c r="U28" s="2857"/>
      <c r="V28" s="2857"/>
      <c r="W28" s="2857"/>
      <c r="X28" s="2857"/>
      <c r="Y28" s="2857"/>
      <c r="Z28" s="2857"/>
      <c r="AA28" s="2857"/>
      <c r="AB28" s="2857"/>
      <c r="AC28" s="2857"/>
      <c r="AD28" s="2857"/>
      <c r="AE28" s="2857"/>
      <c r="AF28" s="2857"/>
      <c r="AG28" s="2857"/>
      <c r="AH28" s="2857"/>
      <c r="AI28" s="2857"/>
      <c r="AJ28" s="2857"/>
      <c r="AK28" s="2857"/>
      <c r="AL28" s="1257"/>
      <c r="AM28" s="277"/>
    </row>
    <row r="29" spans="1:39" ht="14.55" customHeight="1">
      <c r="A29" s="282"/>
      <c r="B29" s="296"/>
      <c r="C29" s="2858"/>
      <c r="D29" s="2858"/>
      <c r="E29" s="2858"/>
      <c r="F29" s="1268" t="s">
        <v>766</v>
      </c>
      <c r="G29" s="2859"/>
      <c r="H29" s="2859"/>
      <c r="I29" s="2859"/>
      <c r="J29" s="2855"/>
      <c r="K29" s="2855"/>
      <c r="L29" s="2855"/>
      <c r="M29" s="2855"/>
      <c r="N29" s="2855"/>
      <c r="O29" s="2855"/>
      <c r="P29" s="2855"/>
      <c r="Q29" s="2856"/>
      <c r="R29" s="2856"/>
      <c r="S29" s="2856"/>
      <c r="T29" s="2857"/>
      <c r="U29" s="2857"/>
      <c r="V29" s="2857"/>
      <c r="W29" s="2857"/>
      <c r="X29" s="2857"/>
      <c r="Y29" s="2857"/>
      <c r="Z29" s="2857"/>
      <c r="AA29" s="2857"/>
      <c r="AB29" s="2857"/>
      <c r="AC29" s="2857"/>
      <c r="AD29" s="2857"/>
      <c r="AE29" s="2857"/>
      <c r="AF29" s="2857"/>
      <c r="AG29" s="2857"/>
      <c r="AH29" s="2857"/>
      <c r="AI29" s="2857"/>
      <c r="AJ29" s="2857"/>
      <c r="AK29" s="2857"/>
      <c r="AL29" s="1257"/>
      <c r="AM29" s="277"/>
    </row>
    <row r="30" spans="1:39" ht="14.55" customHeight="1">
      <c r="A30" s="282"/>
      <c r="B30" s="296"/>
      <c r="C30" s="2854"/>
      <c r="D30" s="2854"/>
      <c r="E30" s="2854"/>
      <c r="F30" s="2854"/>
      <c r="G30" s="2854"/>
      <c r="H30" s="2854"/>
      <c r="I30" s="2854"/>
      <c r="J30" s="2855"/>
      <c r="K30" s="2855"/>
      <c r="L30" s="2855"/>
      <c r="M30" s="2855"/>
      <c r="N30" s="2855"/>
      <c r="O30" s="2855"/>
      <c r="P30" s="2855"/>
      <c r="Q30" s="2856"/>
      <c r="R30" s="2856"/>
      <c r="S30" s="2856"/>
      <c r="T30" s="2857"/>
      <c r="U30" s="2857"/>
      <c r="V30" s="2857"/>
      <c r="W30" s="2857"/>
      <c r="X30" s="2857"/>
      <c r="Y30" s="2857"/>
      <c r="Z30" s="2857"/>
      <c r="AA30" s="2857"/>
      <c r="AB30" s="2857"/>
      <c r="AC30" s="2857"/>
      <c r="AD30" s="2857"/>
      <c r="AE30" s="2857"/>
      <c r="AF30" s="2857"/>
      <c r="AG30" s="2857"/>
      <c r="AH30" s="2857"/>
      <c r="AI30" s="2857"/>
      <c r="AJ30" s="2857"/>
      <c r="AK30" s="2857"/>
      <c r="AL30" s="1257"/>
      <c r="AM30" s="277"/>
    </row>
    <row r="31" spans="1:39" ht="14.55" customHeight="1">
      <c r="A31" s="282"/>
      <c r="B31" s="296"/>
      <c r="C31" s="2858"/>
      <c r="D31" s="2858"/>
      <c r="E31" s="2858"/>
      <c r="F31" s="1268" t="s">
        <v>766</v>
      </c>
      <c r="G31" s="2859"/>
      <c r="H31" s="2859"/>
      <c r="I31" s="2859"/>
      <c r="J31" s="2855"/>
      <c r="K31" s="2855"/>
      <c r="L31" s="2855"/>
      <c r="M31" s="2855"/>
      <c r="N31" s="2855"/>
      <c r="O31" s="2855"/>
      <c r="P31" s="2855"/>
      <c r="Q31" s="2856"/>
      <c r="R31" s="2856"/>
      <c r="S31" s="2856"/>
      <c r="T31" s="2857"/>
      <c r="U31" s="2857"/>
      <c r="V31" s="2857"/>
      <c r="W31" s="2857"/>
      <c r="X31" s="2857"/>
      <c r="Y31" s="2857"/>
      <c r="Z31" s="2857"/>
      <c r="AA31" s="2857"/>
      <c r="AB31" s="2857"/>
      <c r="AC31" s="2857"/>
      <c r="AD31" s="2857"/>
      <c r="AE31" s="2857"/>
      <c r="AF31" s="2857"/>
      <c r="AG31" s="2857"/>
      <c r="AH31" s="2857"/>
      <c r="AI31" s="2857"/>
      <c r="AJ31" s="2857"/>
      <c r="AK31" s="2857"/>
      <c r="AL31" s="1257"/>
      <c r="AM31" s="277"/>
    </row>
    <row r="32" spans="1:39" ht="14.55" customHeight="1">
      <c r="A32" s="282"/>
      <c r="B32" s="296"/>
      <c r="C32" s="2854"/>
      <c r="D32" s="2854"/>
      <c r="E32" s="2854"/>
      <c r="F32" s="2854"/>
      <c r="G32" s="2854"/>
      <c r="H32" s="2854"/>
      <c r="I32" s="2854"/>
      <c r="J32" s="2855"/>
      <c r="K32" s="2855"/>
      <c r="L32" s="2855"/>
      <c r="M32" s="2855"/>
      <c r="N32" s="2855"/>
      <c r="O32" s="2855"/>
      <c r="P32" s="2855"/>
      <c r="Q32" s="2856"/>
      <c r="R32" s="2856"/>
      <c r="S32" s="2856"/>
      <c r="T32" s="2857"/>
      <c r="U32" s="2857"/>
      <c r="V32" s="2857"/>
      <c r="W32" s="2857"/>
      <c r="X32" s="2857"/>
      <c r="Y32" s="2857"/>
      <c r="Z32" s="2857"/>
      <c r="AA32" s="2857"/>
      <c r="AB32" s="2857"/>
      <c r="AC32" s="2857"/>
      <c r="AD32" s="2857"/>
      <c r="AE32" s="2857"/>
      <c r="AF32" s="2857"/>
      <c r="AG32" s="2857"/>
      <c r="AH32" s="2857"/>
      <c r="AI32" s="2857"/>
      <c r="AJ32" s="2857"/>
      <c r="AK32" s="2857"/>
      <c r="AL32" s="1257"/>
      <c r="AM32" s="277"/>
    </row>
    <row r="33" spans="1:39" ht="14.55" customHeight="1">
      <c r="A33" s="282"/>
      <c r="B33" s="296"/>
      <c r="C33" s="2858"/>
      <c r="D33" s="2858"/>
      <c r="E33" s="2858"/>
      <c r="F33" s="1268" t="s">
        <v>766</v>
      </c>
      <c r="G33" s="2859"/>
      <c r="H33" s="2859"/>
      <c r="I33" s="2859"/>
      <c r="J33" s="2855"/>
      <c r="K33" s="2855"/>
      <c r="L33" s="2855"/>
      <c r="M33" s="2855"/>
      <c r="N33" s="2855"/>
      <c r="O33" s="2855"/>
      <c r="P33" s="2855"/>
      <c r="Q33" s="2856"/>
      <c r="R33" s="2856"/>
      <c r="S33" s="2856"/>
      <c r="T33" s="2857"/>
      <c r="U33" s="2857"/>
      <c r="V33" s="2857"/>
      <c r="W33" s="2857"/>
      <c r="X33" s="2857"/>
      <c r="Y33" s="2857"/>
      <c r="Z33" s="2857"/>
      <c r="AA33" s="2857"/>
      <c r="AB33" s="2857"/>
      <c r="AC33" s="2857"/>
      <c r="AD33" s="2857"/>
      <c r="AE33" s="2857"/>
      <c r="AF33" s="2857"/>
      <c r="AG33" s="2857"/>
      <c r="AH33" s="2857"/>
      <c r="AI33" s="2857"/>
      <c r="AJ33" s="2857"/>
      <c r="AK33" s="2857"/>
      <c r="AL33" s="1257"/>
      <c r="AM33" s="277"/>
    </row>
    <row r="34" spans="1:39" ht="14.55" customHeight="1">
      <c r="A34" s="282"/>
      <c r="B34" s="296"/>
      <c r="C34" s="2854"/>
      <c r="D34" s="2854"/>
      <c r="E34" s="2854"/>
      <c r="F34" s="2854"/>
      <c r="G34" s="2854"/>
      <c r="H34" s="2854"/>
      <c r="I34" s="2854"/>
      <c r="J34" s="2855"/>
      <c r="K34" s="2855"/>
      <c r="L34" s="2855"/>
      <c r="M34" s="2855"/>
      <c r="N34" s="2855"/>
      <c r="O34" s="2855"/>
      <c r="P34" s="2855"/>
      <c r="Q34" s="2856"/>
      <c r="R34" s="2856"/>
      <c r="S34" s="2856"/>
      <c r="T34" s="2857"/>
      <c r="U34" s="2857"/>
      <c r="V34" s="2857"/>
      <c r="W34" s="2857"/>
      <c r="X34" s="2857"/>
      <c r="Y34" s="2857"/>
      <c r="Z34" s="2857"/>
      <c r="AA34" s="2857"/>
      <c r="AB34" s="2857"/>
      <c r="AC34" s="2857"/>
      <c r="AD34" s="2857"/>
      <c r="AE34" s="2857"/>
      <c r="AF34" s="2857"/>
      <c r="AG34" s="2857"/>
      <c r="AH34" s="2857"/>
      <c r="AI34" s="2857"/>
      <c r="AJ34" s="2857"/>
      <c r="AK34" s="2857"/>
      <c r="AL34" s="1257"/>
      <c r="AM34" s="277"/>
    </row>
    <row r="35" spans="1:39" ht="14.55" customHeight="1">
      <c r="A35" s="282"/>
      <c r="B35" s="296"/>
      <c r="C35" s="2858"/>
      <c r="D35" s="2858"/>
      <c r="E35" s="2858"/>
      <c r="F35" s="1268" t="s">
        <v>766</v>
      </c>
      <c r="G35" s="2859"/>
      <c r="H35" s="2859"/>
      <c r="I35" s="2859"/>
      <c r="J35" s="2855"/>
      <c r="K35" s="2855"/>
      <c r="L35" s="2855"/>
      <c r="M35" s="2855"/>
      <c r="N35" s="2855"/>
      <c r="O35" s="2855"/>
      <c r="P35" s="2855"/>
      <c r="Q35" s="2856"/>
      <c r="R35" s="2856"/>
      <c r="S35" s="2856"/>
      <c r="T35" s="2857"/>
      <c r="U35" s="2857"/>
      <c r="V35" s="2857"/>
      <c r="W35" s="2857"/>
      <c r="X35" s="2857"/>
      <c r="Y35" s="2857"/>
      <c r="Z35" s="2857"/>
      <c r="AA35" s="2857"/>
      <c r="AB35" s="2857"/>
      <c r="AC35" s="2857"/>
      <c r="AD35" s="2857"/>
      <c r="AE35" s="2857"/>
      <c r="AF35" s="2857"/>
      <c r="AG35" s="2857"/>
      <c r="AH35" s="2857"/>
      <c r="AI35" s="2857"/>
      <c r="AJ35" s="2857"/>
      <c r="AK35" s="2857"/>
      <c r="AL35" s="1257"/>
      <c r="AM35" s="277"/>
    </row>
    <row r="36" spans="1:39" ht="14.55" customHeight="1">
      <c r="A36" s="282"/>
      <c r="B36" s="296"/>
      <c r="C36" s="2854"/>
      <c r="D36" s="2854"/>
      <c r="E36" s="2854"/>
      <c r="F36" s="2854"/>
      <c r="G36" s="2854"/>
      <c r="H36" s="2854"/>
      <c r="I36" s="2854"/>
      <c r="J36" s="2855"/>
      <c r="K36" s="2855"/>
      <c r="L36" s="2855"/>
      <c r="M36" s="2855"/>
      <c r="N36" s="2855"/>
      <c r="O36" s="2855"/>
      <c r="P36" s="2855"/>
      <c r="Q36" s="2856"/>
      <c r="R36" s="2856"/>
      <c r="S36" s="2856"/>
      <c r="T36" s="2857"/>
      <c r="U36" s="2857"/>
      <c r="V36" s="2857"/>
      <c r="W36" s="2857"/>
      <c r="X36" s="2857"/>
      <c r="Y36" s="2857"/>
      <c r="Z36" s="2857"/>
      <c r="AA36" s="2857"/>
      <c r="AB36" s="2857"/>
      <c r="AC36" s="2857"/>
      <c r="AD36" s="2857"/>
      <c r="AE36" s="2857"/>
      <c r="AF36" s="2857"/>
      <c r="AG36" s="2857"/>
      <c r="AH36" s="2857"/>
      <c r="AI36" s="2857"/>
      <c r="AJ36" s="2857"/>
      <c r="AK36" s="2857"/>
      <c r="AL36" s="1257"/>
      <c r="AM36" s="277"/>
    </row>
    <row r="37" spans="1:39" ht="14.55" customHeight="1">
      <c r="A37" s="282"/>
      <c r="B37" s="296"/>
      <c r="C37" s="2858"/>
      <c r="D37" s="2858"/>
      <c r="E37" s="2858"/>
      <c r="F37" s="1268" t="s">
        <v>766</v>
      </c>
      <c r="G37" s="2859"/>
      <c r="H37" s="2859"/>
      <c r="I37" s="2859"/>
      <c r="J37" s="2855"/>
      <c r="K37" s="2855"/>
      <c r="L37" s="2855"/>
      <c r="M37" s="2855"/>
      <c r="N37" s="2855"/>
      <c r="O37" s="2855"/>
      <c r="P37" s="2855"/>
      <c r="Q37" s="2856"/>
      <c r="R37" s="2856"/>
      <c r="S37" s="2856"/>
      <c r="T37" s="2857"/>
      <c r="U37" s="2857"/>
      <c r="V37" s="2857"/>
      <c r="W37" s="2857"/>
      <c r="X37" s="2857"/>
      <c r="Y37" s="2857"/>
      <c r="Z37" s="2857"/>
      <c r="AA37" s="2857"/>
      <c r="AB37" s="2857"/>
      <c r="AC37" s="2857"/>
      <c r="AD37" s="2857"/>
      <c r="AE37" s="2857"/>
      <c r="AF37" s="2857"/>
      <c r="AG37" s="2857"/>
      <c r="AH37" s="2857"/>
      <c r="AI37" s="2857"/>
      <c r="AJ37" s="2857"/>
      <c r="AK37" s="2857"/>
      <c r="AL37" s="1257"/>
      <c r="AM37" s="277"/>
    </row>
    <row r="38" spans="1:39" ht="14.55" customHeight="1">
      <c r="A38" s="282"/>
      <c r="B38" s="296"/>
      <c r="C38" s="2854"/>
      <c r="D38" s="2854"/>
      <c r="E38" s="2854"/>
      <c r="F38" s="2854"/>
      <c r="G38" s="2854"/>
      <c r="H38" s="2854"/>
      <c r="I38" s="2854"/>
      <c r="J38" s="2855"/>
      <c r="K38" s="2855"/>
      <c r="L38" s="2855"/>
      <c r="M38" s="2855"/>
      <c r="N38" s="2855"/>
      <c r="O38" s="2855"/>
      <c r="P38" s="2855"/>
      <c r="Q38" s="2856"/>
      <c r="R38" s="2856"/>
      <c r="S38" s="2856"/>
      <c r="T38" s="2857"/>
      <c r="U38" s="2857"/>
      <c r="V38" s="2857"/>
      <c r="W38" s="2857"/>
      <c r="X38" s="2857"/>
      <c r="Y38" s="2857"/>
      <c r="Z38" s="2857"/>
      <c r="AA38" s="2857"/>
      <c r="AB38" s="2857"/>
      <c r="AC38" s="2857"/>
      <c r="AD38" s="2857"/>
      <c r="AE38" s="2857"/>
      <c r="AF38" s="2857"/>
      <c r="AG38" s="2857"/>
      <c r="AH38" s="2857"/>
      <c r="AI38" s="2857"/>
      <c r="AJ38" s="2857"/>
      <c r="AK38" s="2857"/>
      <c r="AL38" s="1257"/>
      <c r="AM38" s="277"/>
    </row>
    <row r="39" spans="1:39" ht="14.55" customHeight="1">
      <c r="A39" s="282"/>
      <c r="B39" s="296"/>
      <c r="C39" s="2858"/>
      <c r="D39" s="2858"/>
      <c r="E39" s="2858"/>
      <c r="F39" s="1268" t="s">
        <v>766</v>
      </c>
      <c r="G39" s="2859"/>
      <c r="H39" s="2859"/>
      <c r="I39" s="2859"/>
      <c r="J39" s="2855"/>
      <c r="K39" s="2855"/>
      <c r="L39" s="2855"/>
      <c r="M39" s="2855"/>
      <c r="N39" s="2855"/>
      <c r="O39" s="2855"/>
      <c r="P39" s="2855"/>
      <c r="Q39" s="2856"/>
      <c r="R39" s="2856"/>
      <c r="S39" s="2856"/>
      <c r="T39" s="2857"/>
      <c r="U39" s="2857"/>
      <c r="V39" s="2857"/>
      <c r="W39" s="2857"/>
      <c r="X39" s="2857"/>
      <c r="Y39" s="2857"/>
      <c r="Z39" s="2857"/>
      <c r="AA39" s="2857"/>
      <c r="AB39" s="2857"/>
      <c r="AC39" s="2857"/>
      <c r="AD39" s="2857"/>
      <c r="AE39" s="2857"/>
      <c r="AF39" s="2857"/>
      <c r="AG39" s="2857"/>
      <c r="AH39" s="2857"/>
      <c r="AI39" s="2857"/>
      <c r="AJ39" s="2857"/>
      <c r="AK39" s="2857"/>
      <c r="AL39" s="1257"/>
      <c r="AM39" s="277"/>
    </row>
    <row r="40" spans="1:39" ht="14.55" customHeight="1">
      <c r="A40" s="282"/>
      <c r="B40" s="296"/>
      <c r="C40" s="2854"/>
      <c r="D40" s="2854"/>
      <c r="E40" s="2854"/>
      <c r="F40" s="2854"/>
      <c r="G40" s="2854"/>
      <c r="H40" s="2854"/>
      <c r="I40" s="2854"/>
      <c r="J40" s="2855"/>
      <c r="K40" s="2855"/>
      <c r="L40" s="2855"/>
      <c r="M40" s="2855"/>
      <c r="N40" s="2855"/>
      <c r="O40" s="2855"/>
      <c r="P40" s="2855"/>
      <c r="Q40" s="2856"/>
      <c r="R40" s="2856"/>
      <c r="S40" s="2856"/>
      <c r="T40" s="2857"/>
      <c r="U40" s="2857"/>
      <c r="V40" s="2857"/>
      <c r="W40" s="2857"/>
      <c r="X40" s="2857"/>
      <c r="Y40" s="2857"/>
      <c r="Z40" s="2857"/>
      <c r="AA40" s="2857"/>
      <c r="AB40" s="2857"/>
      <c r="AC40" s="2857"/>
      <c r="AD40" s="2857"/>
      <c r="AE40" s="2857"/>
      <c r="AF40" s="2857"/>
      <c r="AG40" s="2857"/>
      <c r="AH40" s="2857"/>
      <c r="AI40" s="2857"/>
      <c r="AJ40" s="2857"/>
      <c r="AK40" s="2857"/>
      <c r="AL40" s="1257"/>
      <c r="AM40" s="277"/>
    </row>
    <row r="41" spans="1:39" ht="14.55" customHeight="1">
      <c r="A41" s="282"/>
      <c r="B41" s="296"/>
      <c r="C41" s="2858"/>
      <c r="D41" s="2858"/>
      <c r="E41" s="2858"/>
      <c r="F41" s="1268" t="s">
        <v>766</v>
      </c>
      <c r="G41" s="2859"/>
      <c r="H41" s="2859"/>
      <c r="I41" s="2859"/>
      <c r="J41" s="2855"/>
      <c r="K41" s="2855"/>
      <c r="L41" s="2855"/>
      <c r="M41" s="2855"/>
      <c r="N41" s="2855"/>
      <c r="O41" s="2855"/>
      <c r="P41" s="2855"/>
      <c r="Q41" s="2856"/>
      <c r="R41" s="2856"/>
      <c r="S41" s="2856"/>
      <c r="T41" s="2857"/>
      <c r="U41" s="2857"/>
      <c r="V41" s="2857"/>
      <c r="W41" s="2857"/>
      <c r="X41" s="2857"/>
      <c r="Y41" s="2857"/>
      <c r="Z41" s="2857"/>
      <c r="AA41" s="2857"/>
      <c r="AB41" s="2857"/>
      <c r="AC41" s="2857"/>
      <c r="AD41" s="2857"/>
      <c r="AE41" s="2857"/>
      <c r="AF41" s="2857"/>
      <c r="AG41" s="2857"/>
      <c r="AH41" s="2857"/>
      <c r="AI41" s="2857"/>
      <c r="AJ41" s="2857"/>
      <c r="AK41" s="2857"/>
      <c r="AL41" s="1257"/>
      <c r="AM41" s="277"/>
    </row>
    <row r="42" spans="1:39" ht="14.55" customHeight="1">
      <c r="A42" s="282"/>
      <c r="B42" s="296"/>
      <c r="C42" s="2854"/>
      <c r="D42" s="2854"/>
      <c r="E42" s="2854"/>
      <c r="F42" s="2854"/>
      <c r="G42" s="2854"/>
      <c r="H42" s="2854"/>
      <c r="I42" s="2854"/>
      <c r="J42" s="2855"/>
      <c r="K42" s="2855"/>
      <c r="L42" s="2855"/>
      <c r="M42" s="2855"/>
      <c r="N42" s="2855"/>
      <c r="O42" s="2855"/>
      <c r="P42" s="2855"/>
      <c r="Q42" s="2856"/>
      <c r="R42" s="2856"/>
      <c r="S42" s="2856"/>
      <c r="T42" s="2857"/>
      <c r="U42" s="2857"/>
      <c r="V42" s="2857"/>
      <c r="W42" s="2857"/>
      <c r="X42" s="2857"/>
      <c r="Y42" s="2857"/>
      <c r="Z42" s="2857"/>
      <c r="AA42" s="2857"/>
      <c r="AB42" s="2857"/>
      <c r="AC42" s="2857"/>
      <c r="AD42" s="2857"/>
      <c r="AE42" s="2857"/>
      <c r="AF42" s="2857"/>
      <c r="AG42" s="2857"/>
      <c r="AH42" s="2857"/>
      <c r="AI42" s="2857"/>
      <c r="AJ42" s="2857"/>
      <c r="AK42" s="2857"/>
      <c r="AL42" s="1257"/>
      <c r="AM42" s="277"/>
    </row>
    <row r="43" spans="1:39" ht="14.55" customHeight="1">
      <c r="A43" s="282"/>
      <c r="B43" s="296"/>
      <c r="C43" s="2858"/>
      <c r="D43" s="2858"/>
      <c r="E43" s="2858"/>
      <c r="F43" s="1268" t="s">
        <v>766</v>
      </c>
      <c r="G43" s="2859"/>
      <c r="H43" s="2859"/>
      <c r="I43" s="2859"/>
      <c r="J43" s="2855"/>
      <c r="K43" s="2855"/>
      <c r="L43" s="2855"/>
      <c r="M43" s="2855"/>
      <c r="N43" s="2855"/>
      <c r="O43" s="2855"/>
      <c r="P43" s="2855"/>
      <c r="Q43" s="2856"/>
      <c r="R43" s="2856"/>
      <c r="S43" s="2856"/>
      <c r="T43" s="2857"/>
      <c r="U43" s="2857"/>
      <c r="V43" s="2857"/>
      <c r="W43" s="2857"/>
      <c r="X43" s="2857"/>
      <c r="Y43" s="2857"/>
      <c r="Z43" s="2857"/>
      <c r="AA43" s="2857"/>
      <c r="AB43" s="2857"/>
      <c r="AC43" s="2857"/>
      <c r="AD43" s="2857"/>
      <c r="AE43" s="2857"/>
      <c r="AF43" s="2857"/>
      <c r="AG43" s="2857"/>
      <c r="AH43" s="2857"/>
      <c r="AI43" s="2857"/>
      <c r="AJ43" s="2857"/>
      <c r="AK43" s="2857"/>
      <c r="AL43" s="1257"/>
      <c r="AM43" s="277"/>
    </row>
    <row r="44" spans="1:39" ht="14.55" customHeight="1">
      <c r="A44" s="282"/>
      <c r="B44" s="296"/>
      <c r="C44" s="2854"/>
      <c r="D44" s="2854"/>
      <c r="E44" s="2854"/>
      <c r="F44" s="2854"/>
      <c r="G44" s="2854"/>
      <c r="H44" s="2854"/>
      <c r="I44" s="2854"/>
      <c r="J44" s="2855"/>
      <c r="K44" s="2855"/>
      <c r="L44" s="2855"/>
      <c r="M44" s="2855"/>
      <c r="N44" s="2855"/>
      <c r="O44" s="2855"/>
      <c r="P44" s="2855"/>
      <c r="Q44" s="2856"/>
      <c r="R44" s="2856"/>
      <c r="S44" s="2856"/>
      <c r="T44" s="2857"/>
      <c r="U44" s="2857"/>
      <c r="V44" s="2857"/>
      <c r="W44" s="2857"/>
      <c r="X44" s="2857"/>
      <c r="Y44" s="2857"/>
      <c r="Z44" s="2857"/>
      <c r="AA44" s="2857"/>
      <c r="AB44" s="2857"/>
      <c r="AC44" s="2857"/>
      <c r="AD44" s="2857"/>
      <c r="AE44" s="2857"/>
      <c r="AF44" s="2857"/>
      <c r="AG44" s="2857"/>
      <c r="AH44" s="2857"/>
      <c r="AI44" s="2857"/>
      <c r="AJ44" s="2857"/>
      <c r="AK44" s="2857"/>
      <c r="AL44" s="1257"/>
      <c r="AM44" s="277"/>
    </row>
    <row r="45" spans="1:39" ht="14.55" customHeight="1">
      <c r="A45" s="282"/>
      <c r="B45" s="296"/>
      <c r="C45" s="2858"/>
      <c r="D45" s="2858"/>
      <c r="E45" s="2858"/>
      <c r="F45" s="1268" t="s">
        <v>766</v>
      </c>
      <c r="G45" s="2859"/>
      <c r="H45" s="2859"/>
      <c r="I45" s="2859"/>
      <c r="J45" s="2855"/>
      <c r="K45" s="2855"/>
      <c r="L45" s="2855"/>
      <c r="M45" s="2855"/>
      <c r="N45" s="2855"/>
      <c r="O45" s="2855"/>
      <c r="P45" s="2855"/>
      <c r="Q45" s="2856"/>
      <c r="R45" s="2856"/>
      <c r="S45" s="2856"/>
      <c r="T45" s="2857"/>
      <c r="U45" s="2857"/>
      <c r="V45" s="2857"/>
      <c r="W45" s="2857"/>
      <c r="X45" s="2857"/>
      <c r="Y45" s="2857"/>
      <c r="Z45" s="2857"/>
      <c r="AA45" s="2857"/>
      <c r="AB45" s="2857"/>
      <c r="AC45" s="2857"/>
      <c r="AD45" s="2857"/>
      <c r="AE45" s="2857"/>
      <c r="AF45" s="2857"/>
      <c r="AG45" s="2857"/>
      <c r="AH45" s="2857"/>
      <c r="AI45" s="2857"/>
      <c r="AJ45" s="2857"/>
      <c r="AK45" s="2857"/>
      <c r="AL45" s="1257"/>
      <c r="AM45" s="277"/>
    </row>
    <row r="46" spans="1:39" ht="14.55" customHeight="1">
      <c r="A46" s="282"/>
      <c r="B46" s="296"/>
      <c r="C46" s="2854"/>
      <c r="D46" s="2854"/>
      <c r="E46" s="2854"/>
      <c r="F46" s="2854"/>
      <c r="G46" s="2854"/>
      <c r="H46" s="2854"/>
      <c r="I46" s="2854"/>
      <c r="J46" s="2855"/>
      <c r="K46" s="2855"/>
      <c r="L46" s="2855"/>
      <c r="M46" s="2855"/>
      <c r="N46" s="2855"/>
      <c r="O46" s="2855"/>
      <c r="P46" s="2855"/>
      <c r="Q46" s="2856"/>
      <c r="R46" s="2856"/>
      <c r="S46" s="2856"/>
      <c r="T46" s="2857"/>
      <c r="U46" s="2857"/>
      <c r="V46" s="2857"/>
      <c r="W46" s="2857"/>
      <c r="X46" s="2857"/>
      <c r="Y46" s="2857"/>
      <c r="Z46" s="2857"/>
      <c r="AA46" s="2857"/>
      <c r="AB46" s="2857"/>
      <c r="AC46" s="2857"/>
      <c r="AD46" s="2857"/>
      <c r="AE46" s="2857"/>
      <c r="AF46" s="2857"/>
      <c r="AG46" s="2857"/>
      <c r="AH46" s="2857"/>
      <c r="AI46" s="2857"/>
      <c r="AJ46" s="2857"/>
      <c r="AK46" s="2857"/>
      <c r="AL46" s="1257"/>
      <c r="AM46" s="277"/>
    </row>
    <row r="47" spans="1:39" ht="14.55" customHeight="1">
      <c r="A47" s="282"/>
      <c r="B47" s="296"/>
      <c r="C47" s="2858"/>
      <c r="D47" s="2858"/>
      <c r="E47" s="2858"/>
      <c r="F47" s="1268" t="s">
        <v>766</v>
      </c>
      <c r="G47" s="2859"/>
      <c r="H47" s="2859"/>
      <c r="I47" s="2859"/>
      <c r="J47" s="2855"/>
      <c r="K47" s="2855"/>
      <c r="L47" s="2855"/>
      <c r="M47" s="2855"/>
      <c r="N47" s="2855"/>
      <c r="O47" s="2855"/>
      <c r="P47" s="2855"/>
      <c r="Q47" s="2856"/>
      <c r="R47" s="2856"/>
      <c r="S47" s="2856"/>
      <c r="T47" s="2857"/>
      <c r="U47" s="2857"/>
      <c r="V47" s="2857"/>
      <c r="W47" s="2857"/>
      <c r="X47" s="2857"/>
      <c r="Y47" s="2857"/>
      <c r="Z47" s="2857"/>
      <c r="AA47" s="2857"/>
      <c r="AB47" s="2857"/>
      <c r="AC47" s="2857"/>
      <c r="AD47" s="2857"/>
      <c r="AE47" s="2857"/>
      <c r="AF47" s="2857"/>
      <c r="AG47" s="2857"/>
      <c r="AH47" s="2857"/>
      <c r="AI47" s="2857"/>
      <c r="AJ47" s="2857"/>
      <c r="AK47" s="2857"/>
      <c r="AL47" s="1257"/>
      <c r="AM47" s="277"/>
    </row>
    <row r="48" spans="1:39" ht="14.55" customHeight="1">
      <c r="A48" s="282"/>
      <c r="B48" s="296"/>
      <c r="C48" s="2854"/>
      <c r="D48" s="2854"/>
      <c r="E48" s="2854"/>
      <c r="F48" s="2854"/>
      <c r="G48" s="2854"/>
      <c r="H48" s="2854"/>
      <c r="I48" s="2854"/>
      <c r="J48" s="2855"/>
      <c r="K48" s="2855"/>
      <c r="L48" s="2855"/>
      <c r="M48" s="2855"/>
      <c r="N48" s="2855"/>
      <c r="O48" s="2855"/>
      <c r="P48" s="2855"/>
      <c r="Q48" s="2856"/>
      <c r="R48" s="2856"/>
      <c r="S48" s="2856"/>
      <c r="T48" s="2857"/>
      <c r="U48" s="2857"/>
      <c r="V48" s="2857"/>
      <c r="W48" s="2857"/>
      <c r="X48" s="2857"/>
      <c r="Y48" s="2857"/>
      <c r="Z48" s="2857"/>
      <c r="AA48" s="2857"/>
      <c r="AB48" s="2857"/>
      <c r="AC48" s="2857"/>
      <c r="AD48" s="2857"/>
      <c r="AE48" s="2857"/>
      <c r="AF48" s="2857"/>
      <c r="AG48" s="2857"/>
      <c r="AH48" s="2857"/>
      <c r="AI48" s="2857"/>
      <c r="AJ48" s="2857"/>
      <c r="AK48" s="2857"/>
      <c r="AL48" s="1257"/>
      <c r="AM48" s="277"/>
    </row>
    <row r="49" spans="1:39" ht="14.55" customHeight="1">
      <c r="A49" s="282"/>
      <c r="B49" s="296"/>
      <c r="C49" s="2858"/>
      <c r="D49" s="2858"/>
      <c r="E49" s="2858"/>
      <c r="F49" s="1268" t="s">
        <v>766</v>
      </c>
      <c r="G49" s="2859"/>
      <c r="H49" s="2859"/>
      <c r="I49" s="2859"/>
      <c r="J49" s="2855"/>
      <c r="K49" s="2855"/>
      <c r="L49" s="2855"/>
      <c r="M49" s="2855"/>
      <c r="N49" s="2855"/>
      <c r="O49" s="2855"/>
      <c r="P49" s="2855"/>
      <c r="Q49" s="2856"/>
      <c r="R49" s="2856"/>
      <c r="S49" s="2856"/>
      <c r="T49" s="2857"/>
      <c r="U49" s="2857"/>
      <c r="V49" s="2857"/>
      <c r="W49" s="2857"/>
      <c r="X49" s="2857"/>
      <c r="Y49" s="2857"/>
      <c r="Z49" s="2857"/>
      <c r="AA49" s="2857"/>
      <c r="AB49" s="2857"/>
      <c r="AC49" s="2857"/>
      <c r="AD49" s="2857"/>
      <c r="AE49" s="2857"/>
      <c r="AF49" s="2857"/>
      <c r="AG49" s="2857"/>
      <c r="AH49" s="2857"/>
      <c r="AI49" s="2857"/>
      <c r="AJ49" s="2857"/>
      <c r="AK49" s="2857"/>
      <c r="AL49" s="1257"/>
      <c r="AM49" s="277"/>
    </row>
    <row r="50" spans="1:39" ht="14.55" customHeight="1">
      <c r="A50" s="282"/>
      <c r="B50" s="296"/>
      <c r="C50" s="2854"/>
      <c r="D50" s="2854"/>
      <c r="E50" s="2854"/>
      <c r="F50" s="2854"/>
      <c r="G50" s="2854"/>
      <c r="H50" s="2854"/>
      <c r="I50" s="2854"/>
      <c r="J50" s="2855"/>
      <c r="K50" s="2855"/>
      <c r="L50" s="2855"/>
      <c r="M50" s="2855"/>
      <c r="N50" s="2855"/>
      <c r="O50" s="2855"/>
      <c r="P50" s="2855"/>
      <c r="Q50" s="2856"/>
      <c r="R50" s="2856"/>
      <c r="S50" s="2856"/>
      <c r="T50" s="2857"/>
      <c r="U50" s="2857"/>
      <c r="V50" s="2857"/>
      <c r="W50" s="2857"/>
      <c r="X50" s="2857"/>
      <c r="Y50" s="2857"/>
      <c r="Z50" s="2857"/>
      <c r="AA50" s="2857"/>
      <c r="AB50" s="2857"/>
      <c r="AC50" s="2857"/>
      <c r="AD50" s="2857"/>
      <c r="AE50" s="2857"/>
      <c r="AF50" s="2857"/>
      <c r="AG50" s="2857"/>
      <c r="AH50" s="2857"/>
      <c r="AI50" s="2857"/>
      <c r="AJ50" s="2857"/>
      <c r="AK50" s="2857"/>
      <c r="AL50" s="1257"/>
      <c r="AM50" s="277"/>
    </row>
    <row r="51" spans="1:39" ht="14.55" customHeight="1">
      <c r="A51" s="282"/>
      <c r="B51" s="296"/>
      <c r="C51" s="2858"/>
      <c r="D51" s="2858"/>
      <c r="E51" s="2858"/>
      <c r="F51" s="1268" t="s">
        <v>766</v>
      </c>
      <c r="G51" s="2859"/>
      <c r="H51" s="2859"/>
      <c r="I51" s="2859"/>
      <c r="J51" s="2855"/>
      <c r="K51" s="2855"/>
      <c r="L51" s="2855"/>
      <c r="M51" s="2855"/>
      <c r="N51" s="2855"/>
      <c r="O51" s="2855"/>
      <c r="P51" s="2855"/>
      <c r="Q51" s="2856"/>
      <c r="R51" s="2856"/>
      <c r="S51" s="2856"/>
      <c r="T51" s="2857"/>
      <c r="U51" s="2857"/>
      <c r="V51" s="2857"/>
      <c r="W51" s="2857"/>
      <c r="X51" s="2857"/>
      <c r="Y51" s="2857"/>
      <c r="Z51" s="2857"/>
      <c r="AA51" s="2857"/>
      <c r="AB51" s="2857"/>
      <c r="AC51" s="2857"/>
      <c r="AD51" s="2857"/>
      <c r="AE51" s="2857"/>
      <c r="AF51" s="2857"/>
      <c r="AG51" s="2857"/>
      <c r="AH51" s="2857"/>
      <c r="AI51" s="2857"/>
      <c r="AJ51" s="2857"/>
      <c r="AK51" s="2857"/>
      <c r="AL51" s="1257"/>
      <c r="AM51" s="277"/>
    </row>
    <row r="52" spans="1:39" ht="14.55" customHeight="1">
      <c r="A52" s="282"/>
      <c r="B52" s="296"/>
      <c r="C52" s="2854"/>
      <c r="D52" s="2854"/>
      <c r="E52" s="2854"/>
      <c r="F52" s="2854"/>
      <c r="G52" s="2854"/>
      <c r="H52" s="2854"/>
      <c r="I52" s="2854"/>
      <c r="J52" s="2855"/>
      <c r="K52" s="2855"/>
      <c r="L52" s="2855"/>
      <c r="M52" s="2855"/>
      <c r="N52" s="2855"/>
      <c r="O52" s="2855"/>
      <c r="P52" s="2855"/>
      <c r="Q52" s="2856"/>
      <c r="R52" s="2856"/>
      <c r="S52" s="2856"/>
      <c r="T52" s="2857"/>
      <c r="U52" s="2857"/>
      <c r="V52" s="2857"/>
      <c r="W52" s="2857"/>
      <c r="X52" s="2857"/>
      <c r="Y52" s="2857"/>
      <c r="Z52" s="2857"/>
      <c r="AA52" s="2857"/>
      <c r="AB52" s="2857"/>
      <c r="AC52" s="2857"/>
      <c r="AD52" s="2857"/>
      <c r="AE52" s="2857"/>
      <c r="AF52" s="2857"/>
      <c r="AG52" s="2857"/>
      <c r="AH52" s="2857"/>
      <c r="AI52" s="2857"/>
      <c r="AJ52" s="2857"/>
      <c r="AK52" s="2857"/>
      <c r="AL52" s="1257"/>
      <c r="AM52" s="277"/>
    </row>
    <row r="53" spans="1:39" ht="14.55" customHeight="1">
      <c r="A53" s="282"/>
      <c r="B53" s="296"/>
      <c r="C53" s="2858"/>
      <c r="D53" s="2858"/>
      <c r="E53" s="2858"/>
      <c r="F53" s="1268" t="s">
        <v>766</v>
      </c>
      <c r="G53" s="2859"/>
      <c r="H53" s="2859"/>
      <c r="I53" s="2859"/>
      <c r="J53" s="2855"/>
      <c r="K53" s="2855"/>
      <c r="L53" s="2855"/>
      <c r="M53" s="2855"/>
      <c r="N53" s="2855"/>
      <c r="O53" s="2855"/>
      <c r="P53" s="2855"/>
      <c r="Q53" s="2856"/>
      <c r="R53" s="2856"/>
      <c r="S53" s="2856"/>
      <c r="T53" s="2857"/>
      <c r="U53" s="2857"/>
      <c r="V53" s="2857"/>
      <c r="W53" s="2857"/>
      <c r="X53" s="2857"/>
      <c r="Y53" s="2857"/>
      <c r="Z53" s="2857"/>
      <c r="AA53" s="2857"/>
      <c r="AB53" s="2857"/>
      <c r="AC53" s="2857"/>
      <c r="AD53" s="2857"/>
      <c r="AE53" s="2857"/>
      <c r="AF53" s="2857"/>
      <c r="AG53" s="2857"/>
      <c r="AH53" s="2857"/>
      <c r="AI53" s="2857"/>
      <c r="AJ53" s="2857"/>
      <c r="AK53" s="2857"/>
      <c r="AL53" s="1257"/>
      <c r="AM53" s="277"/>
    </row>
    <row r="54" spans="1:39" ht="14.55" customHeight="1">
      <c r="A54" s="282"/>
      <c r="B54" s="296"/>
      <c r="C54" s="2854"/>
      <c r="D54" s="2854"/>
      <c r="E54" s="2854"/>
      <c r="F54" s="2854"/>
      <c r="G54" s="2854"/>
      <c r="H54" s="2854"/>
      <c r="I54" s="2854"/>
      <c r="J54" s="2855"/>
      <c r="K54" s="2855"/>
      <c r="L54" s="2855"/>
      <c r="M54" s="2855"/>
      <c r="N54" s="2855"/>
      <c r="O54" s="2855"/>
      <c r="P54" s="2855"/>
      <c r="Q54" s="2856"/>
      <c r="R54" s="2856"/>
      <c r="S54" s="2856"/>
      <c r="T54" s="2857"/>
      <c r="U54" s="2857"/>
      <c r="V54" s="2857"/>
      <c r="W54" s="2857"/>
      <c r="X54" s="2857"/>
      <c r="Y54" s="2857"/>
      <c r="Z54" s="2857"/>
      <c r="AA54" s="2857"/>
      <c r="AB54" s="2857"/>
      <c r="AC54" s="2857"/>
      <c r="AD54" s="2857"/>
      <c r="AE54" s="2857"/>
      <c r="AF54" s="2857"/>
      <c r="AG54" s="2857"/>
      <c r="AH54" s="2857"/>
      <c r="AI54" s="2857"/>
      <c r="AJ54" s="2857"/>
      <c r="AK54" s="2857"/>
      <c r="AL54" s="1257"/>
      <c r="AM54" s="277"/>
    </row>
    <row r="55" spans="1:39" ht="14.55" customHeight="1">
      <c r="A55" s="282"/>
      <c r="B55" s="296"/>
      <c r="C55" s="2858"/>
      <c r="D55" s="2858"/>
      <c r="E55" s="2858"/>
      <c r="F55" s="1268" t="s">
        <v>766</v>
      </c>
      <c r="G55" s="2859"/>
      <c r="H55" s="2859"/>
      <c r="I55" s="2859"/>
      <c r="J55" s="2855"/>
      <c r="K55" s="2855"/>
      <c r="L55" s="2855"/>
      <c r="M55" s="2855"/>
      <c r="N55" s="2855"/>
      <c r="O55" s="2855"/>
      <c r="P55" s="2855"/>
      <c r="Q55" s="2856"/>
      <c r="R55" s="2856"/>
      <c r="S55" s="2856"/>
      <c r="T55" s="2857"/>
      <c r="U55" s="2857"/>
      <c r="V55" s="2857"/>
      <c r="W55" s="2857"/>
      <c r="X55" s="2857"/>
      <c r="Y55" s="2857"/>
      <c r="Z55" s="2857"/>
      <c r="AA55" s="2857"/>
      <c r="AB55" s="2857"/>
      <c r="AC55" s="2857"/>
      <c r="AD55" s="2857"/>
      <c r="AE55" s="2857"/>
      <c r="AF55" s="2857"/>
      <c r="AG55" s="2857"/>
      <c r="AH55" s="2857"/>
      <c r="AI55" s="2857"/>
      <c r="AJ55" s="2857"/>
      <c r="AK55" s="2857"/>
      <c r="AL55" s="1257"/>
      <c r="AM55" s="277"/>
    </row>
    <row r="56" spans="1:39" ht="14.55" customHeight="1">
      <c r="A56" s="282"/>
      <c r="B56" s="296"/>
      <c r="C56" s="2854"/>
      <c r="D56" s="2854"/>
      <c r="E56" s="2854"/>
      <c r="F56" s="2854"/>
      <c r="G56" s="2854"/>
      <c r="H56" s="2854"/>
      <c r="I56" s="2854"/>
      <c r="J56" s="2855"/>
      <c r="K56" s="2855"/>
      <c r="L56" s="2855"/>
      <c r="M56" s="2855"/>
      <c r="N56" s="2855"/>
      <c r="O56" s="2855"/>
      <c r="P56" s="2855"/>
      <c r="Q56" s="2856"/>
      <c r="R56" s="2856"/>
      <c r="S56" s="2856"/>
      <c r="T56" s="2857"/>
      <c r="U56" s="2857"/>
      <c r="V56" s="2857"/>
      <c r="W56" s="2857"/>
      <c r="X56" s="2857"/>
      <c r="Y56" s="2857"/>
      <c r="Z56" s="2857"/>
      <c r="AA56" s="2857"/>
      <c r="AB56" s="2857"/>
      <c r="AC56" s="2857"/>
      <c r="AD56" s="2857"/>
      <c r="AE56" s="2857"/>
      <c r="AF56" s="2857"/>
      <c r="AG56" s="2857"/>
      <c r="AH56" s="2857"/>
      <c r="AI56" s="2857"/>
      <c r="AJ56" s="2857"/>
      <c r="AK56" s="2857"/>
      <c r="AL56" s="1257"/>
      <c r="AM56" s="277"/>
    </row>
    <row r="57" spans="1:39" ht="14.55" customHeight="1">
      <c r="A57" s="282"/>
      <c r="B57" s="296"/>
      <c r="C57" s="2858"/>
      <c r="D57" s="2858"/>
      <c r="E57" s="2858"/>
      <c r="F57" s="1268" t="s">
        <v>766</v>
      </c>
      <c r="G57" s="2859"/>
      <c r="H57" s="2859"/>
      <c r="I57" s="2859"/>
      <c r="J57" s="2855"/>
      <c r="K57" s="2855"/>
      <c r="L57" s="2855"/>
      <c r="M57" s="2855"/>
      <c r="N57" s="2855"/>
      <c r="O57" s="2855"/>
      <c r="P57" s="2855"/>
      <c r="Q57" s="2856"/>
      <c r="R57" s="2856"/>
      <c r="S57" s="2856"/>
      <c r="T57" s="2857"/>
      <c r="U57" s="2857"/>
      <c r="V57" s="2857"/>
      <c r="W57" s="2857"/>
      <c r="X57" s="2857"/>
      <c r="Y57" s="2857"/>
      <c r="Z57" s="2857"/>
      <c r="AA57" s="2857"/>
      <c r="AB57" s="2857"/>
      <c r="AC57" s="2857"/>
      <c r="AD57" s="2857"/>
      <c r="AE57" s="2857"/>
      <c r="AF57" s="2857"/>
      <c r="AG57" s="2857"/>
      <c r="AH57" s="2857"/>
      <c r="AI57" s="2857"/>
      <c r="AJ57" s="2857"/>
      <c r="AK57" s="2857"/>
      <c r="AL57" s="1257"/>
      <c r="AM57" s="277"/>
    </row>
    <row r="58" spans="1:39" ht="14.55" customHeight="1">
      <c r="A58" s="282"/>
      <c r="B58" s="296"/>
      <c r="C58" s="2854"/>
      <c r="D58" s="2854"/>
      <c r="E58" s="2854"/>
      <c r="F58" s="2854"/>
      <c r="G58" s="2854"/>
      <c r="H58" s="2854"/>
      <c r="I58" s="2854"/>
      <c r="J58" s="2855"/>
      <c r="K58" s="2855"/>
      <c r="L58" s="2855"/>
      <c r="M58" s="2855"/>
      <c r="N58" s="2855"/>
      <c r="O58" s="2855"/>
      <c r="P58" s="2855"/>
      <c r="Q58" s="2856"/>
      <c r="R58" s="2856"/>
      <c r="S58" s="2856"/>
      <c r="T58" s="2857"/>
      <c r="U58" s="2857"/>
      <c r="V58" s="2857"/>
      <c r="W58" s="2857"/>
      <c r="X58" s="2857"/>
      <c r="Y58" s="2857"/>
      <c r="Z58" s="2857"/>
      <c r="AA58" s="2857"/>
      <c r="AB58" s="2857"/>
      <c r="AC58" s="2857"/>
      <c r="AD58" s="2857"/>
      <c r="AE58" s="2857"/>
      <c r="AF58" s="2857"/>
      <c r="AG58" s="2857"/>
      <c r="AH58" s="2857"/>
      <c r="AI58" s="2857"/>
      <c r="AJ58" s="2857"/>
      <c r="AK58" s="2857"/>
      <c r="AL58" s="1257"/>
      <c r="AM58" s="277"/>
    </row>
    <row r="59" spans="1:39" ht="14.55" customHeight="1">
      <c r="A59" s="282"/>
      <c r="B59" s="296"/>
      <c r="C59" s="2858"/>
      <c r="D59" s="2858"/>
      <c r="E59" s="2858"/>
      <c r="F59" s="1268" t="s">
        <v>766</v>
      </c>
      <c r="G59" s="2859"/>
      <c r="H59" s="2859"/>
      <c r="I59" s="2859"/>
      <c r="J59" s="2855"/>
      <c r="K59" s="2855"/>
      <c r="L59" s="2855"/>
      <c r="M59" s="2855"/>
      <c r="N59" s="2855"/>
      <c r="O59" s="2855"/>
      <c r="P59" s="2855"/>
      <c r="Q59" s="2856"/>
      <c r="R59" s="2856"/>
      <c r="S59" s="2856"/>
      <c r="T59" s="2857"/>
      <c r="U59" s="2857"/>
      <c r="V59" s="2857"/>
      <c r="W59" s="2857"/>
      <c r="X59" s="2857"/>
      <c r="Y59" s="2857"/>
      <c r="Z59" s="2857"/>
      <c r="AA59" s="2857"/>
      <c r="AB59" s="2857"/>
      <c r="AC59" s="2857"/>
      <c r="AD59" s="2857"/>
      <c r="AE59" s="2857"/>
      <c r="AF59" s="2857"/>
      <c r="AG59" s="2857"/>
      <c r="AH59" s="2857"/>
      <c r="AI59" s="2857"/>
      <c r="AJ59" s="2857"/>
      <c r="AK59" s="2857"/>
      <c r="AL59" s="1257"/>
      <c r="AM59" s="277"/>
    </row>
    <row r="60" spans="1:39" ht="14.55" customHeight="1">
      <c r="A60" s="282"/>
      <c r="B60" s="296"/>
      <c r="C60" s="2854"/>
      <c r="D60" s="2854"/>
      <c r="E60" s="2854"/>
      <c r="F60" s="2854"/>
      <c r="G60" s="2854"/>
      <c r="H60" s="2854"/>
      <c r="I60" s="2854"/>
      <c r="J60" s="2855"/>
      <c r="K60" s="2855"/>
      <c r="L60" s="2855"/>
      <c r="M60" s="2855"/>
      <c r="N60" s="2855"/>
      <c r="O60" s="2855"/>
      <c r="P60" s="2855"/>
      <c r="Q60" s="2856"/>
      <c r="R60" s="2856"/>
      <c r="S60" s="2856"/>
      <c r="T60" s="2857"/>
      <c r="U60" s="2857"/>
      <c r="V60" s="2857"/>
      <c r="W60" s="2857"/>
      <c r="X60" s="2857"/>
      <c r="Y60" s="2857"/>
      <c r="Z60" s="2857"/>
      <c r="AA60" s="2857"/>
      <c r="AB60" s="2857"/>
      <c r="AC60" s="2857"/>
      <c r="AD60" s="2857"/>
      <c r="AE60" s="2857"/>
      <c r="AF60" s="2857"/>
      <c r="AG60" s="2857"/>
      <c r="AH60" s="2857"/>
      <c r="AI60" s="2857"/>
      <c r="AJ60" s="2857"/>
      <c r="AK60" s="2857"/>
      <c r="AL60" s="1257"/>
      <c r="AM60" s="277"/>
    </row>
    <row r="61" spans="1:39" ht="14.55" customHeight="1">
      <c r="A61" s="282"/>
      <c r="B61" s="296"/>
      <c r="C61" s="2858"/>
      <c r="D61" s="2858"/>
      <c r="E61" s="2858"/>
      <c r="F61" s="1268" t="s">
        <v>766</v>
      </c>
      <c r="G61" s="2859"/>
      <c r="H61" s="2859"/>
      <c r="I61" s="2859"/>
      <c r="J61" s="2855"/>
      <c r="K61" s="2855"/>
      <c r="L61" s="2855"/>
      <c r="M61" s="2855"/>
      <c r="N61" s="2855"/>
      <c r="O61" s="2855"/>
      <c r="P61" s="2855"/>
      <c r="Q61" s="2856"/>
      <c r="R61" s="2856"/>
      <c r="S61" s="2856"/>
      <c r="T61" s="2857"/>
      <c r="U61" s="2857"/>
      <c r="V61" s="2857"/>
      <c r="W61" s="2857"/>
      <c r="X61" s="2857"/>
      <c r="Y61" s="2857"/>
      <c r="Z61" s="2857"/>
      <c r="AA61" s="2857"/>
      <c r="AB61" s="2857"/>
      <c r="AC61" s="2857"/>
      <c r="AD61" s="2857"/>
      <c r="AE61" s="2857"/>
      <c r="AF61" s="2857"/>
      <c r="AG61" s="2857"/>
      <c r="AH61" s="2857"/>
      <c r="AI61" s="2857"/>
      <c r="AJ61" s="2857"/>
      <c r="AK61" s="2857"/>
      <c r="AL61" s="1257"/>
      <c r="AM61" s="277"/>
    </row>
    <row r="62" spans="1:39" ht="14.55" customHeight="1">
      <c r="A62" s="282"/>
      <c r="B62" s="1040"/>
      <c r="C62" s="2853" t="s">
        <v>1274</v>
      </c>
      <c r="D62" s="2853"/>
      <c r="E62" s="2853"/>
      <c r="F62" s="2853"/>
      <c r="G62" s="2853"/>
      <c r="H62" s="2853"/>
      <c r="I62" s="2853"/>
      <c r="J62" s="2853"/>
      <c r="K62" s="2853"/>
      <c r="L62" s="2853"/>
      <c r="M62" s="2853"/>
      <c r="N62" s="2853"/>
      <c r="O62" s="2853"/>
      <c r="P62" s="2853"/>
      <c r="Q62" s="2853"/>
      <c r="R62" s="2853"/>
      <c r="S62" s="2853"/>
      <c r="T62" s="2853"/>
      <c r="U62" s="2853"/>
      <c r="V62" s="2853"/>
      <c r="W62" s="2853"/>
      <c r="X62" s="2853"/>
      <c r="Y62" s="2853"/>
      <c r="Z62" s="2853"/>
      <c r="AA62" s="1269"/>
      <c r="AB62" s="1270"/>
      <c r="AC62" s="1270"/>
      <c r="AD62" s="1270"/>
      <c r="AE62" s="1270"/>
      <c r="AF62" s="1270"/>
      <c r="AG62" s="1270"/>
      <c r="AH62" s="1270"/>
      <c r="AI62" s="1270"/>
      <c r="AJ62" s="1270"/>
      <c r="AK62" s="1270"/>
      <c r="AL62" s="1271"/>
      <c r="AM62" s="277"/>
    </row>
    <row r="63" spans="1:39" ht="14.55" customHeight="1">
      <c r="A63" s="282"/>
      <c r="B63" s="282"/>
    </row>
    <row r="64" spans="1:39" ht="14.55" customHeight="1">
      <c r="A64" s="282"/>
      <c r="B64" s="282"/>
    </row>
    <row r="65" spans="1:2">
      <c r="A65" s="282"/>
      <c r="B65" s="282"/>
    </row>
  </sheetData>
  <mergeCells count="119">
    <mergeCell ref="B1:AL1"/>
    <mergeCell ref="AM1:AP1"/>
    <mergeCell ref="B3:AA3"/>
    <mergeCell ref="AB3:AL3"/>
    <mergeCell ref="C5:AA5"/>
    <mergeCell ref="E8:Z11"/>
    <mergeCell ref="Q13:R13"/>
    <mergeCell ref="T13:U13"/>
    <mergeCell ref="C16:AA16"/>
    <mergeCell ref="D25:AL25"/>
    <mergeCell ref="C26:I26"/>
    <mergeCell ref="J26:P27"/>
    <mergeCell ref="Q26:S27"/>
    <mergeCell ref="T26:AK26"/>
    <mergeCell ref="E27:G27"/>
    <mergeCell ref="T27:AK27"/>
    <mergeCell ref="C28:I28"/>
    <mergeCell ref="J28:P29"/>
    <mergeCell ref="Q28:S29"/>
    <mergeCell ref="T28:AK29"/>
    <mergeCell ref="C29:E29"/>
    <mergeCell ref="G29:I29"/>
    <mergeCell ref="C30:I30"/>
    <mergeCell ref="J30:P31"/>
    <mergeCell ref="Q30:S31"/>
    <mergeCell ref="T30:AK31"/>
    <mergeCell ref="C31:E31"/>
    <mergeCell ref="G31:I31"/>
    <mergeCell ref="C32:I32"/>
    <mergeCell ref="J32:P33"/>
    <mergeCell ref="Q32:S33"/>
    <mergeCell ref="T32:AK33"/>
    <mergeCell ref="C33:E33"/>
    <mergeCell ref="G33:I33"/>
    <mergeCell ref="C34:I34"/>
    <mergeCell ref="J34:P35"/>
    <mergeCell ref="Q34:S35"/>
    <mergeCell ref="T34:AK35"/>
    <mergeCell ref="C35:E35"/>
    <mergeCell ref="G35:I35"/>
    <mergeCell ref="C36:I36"/>
    <mergeCell ref="J36:P37"/>
    <mergeCell ref="Q36:S37"/>
    <mergeCell ref="T36:AK37"/>
    <mergeCell ref="C37:E37"/>
    <mergeCell ref="G37:I37"/>
    <mergeCell ref="C38:I38"/>
    <mergeCell ref="J38:P39"/>
    <mergeCell ref="Q38:S39"/>
    <mergeCell ref="T38:AK39"/>
    <mergeCell ref="C39:E39"/>
    <mergeCell ref="G39:I39"/>
    <mergeCell ref="C40:I40"/>
    <mergeCell ref="J40:P41"/>
    <mergeCell ref="Q40:S41"/>
    <mergeCell ref="T40:AK41"/>
    <mergeCell ref="C41:E41"/>
    <mergeCell ref="G41:I41"/>
    <mergeCell ref="C42:I42"/>
    <mergeCell ref="J42:P43"/>
    <mergeCell ref="Q42:S43"/>
    <mergeCell ref="T42:AK43"/>
    <mergeCell ref="C43:E43"/>
    <mergeCell ref="G43:I43"/>
    <mergeCell ref="C44:I44"/>
    <mergeCell ref="J44:P45"/>
    <mergeCell ref="Q44:S45"/>
    <mergeCell ref="T44:AK45"/>
    <mergeCell ref="C45:E45"/>
    <mergeCell ref="G45:I45"/>
    <mergeCell ref="C46:I46"/>
    <mergeCell ref="J46:P47"/>
    <mergeCell ref="Q46:S47"/>
    <mergeCell ref="T46:AK47"/>
    <mergeCell ref="C47:E47"/>
    <mergeCell ref="G47:I47"/>
    <mergeCell ref="C48:I48"/>
    <mergeCell ref="J48:P49"/>
    <mergeCell ref="Q48:S49"/>
    <mergeCell ref="T48:AK49"/>
    <mergeCell ref="C49:E49"/>
    <mergeCell ref="G49:I49"/>
    <mergeCell ref="C50:I50"/>
    <mergeCell ref="J50:P51"/>
    <mergeCell ref="Q50:S51"/>
    <mergeCell ref="T50:AK51"/>
    <mergeCell ref="C51:E51"/>
    <mergeCell ref="G51:I51"/>
    <mergeCell ref="C52:I52"/>
    <mergeCell ref="J52:P53"/>
    <mergeCell ref="Q52:S53"/>
    <mergeCell ref="T52:AK53"/>
    <mergeCell ref="C53:E53"/>
    <mergeCell ref="G53:I53"/>
    <mergeCell ref="C54:I54"/>
    <mergeCell ref="J54:P55"/>
    <mergeCell ref="Q54:S55"/>
    <mergeCell ref="T54:AK55"/>
    <mergeCell ref="C55:E55"/>
    <mergeCell ref="G55:I55"/>
    <mergeCell ref="C56:I56"/>
    <mergeCell ref="J56:P57"/>
    <mergeCell ref="Q56:S57"/>
    <mergeCell ref="T56:AK57"/>
    <mergeCell ref="C57:E57"/>
    <mergeCell ref="G57:I57"/>
    <mergeCell ref="C62:Z62"/>
    <mergeCell ref="C58:I58"/>
    <mergeCell ref="J58:P59"/>
    <mergeCell ref="Q58:S59"/>
    <mergeCell ref="T58:AK59"/>
    <mergeCell ref="C59:E59"/>
    <mergeCell ref="G59:I59"/>
    <mergeCell ref="C60:I60"/>
    <mergeCell ref="J60:P61"/>
    <mergeCell ref="Q60:S61"/>
    <mergeCell ref="T60:AK61"/>
    <mergeCell ref="C61:E61"/>
    <mergeCell ref="G61:I61"/>
  </mergeCells>
  <phoneticPr fontId="109"/>
  <hyperlinks>
    <hyperlink ref="AM1" location="'目次（保）'!A1" display="目次に戻る" xr:uid="{00000000-0004-0000-1900-000000000000}"/>
  </hyperlinks>
  <printOptions horizontalCentered="1"/>
  <pageMargins left="0.70833333333333304" right="0.31527777777777799" top="0.39374999999999999" bottom="0.39374999999999999" header="0.51180555555555496" footer="0.51180555555555496"/>
  <pageSetup paperSize="9" scale="94" firstPageNumber="0" orientation="portrait" horizontalDpi="300" verticalDpi="300" r:id="rId1"/>
  <colBreaks count="1" manualBreakCount="1">
    <brk id="3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CFF"/>
    <pageSetUpPr fitToPage="1"/>
  </sheetPr>
  <dimension ref="A1:AMK76"/>
  <sheetViews>
    <sheetView showGridLines="0" view="pageBreakPreview" topLeftCell="A37" zoomScaleNormal="100" workbookViewId="0">
      <selection activeCell="AW69" sqref="AW69"/>
    </sheetView>
  </sheetViews>
  <sheetFormatPr defaultRowHeight="13.2"/>
  <cols>
    <col min="1" max="1" width="1.44140625" style="276" customWidth="1"/>
    <col min="2" max="26" width="2.33203125" style="276" customWidth="1"/>
    <col min="27" max="27" width="4" style="276" customWidth="1"/>
    <col min="28" max="65" width="2.33203125" style="276" customWidth="1"/>
    <col min="66" max="1025" width="8" style="276" customWidth="1"/>
  </cols>
  <sheetData>
    <row r="1" spans="1:47" ht="14.1" customHeight="1">
      <c r="B1" s="1794" t="s">
        <v>1275</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5" t="s">
        <v>241</v>
      </c>
      <c r="AN1" s="1795"/>
      <c r="AO1" s="1795"/>
      <c r="AP1" s="1795"/>
      <c r="AQ1" s="330"/>
      <c r="AR1" s="330"/>
      <c r="AS1" s="330"/>
      <c r="AT1" s="330"/>
      <c r="AU1" s="330"/>
    </row>
    <row r="2" spans="1:47" ht="5.0999999999999996" customHeight="1"/>
    <row r="3" spans="1:47" ht="14.1" customHeight="1">
      <c r="B3" s="2384" t="s">
        <v>1254</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1797" t="s">
        <v>243</v>
      </c>
      <c r="AC3" s="1797"/>
      <c r="AD3" s="1797"/>
      <c r="AE3" s="1797"/>
      <c r="AF3" s="1797"/>
      <c r="AG3" s="1797"/>
      <c r="AH3" s="1797"/>
      <c r="AI3" s="1797"/>
      <c r="AJ3" s="1797"/>
      <c r="AK3" s="1797"/>
      <c r="AL3" s="1797"/>
      <c r="AM3" s="295"/>
      <c r="AN3" s="295"/>
      <c r="AO3" s="295"/>
      <c r="AP3" s="295"/>
      <c r="AQ3" s="295"/>
      <c r="AR3" s="295"/>
      <c r="AS3" s="295"/>
      <c r="AT3" s="295"/>
      <c r="AU3" s="295"/>
    </row>
    <row r="4" spans="1:47" ht="7.05" customHeight="1">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323"/>
      <c r="AC4" s="295"/>
      <c r="AD4" s="295"/>
      <c r="AE4" s="295"/>
      <c r="AF4" s="295"/>
      <c r="AG4" s="295"/>
      <c r="AH4" s="295"/>
      <c r="AI4" s="295"/>
      <c r="AJ4" s="295"/>
      <c r="AK4" s="295"/>
      <c r="AL4" s="921"/>
      <c r="AM4" s="295"/>
      <c r="AN4" s="295"/>
      <c r="AO4" s="295"/>
      <c r="AP4" s="295"/>
      <c r="AQ4" s="295"/>
      <c r="AR4" s="295"/>
      <c r="AS4" s="295"/>
      <c r="AT4" s="295"/>
      <c r="AU4" s="295"/>
    </row>
    <row r="5" spans="1:47" ht="14.55" customHeight="1">
      <c r="B5" s="294"/>
      <c r="C5" s="313" t="s">
        <v>1276</v>
      </c>
      <c r="E5" s="313"/>
      <c r="F5" s="313"/>
      <c r="G5" s="313"/>
      <c r="H5" s="313"/>
      <c r="I5" s="313"/>
      <c r="J5" s="313"/>
      <c r="K5" s="313"/>
      <c r="L5" s="313"/>
      <c r="M5" s="313"/>
      <c r="N5" s="313"/>
      <c r="O5" s="295"/>
      <c r="P5" s="295"/>
      <c r="Q5" s="295"/>
      <c r="R5" s="295"/>
      <c r="S5" s="295"/>
      <c r="T5" s="295"/>
      <c r="U5" s="295"/>
      <c r="V5" s="295"/>
      <c r="W5" s="295"/>
      <c r="X5" s="295"/>
      <c r="Y5" s="295"/>
      <c r="Z5" s="295"/>
      <c r="AB5" s="1015" t="s">
        <v>278</v>
      </c>
      <c r="AC5" s="285" t="s">
        <v>1277</v>
      </c>
      <c r="AD5" s="1029"/>
      <c r="AE5" s="1029"/>
      <c r="AF5" s="1029"/>
      <c r="AG5" s="1029"/>
      <c r="AH5" s="1029"/>
      <c r="AI5" s="1029"/>
      <c r="AJ5" s="1029"/>
      <c r="AK5" s="1029"/>
      <c r="AL5" s="1272"/>
      <c r="AM5" s="294"/>
      <c r="AN5" s="295"/>
      <c r="AO5" s="295"/>
      <c r="AP5" s="295"/>
      <c r="AQ5" s="295"/>
      <c r="AR5" s="295"/>
      <c r="AS5" s="295"/>
      <c r="AU5" s="295"/>
    </row>
    <row r="6" spans="1:47" ht="14.55" customHeight="1">
      <c r="B6" s="294"/>
      <c r="C6" s="313"/>
      <c r="E6" s="313"/>
      <c r="F6" s="313"/>
      <c r="G6" s="313"/>
      <c r="H6" s="313"/>
      <c r="I6" s="313"/>
      <c r="J6" s="313"/>
      <c r="K6" s="313"/>
      <c r="L6" s="313"/>
      <c r="M6" s="313"/>
      <c r="N6" s="313"/>
      <c r="O6" s="295"/>
      <c r="P6" s="295"/>
      <c r="Q6" s="295"/>
      <c r="R6" s="295"/>
      <c r="S6" s="295"/>
      <c r="T6" s="295"/>
      <c r="U6" s="295"/>
      <c r="V6" s="295"/>
      <c r="W6" s="295"/>
      <c r="X6" s="295"/>
      <c r="Y6" s="295"/>
      <c r="Z6" s="295"/>
      <c r="AB6" s="659"/>
      <c r="AC6" s="285"/>
      <c r="AD6" s="1029"/>
      <c r="AE6" s="1029"/>
      <c r="AF6" s="1029"/>
      <c r="AG6" s="1029"/>
      <c r="AH6" s="1029"/>
      <c r="AI6" s="1029"/>
      <c r="AJ6" s="1029"/>
      <c r="AK6" s="1029"/>
      <c r="AL6" s="1272"/>
      <c r="AM6" s="294"/>
      <c r="AN6" s="295"/>
      <c r="AO6" s="295"/>
      <c r="AP6" s="295"/>
      <c r="AQ6" s="295"/>
      <c r="AR6" s="295"/>
      <c r="AS6" s="295"/>
      <c r="AU6" s="295"/>
    </row>
    <row r="7" spans="1:47" ht="14.55" customHeight="1">
      <c r="A7" s="282"/>
      <c r="B7" s="296"/>
      <c r="C7" s="282"/>
      <c r="D7" s="282" t="s">
        <v>1278</v>
      </c>
      <c r="E7" s="282"/>
      <c r="F7" s="282"/>
      <c r="G7" s="282"/>
      <c r="H7" s="282"/>
      <c r="I7" s="282"/>
      <c r="J7" s="282"/>
      <c r="K7" s="282"/>
      <c r="L7" s="282"/>
      <c r="M7" s="282"/>
      <c r="N7" s="282"/>
      <c r="O7" s="282"/>
      <c r="P7" s="282"/>
      <c r="Q7" s="282"/>
      <c r="R7" s="282"/>
      <c r="S7" s="282"/>
      <c r="T7" s="282"/>
      <c r="X7" s="282"/>
      <c r="AB7" s="315"/>
      <c r="AC7" s="285"/>
      <c r="AD7" s="285"/>
      <c r="AE7" s="285"/>
      <c r="AF7" s="285"/>
      <c r="AG7" s="285"/>
      <c r="AH7" s="285"/>
      <c r="AI7" s="285"/>
      <c r="AJ7" s="285"/>
      <c r="AK7" s="285"/>
      <c r="AL7" s="287"/>
      <c r="AM7" s="831"/>
      <c r="AN7" s="285"/>
      <c r="AO7" s="285"/>
      <c r="AP7" s="285"/>
      <c r="AQ7" s="285"/>
      <c r="AR7" s="285"/>
      <c r="AS7" s="285"/>
      <c r="AU7" s="321"/>
    </row>
    <row r="8" spans="1:47" ht="14.55" customHeight="1">
      <c r="A8" s="282"/>
      <c r="B8" s="296"/>
      <c r="C8" s="282"/>
      <c r="D8" s="313" t="s">
        <v>1279</v>
      </c>
      <c r="E8" s="276" t="s">
        <v>1280</v>
      </c>
      <c r="F8" s="313"/>
      <c r="G8" s="313"/>
      <c r="H8" s="313"/>
      <c r="I8" s="313"/>
      <c r="J8" s="313"/>
      <c r="K8" s="313"/>
      <c r="L8" s="313"/>
      <c r="M8" s="313"/>
      <c r="N8" s="313"/>
      <c r="O8" s="313"/>
      <c r="P8" s="313"/>
      <c r="Q8" s="313"/>
      <c r="R8" s="282"/>
      <c r="S8" s="290"/>
      <c r="T8" s="290"/>
      <c r="U8" s="291"/>
      <c r="V8" s="292"/>
      <c r="W8" s="292"/>
      <c r="X8" s="282"/>
      <c r="Y8" s="282"/>
      <c r="Z8" s="282"/>
      <c r="AB8" s="315" t="s">
        <v>278</v>
      </c>
      <c r="AC8" s="285" t="s">
        <v>1281</v>
      </c>
      <c r="AD8" s="285"/>
      <c r="AE8" s="285"/>
      <c r="AF8" s="285"/>
      <c r="AG8" s="285"/>
      <c r="AH8" s="285"/>
      <c r="AI8" s="285"/>
      <c r="AJ8" s="285"/>
      <c r="AK8" s="285"/>
      <c r="AL8" s="287"/>
      <c r="AM8" s="831"/>
      <c r="AN8" s="285"/>
      <c r="AO8" s="285"/>
      <c r="AP8" s="285"/>
      <c r="AQ8" s="285"/>
      <c r="AR8" s="285"/>
    </row>
    <row r="9" spans="1:47" ht="14.55" customHeight="1">
      <c r="A9" s="282"/>
      <c r="B9" s="296"/>
      <c r="C9" s="282"/>
      <c r="E9" s="313" t="s">
        <v>1282</v>
      </c>
      <c r="F9" s="313"/>
      <c r="G9" s="313"/>
      <c r="H9" s="313"/>
      <c r="I9" s="313"/>
      <c r="J9" s="313"/>
      <c r="K9" s="313"/>
      <c r="L9" s="313"/>
      <c r="M9" s="313"/>
      <c r="N9" s="313"/>
      <c r="O9" s="313"/>
      <c r="P9" s="313"/>
      <c r="Q9" s="313"/>
      <c r="R9" s="282"/>
      <c r="S9" s="290"/>
      <c r="T9" s="290"/>
      <c r="U9" s="291"/>
      <c r="V9" s="292"/>
      <c r="W9" s="292"/>
      <c r="X9" s="282"/>
      <c r="Y9" s="282"/>
      <c r="Z9" s="282"/>
      <c r="AB9" s="651"/>
      <c r="AC9" s="285"/>
      <c r="AD9" s="285"/>
      <c r="AE9" s="285"/>
      <c r="AF9" s="285"/>
      <c r="AG9" s="285"/>
      <c r="AH9" s="285"/>
      <c r="AI9" s="285"/>
      <c r="AJ9" s="285"/>
      <c r="AK9" s="285"/>
      <c r="AL9" s="287"/>
      <c r="AM9" s="831"/>
      <c r="AN9" s="285"/>
      <c r="AO9" s="285"/>
      <c r="AP9" s="285"/>
      <c r="AQ9" s="285"/>
      <c r="AR9" s="285"/>
    </row>
    <row r="10" spans="1:47" ht="14.55" customHeight="1">
      <c r="A10" s="282"/>
      <c r="B10" s="296"/>
      <c r="C10" s="282"/>
      <c r="D10" s="1007"/>
      <c r="E10" s="1004"/>
      <c r="F10" s="2877"/>
      <c r="G10" s="2877"/>
      <c r="H10" s="2877"/>
      <c r="I10" s="2877"/>
      <c r="J10" s="2877"/>
      <c r="K10" s="2877"/>
      <c r="L10" s="2877"/>
      <c r="M10" s="2877"/>
      <c r="N10" s="2877"/>
      <c r="O10" s="2877"/>
      <c r="P10" s="2877"/>
      <c r="Q10" s="2877"/>
      <c r="R10" s="2877"/>
      <c r="S10" s="2877"/>
      <c r="T10" s="2877"/>
      <c r="U10" s="2877"/>
      <c r="V10" s="2877"/>
      <c r="W10" s="2877"/>
      <c r="X10" s="2877"/>
      <c r="Y10" s="2877"/>
      <c r="Z10" s="2877"/>
      <c r="AB10" s="651"/>
      <c r="AC10" s="285"/>
      <c r="AD10" s="285"/>
      <c r="AE10" s="285"/>
      <c r="AF10" s="285"/>
      <c r="AG10" s="285"/>
      <c r="AH10" s="285"/>
      <c r="AI10" s="285"/>
      <c r="AJ10" s="285"/>
      <c r="AK10" s="285"/>
      <c r="AL10" s="287"/>
      <c r="AM10" s="831"/>
      <c r="AN10" s="285"/>
      <c r="AO10" s="285"/>
      <c r="AP10" s="285"/>
      <c r="AQ10" s="285"/>
      <c r="AR10" s="285"/>
    </row>
    <row r="11" spans="1:47" ht="14.55" customHeight="1">
      <c r="A11" s="282"/>
      <c r="B11" s="296"/>
      <c r="C11" s="282"/>
      <c r="D11" s="1007"/>
      <c r="E11" s="1004"/>
      <c r="F11" s="2877"/>
      <c r="G11" s="2877"/>
      <c r="H11" s="2877"/>
      <c r="I11" s="2877"/>
      <c r="J11" s="2877"/>
      <c r="K11" s="2877"/>
      <c r="L11" s="2877"/>
      <c r="M11" s="2877"/>
      <c r="N11" s="2877"/>
      <c r="O11" s="2877"/>
      <c r="P11" s="2877"/>
      <c r="Q11" s="2877"/>
      <c r="R11" s="2877"/>
      <c r="S11" s="2877"/>
      <c r="T11" s="2877"/>
      <c r="U11" s="2877"/>
      <c r="V11" s="2877"/>
      <c r="W11" s="2877"/>
      <c r="X11" s="2877"/>
      <c r="Y11" s="2877"/>
      <c r="Z11" s="2877"/>
      <c r="AB11" s="651"/>
      <c r="AC11" s="285"/>
      <c r="AD11" s="285"/>
      <c r="AE11" s="285"/>
      <c r="AF11" s="285"/>
      <c r="AG11" s="285"/>
      <c r="AH11" s="285"/>
      <c r="AI11" s="285"/>
      <c r="AJ11" s="285"/>
      <c r="AK11" s="285"/>
      <c r="AL11" s="287"/>
      <c r="AM11" s="831"/>
      <c r="AN11" s="285"/>
      <c r="AO11" s="285"/>
      <c r="AP11" s="285"/>
      <c r="AQ11" s="285"/>
      <c r="AR11" s="285"/>
    </row>
    <row r="12" spans="1:47" ht="14.55" customHeight="1">
      <c r="A12" s="282"/>
      <c r="B12" s="296"/>
      <c r="C12" s="282"/>
      <c r="D12" s="282"/>
      <c r="E12" s="14"/>
      <c r="F12" s="2877"/>
      <c r="G12" s="2877"/>
      <c r="H12" s="2877"/>
      <c r="I12" s="2877"/>
      <c r="J12" s="2877"/>
      <c r="K12" s="2877"/>
      <c r="L12" s="2877"/>
      <c r="M12" s="2877"/>
      <c r="N12" s="2877"/>
      <c r="O12" s="2877"/>
      <c r="P12" s="2877"/>
      <c r="Q12" s="2877"/>
      <c r="R12" s="2877"/>
      <c r="S12" s="2877"/>
      <c r="T12" s="2877"/>
      <c r="U12" s="2877"/>
      <c r="V12" s="2877"/>
      <c r="W12" s="2877"/>
      <c r="X12" s="2877"/>
      <c r="Y12" s="2877"/>
      <c r="Z12" s="2877"/>
      <c r="AB12" s="315"/>
      <c r="AC12" s="285"/>
      <c r="AD12" s="285"/>
      <c r="AE12" s="285"/>
      <c r="AF12" s="285"/>
      <c r="AG12" s="285"/>
      <c r="AH12" s="285"/>
      <c r="AI12" s="285"/>
      <c r="AJ12" s="285"/>
      <c r="AK12" s="285"/>
      <c r="AL12" s="287"/>
      <c r="AM12" s="831"/>
      <c r="AN12" s="285"/>
      <c r="AO12" s="285"/>
      <c r="AP12" s="285"/>
      <c r="AQ12" s="285"/>
      <c r="AR12" s="285"/>
    </row>
    <row r="13" spans="1:47" ht="14.55" customHeight="1">
      <c r="A13" s="282"/>
      <c r="B13" s="296"/>
      <c r="C13" s="282"/>
      <c r="D13" s="282" t="s">
        <v>514</v>
      </c>
      <c r="E13" s="276" t="s">
        <v>1283</v>
      </c>
      <c r="F13" s="318"/>
      <c r="G13" s="318"/>
      <c r="H13" s="318"/>
      <c r="I13" s="318"/>
      <c r="J13" s="318"/>
      <c r="K13" s="318"/>
      <c r="L13" s="318"/>
      <c r="M13" s="318"/>
      <c r="N13" s="318"/>
      <c r="O13" s="318"/>
      <c r="P13" s="318"/>
      <c r="Q13" s="318"/>
      <c r="R13" s="282"/>
      <c r="S13" s="290"/>
      <c r="T13" s="290"/>
      <c r="U13" s="291"/>
      <c r="V13" s="292"/>
      <c r="W13" s="292"/>
      <c r="X13" s="282"/>
      <c r="Y13" s="282"/>
      <c r="Z13" s="282"/>
      <c r="AB13" s="1015"/>
      <c r="AC13" s="285"/>
      <c r="AD13" s="285"/>
      <c r="AE13" s="285"/>
      <c r="AF13" s="285"/>
      <c r="AG13" s="285"/>
      <c r="AH13" s="285"/>
      <c r="AI13" s="285"/>
      <c r="AJ13" s="285"/>
      <c r="AK13" s="285"/>
      <c r="AL13" s="287"/>
      <c r="AM13" s="831"/>
      <c r="AN13" s="285"/>
      <c r="AO13" s="285"/>
      <c r="AP13" s="285"/>
      <c r="AQ13" s="285"/>
      <c r="AR13" s="285"/>
    </row>
    <row r="14" spans="1:47" ht="14.55" customHeight="1">
      <c r="A14" s="282"/>
      <c r="B14" s="296"/>
      <c r="C14" s="282"/>
      <c r="D14" s="282"/>
      <c r="F14" s="318"/>
      <c r="G14" s="318"/>
      <c r="H14" s="318"/>
      <c r="I14" s="318"/>
      <c r="J14" s="318"/>
      <c r="K14" s="318"/>
      <c r="L14" s="318"/>
      <c r="M14" s="318"/>
      <c r="N14" s="318"/>
      <c r="O14" s="318"/>
      <c r="P14" s="318"/>
      <c r="Q14" s="318"/>
      <c r="R14" s="282"/>
      <c r="S14" s="290"/>
      <c r="T14" s="290"/>
      <c r="U14" s="291"/>
      <c r="V14" s="292"/>
      <c r="W14" s="292"/>
      <c r="X14" s="282"/>
      <c r="Y14" s="282"/>
      <c r="Z14" s="282"/>
      <c r="AB14" s="1015" t="s">
        <v>278</v>
      </c>
      <c r="AC14" s="285" t="s">
        <v>1284</v>
      </c>
      <c r="AD14" s="285"/>
      <c r="AE14" s="285"/>
      <c r="AF14" s="285"/>
      <c r="AG14" s="285"/>
      <c r="AH14" s="285"/>
      <c r="AI14" s="285"/>
      <c r="AJ14" s="285"/>
      <c r="AK14" s="285"/>
      <c r="AL14" s="287"/>
      <c r="AM14" s="831"/>
      <c r="AN14" s="285"/>
      <c r="AO14" s="285"/>
      <c r="AP14" s="285"/>
      <c r="AQ14" s="285"/>
      <c r="AR14" s="285"/>
    </row>
    <row r="15" spans="1:47" ht="14.55" customHeight="1">
      <c r="A15" s="282"/>
      <c r="B15" s="296"/>
      <c r="C15" s="282"/>
      <c r="D15" s="282" t="s">
        <v>520</v>
      </c>
      <c r="E15" s="276" t="s">
        <v>1285</v>
      </c>
      <c r="F15" s="282"/>
      <c r="G15" s="282"/>
      <c r="H15" s="282"/>
      <c r="I15" s="282"/>
      <c r="J15" s="282"/>
      <c r="K15" s="282"/>
      <c r="L15" s="282"/>
      <c r="M15" s="282"/>
      <c r="N15" s="282"/>
      <c r="O15" s="282"/>
      <c r="P15" s="282"/>
      <c r="Q15" s="282"/>
      <c r="AB15" s="1015"/>
      <c r="AC15" s="285"/>
      <c r="AD15" s="285"/>
      <c r="AE15" s="285"/>
      <c r="AF15" s="285"/>
      <c r="AG15" s="285"/>
      <c r="AH15" s="285"/>
      <c r="AI15" s="285"/>
      <c r="AJ15" s="285"/>
      <c r="AK15" s="285"/>
      <c r="AL15" s="287"/>
      <c r="AM15" s="831"/>
      <c r="AN15" s="285"/>
      <c r="AO15" s="285"/>
      <c r="AP15" s="285"/>
      <c r="AQ15" s="285"/>
      <c r="AR15" s="285"/>
    </row>
    <row r="16" spans="1:47" ht="14.55" customHeight="1">
      <c r="A16" s="843"/>
      <c r="B16" s="296"/>
      <c r="C16" s="282"/>
      <c r="D16" s="282"/>
      <c r="F16" s="313"/>
      <c r="G16" s="313"/>
      <c r="H16" s="313"/>
      <c r="I16" s="313"/>
      <c r="J16" s="313"/>
      <c r="K16" s="313"/>
      <c r="L16" s="313"/>
      <c r="M16" s="313"/>
      <c r="N16" s="313"/>
      <c r="O16" s="313"/>
      <c r="P16" s="313"/>
      <c r="Q16" s="313"/>
      <c r="R16" s="282"/>
      <c r="S16" s="290"/>
      <c r="T16" s="290"/>
      <c r="U16" s="291"/>
      <c r="V16" s="292"/>
      <c r="W16" s="292"/>
      <c r="X16" s="282"/>
      <c r="Y16" s="282"/>
      <c r="Z16" s="282"/>
      <c r="AB16" s="315" t="s">
        <v>278</v>
      </c>
      <c r="AC16" s="1787" t="s">
        <v>1286</v>
      </c>
      <c r="AD16" s="1787"/>
      <c r="AE16" s="1787"/>
      <c r="AF16" s="1787"/>
      <c r="AG16" s="1787"/>
      <c r="AH16" s="1787"/>
      <c r="AI16" s="1787"/>
      <c r="AJ16" s="1787"/>
      <c r="AK16" s="299"/>
      <c r="AL16" s="304"/>
      <c r="AM16" s="831"/>
      <c r="AN16" s="285"/>
      <c r="AO16" s="285"/>
      <c r="AP16" s="285"/>
      <c r="AQ16" s="285"/>
      <c r="AR16" s="285"/>
    </row>
    <row r="17" spans="1:44" ht="14.55" customHeight="1">
      <c r="A17" s="843"/>
      <c r="B17" s="296"/>
      <c r="C17" s="282"/>
      <c r="D17" s="282"/>
      <c r="F17" s="313"/>
      <c r="G17" s="313"/>
      <c r="H17" s="313"/>
      <c r="I17" s="313"/>
      <c r="J17" s="313"/>
      <c r="K17" s="313"/>
      <c r="L17" s="313"/>
      <c r="M17" s="313"/>
      <c r="N17" s="313"/>
      <c r="O17" s="313"/>
      <c r="P17" s="313"/>
      <c r="Q17" s="313"/>
      <c r="R17" s="282"/>
      <c r="S17" s="290"/>
      <c r="T17" s="290"/>
      <c r="U17" s="291"/>
      <c r="V17" s="292"/>
      <c r="W17" s="292"/>
      <c r="X17" s="282"/>
      <c r="Y17" s="282"/>
      <c r="Z17" s="282"/>
      <c r="AB17" s="315"/>
      <c r="AC17" s="1787"/>
      <c r="AD17" s="1787"/>
      <c r="AE17" s="1787"/>
      <c r="AF17" s="1787"/>
      <c r="AG17" s="1787"/>
      <c r="AH17" s="1787"/>
      <c r="AI17" s="1787"/>
      <c r="AJ17" s="1787"/>
      <c r="AK17" s="299"/>
      <c r="AL17" s="304"/>
      <c r="AM17" s="831"/>
      <c r="AN17" s="285"/>
      <c r="AO17" s="285"/>
      <c r="AP17" s="285"/>
      <c r="AQ17" s="285"/>
      <c r="AR17" s="285"/>
    </row>
    <row r="18" spans="1:44" ht="14.55" customHeight="1">
      <c r="A18" s="312"/>
      <c r="B18" s="277"/>
      <c r="D18" s="282" t="s">
        <v>530</v>
      </c>
      <c r="E18" s="276" t="s">
        <v>1287</v>
      </c>
      <c r="AB18" s="659" t="s">
        <v>1288</v>
      </c>
      <c r="AC18" s="286"/>
      <c r="AD18" s="286"/>
      <c r="AE18" s="286"/>
      <c r="AF18" s="286"/>
      <c r="AG18" s="286"/>
      <c r="AH18" s="286"/>
      <c r="AI18" s="286"/>
      <c r="AJ18" s="286"/>
      <c r="AK18" s="286"/>
      <c r="AL18" s="304"/>
      <c r="AM18" s="277"/>
    </row>
    <row r="19" spans="1:44" ht="14.55" customHeight="1">
      <c r="A19" s="312"/>
      <c r="B19" s="277"/>
      <c r="R19" s="282"/>
      <c r="S19" s="290"/>
      <c r="T19" s="290"/>
      <c r="U19" s="291"/>
      <c r="V19" s="292"/>
      <c r="W19" s="292"/>
      <c r="X19" s="282"/>
      <c r="Y19" s="282"/>
      <c r="Z19" s="282"/>
      <c r="AB19" s="1015" t="s">
        <v>278</v>
      </c>
      <c r="AC19" s="286" t="s">
        <v>1289</v>
      </c>
      <c r="AD19" s="286"/>
      <c r="AE19" s="286"/>
      <c r="AF19" s="286"/>
      <c r="AG19" s="286"/>
      <c r="AH19" s="286"/>
      <c r="AI19" s="286"/>
      <c r="AJ19" s="286"/>
      <c r="AK19" s="286"/>
      <c r="AL19" s="1273"/>
      <c r="AM19" s="277"/>
    </row>
    <row r="20" spans="1:44" ht="14.55" customHeight="1">
      <c r="A20" s="312"/>
      <c r="B20" s="277"/>
      <c r="R20" s="282"/>
      <c r="S20" s="290"/>
      <c r="T20" s="290"/>
      <c r="U20" s="291"/>
      <c r="V20" s="292"/>
      <c r="W20" s="292"/>
      <c r="X20" s="282"/>
      <c r="Y20" s="282"/>
      <c r="Z20" s="282"/>
      <c r="AB20" s="659"/>
      <c r="AC20" s="286"/>
      <c r="AD20" s="286"/>
      <c r="AE20" s="286"/>
      <c r="AF20" s="286"/>
      <c r="AG20" s="286"/>
      <c r="AH20" s="286"/>
      <c r="AI20" s="286"/>
      <c r="AJ20" s="286"/>
      <c r="AK20" s="286"/>
      <c r="AL20" s="1273"/>
      <c r="AM20" s="277"/>
    </row>
    <row r="21" spans="1:44" ht="14.55" customHeight="1">
      <c r="A21" s="312"/>
      <c r="B21" s="277"/>
      <c r="D21" s="276" t="s">
        <v>1290</v>
      </c>
      <c r="E21" s="2878" t="s">
        <v>1291</v>
      </c>
      <c r="F21" s="2878"/>
      <c r="G21" s="2878"/>
      <c r="H21" s="2878"/>
      <c r="I21" s="2878"/>
      <c r="J21" s="2878"/>
      <c r="K21" s="2878"/>
      <c r="L21" s="2878"/>
      <c r="M21" s="2878"/>
      <c r="N21" s="2878"/>
      <c r="O21" s="2878"/>
      <c r="P21" s="2878"/>
      <c r="Q21" s="2878"/>
      <c r="R21" s="2878"/>
      <c r="S21" s="2878"/>
      <c r="T21" s="2878"/>
      <c r="U21" s="2878"/>
      <c r="V21" s="2878"/>
      <c r="W21" s="2878"/>
      <c r="X21" s="2878"/>
      <c r="Y21" s="2878"/>
      <c r="Z21" s="2878"/>
      <c r="AA21" s="2878"/>
      <c r="AB21" s="284" t="s">
        <v>278</v>
      </c>
      <c r="AC21" s="1790" t="s">
        <v>1292</v>
      </c>
      <c r="AD21" s="1790"/>
      <c r="AE21" s="1790"/>
      <c r="AF21" s="1790"/>
      <c r="AG21" s="1790"/>
      <c r="AH21" s="1790"/>
      <c r="AI21" s="1790"/>
      <c r="AJ21" s="1790"/>
      <c r="AK21" s="1790"/>
      <c r="AL21" s="1790"/>
      <c r="AM21" s="277"/>
    </row>
    <row r="22" spans="1:44" ht="14.55" customHeight="1">
      <c r="A22" s="312"/>
      <c r="B22" s="277"/>
      <c r="E22" s="2878"/>
      <c r="F22" s="2878"/>
      <c r="G22" s="2878"/>
      <c r="H22" s="2878"/>
      <c r="I22" s="2878"/>
      <c r="J22" s="2878"/>
      <c r="K22" s="2878"/>
      <c r="L22" s="2878"/>
      <c r="M22" s="2878"/>
      <c r="N22" s="2878"/>
      <c r="O22" s="2878"/>
      <c r="P22" s="2878"/>
      <c r="Q22" s="2878"/>
      <c r="R22" s="2878"/>
      <c r="S22" s="2878"/>
      <c r="T22" s="2878"/>
      <c r="U22" s="2878"/>
      <c r="V22" s="2878"/>
      <c r="W22" s="2878"/>
      <c r="X22" s="2878"/>
      <c r="Y22" s="2878"/>
      <c r="Z22" s="2878"/>
      <c r="AA22" s="2878"/>
      <c r="AB22" s="284"/>
      <c r="AC22" s="1790"/>
      <c r="AD22" s="1790"/>
      <c r="AE22" s="1790"/>
      <c r="AF22" s="1790"/>
      <c r="AG22" s="1790"/>
      <c r="AH22" s="1790"/>
      <c r="AI22" s="1790"/>
      <c r="AJ22" s="1790"/>
      <c r="AK22" s="1790"/>
      <c r="AL22" s="1790"/>
      <c r="AM22" s="277"/>
    </row>
    <row r="23" spans="1:44" ht="13.5" customHeight="1">
      <c r="B23" s="277"/>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275"/>
      <c r="AA23" s="1274"/>
      <c r="AB23" s="284"/>
      <c r="AC23" s="1790"/>
      <c r="AD23" s="1790"/>
      <c r="AE23" s="1790"/>
      <c r="AF23" s="1790"/>
      <c r="AG23" s="1790"/>
      <c r="AH23" s="1790"/>
      <c r="AI23" s="1790"/>
      <c r="AJ23" s="1790"/>
      <c r="AK23" s="1790"/>
      <c r="AL23" s="1790"/>
      <c r="AM23" s="277"/>
    </row>
    <row r="24" spans="1:44" ht="14.1" customHeight="1">
      <c r="B24" s="277"/>
      <c r="D24" s="276" t="s">
        <v>1293</v>
      </c>
      <c r="E24" s="2878" t="s">
        <v>1294</v>
      </c>
      <c r="F24" s="2878"/>
      <c r="G24" s="2878"/>
      <c r="H24" s="2878"/>
      <c r="I24" s="2878"/>
      <c r="J24" s="2878"/>
      <c r="K24" s="2878"/>
      <c r="L24" s="2878"/>
      <c r="M24" s="2878"/>
      <c r="N24" s="2878"/>
      <c r="O24" s="2878"/>
      <c r="P24" s="2878"/>
      <c r="Q24" s="2878"/>
      <c r="R24" s="2878"/>
      <c r="S24" s="2878"/>
      <c r="T24" s="2878"/>
      <c r="U24" s="2878"/>
      <c r="V24" s="2878"/>
      <c r="W24" s="2878"/>
      <c r="X24" s="2878"/>
      <c r="Y24" s="2878"/>
      <c r="Z24" s="2878"/>
      <c r="AA24" s="2878"/>
      <c r="AB24" s="284"/>
      <c r="AC24" s="1790"/>
      <c r="AD24" s="1790"/>
      <c r="AE24" s="1790"/>
      <c r="AF24" s="1790"/>
      <c r="AG24" s="1790"/>
      <c r="AH24" s="1790"/>
      <c r="AI24" s="1790"/>
      <c r="AJ24" s="1790"/>
      <c r="AK24" s="1790"/>
      <c r="AL24" s="1790"/>
      <c r="AM24" s="277"/>
    </row>
    <row r="25" spans="1:44" ht="5.25" customHeight="1">
      <c r="B25" s="277"/>
      <c r="E25" s="1275"/>
      <c r="F25" s="1275"/>
      <c r="G25" s="1275"/>
      <c r="H25" s="1275"/>
      <c r="I25" s="1275"/>
      <c r="J25" s="1275"/>
      <c r="K25" s="1275"/>
      <c r="L25" s="1275"/>
      <c r="M25" s="1275"/>
      <c r="N25" s="1275"/>
      <c r="O25" s="1275"/>
      <c r="P25" s="1275"/>
      <c r="Q25" s="1275"/>
      <c r="R25" s="1275"/>
      <c r="S25" s="1275"/>
      <c r="T25" s="1275"/>
      <c r="U25" s="1275"/>
      <c r="V25" s="1275"/>
      <c r="W25" s="1275"/>
      <c r="X25" s="1275"/>
      <c r="Y25" s="1275"/>
      <c r="Z25" s="1275"/>
      <c r="AA25" s="1274"/>
      <c r="AB25" s="316"/>
      <c r="AC25" s="282"/>
      <c r="AL25" s="312"/>
      <c r="AM25" s="277"/>
    </row>
    <row r="26" spans="1:44" ht="12.75" customHeight="1">
      <c r="B26" s="277"/>
      <c r="R26" s="282"/>
      <c r="S26" s="290"/>
      <c r="T26" s="290"/>
      <c r="U26" s="291"/>
      <c r="V26" s="292"/>
      <c r="W26" s="292"/>
      <c r="X26" s="282"/>
      <c r="Y26" s="282"/>
      <c r="Z26" s="282"/>
      <c r="AA26" s="705"/>
      <c r="AB26" s="316"/>
      <c r="AC26" s="282"/>
      <c r="AL26" s="312"/>
      <c r="AM26" s="277"/>
    </row>
    <row r="27" spans="1:44" ht="12.75" customHeight="1">
      <c r="B27" s="296"/>
      <c r="C27" s="356"/>
      <c r="D27" s="282" t="s">
        <v>1295</v>
      </c>
      <c r="E27" s="356"/>
      <c r="F27" s="356"/>
      <c r="G27" s="356"/>
      <c r="H27" s="356"/>
      <c r="I27" s="356"/>
      <c r="J27" s="356"/>
      <c r="K27" s="356"/>
      <c r="L27" s="356"/>
      <c r="M27" s="356"/>
      <c r="N27" s="356"/>
      <c r="O27" s="356"/>
      <c r="R27" s="313"/>
      <c r="S27" s="313"/>
      <c r="V27" s="313"/>
      <c r="Z27" s="282"/>
      <c r="AA27" s="1264"/>
      <c r="AB27" s="356"/>
      <c r="AC27" s="356"/>
      <c r="AD27" s="356"/>
      <c r="AE27" s="356"/>
      <c r="AF27" s="356"/>
      <c r="AG27" s="356"/>
      <c r="AH27" s="356"/>
      <c r="AI27" s="356"/>
      <c r="AJ27" s="356"/>
      <c r="AK27" s="356"/>
      <c r="AL27" s="1257"/>
      <c r="AM27" s="277"/>
    </row>
    <row r="28" spans="1:44" ht="7.05" customHeight="1">
      <c r="B28" s="296"/>
      <c r="C28" s="356"/>
      <c r="D28" s="282"/>
      <c r="E28" s="356"/>
      <c r="F28" s="356"/>
      <c r="G28" s="356"/>
      <c r="H28" s="356"/>
      <c r="I28" s="356"/>
      <c r="J28" s="356"/>
      <c r="K28" s="356"/>
      <c r="L28" s="356"/>
      <c r="M28" s="356"/>
      <c r="N28" s="356"/>
      <c r="O28" s="356"/>
      <c r="R28" s="313"/>
      <c r="S28" s="313"/>
      <c r="V28" s="313"/>
      <c r="Z28" s="282"/>
      <c r="AA28" s="1264"/>
      <c r="AB28" s="356"/>
      <c r="AC28" s="356"/>
      <c r="AD28" s="356"/>
      <c r="AE28" s="356"/>
      <c r="AF28" s="356"/>
      <c r="AG28" s="356"/>
      <c r="AH28" s="356"/>
      <c r="AI28" s="356"/>
      <c r="AJ28" s="356"/>
      <c r="AK28" s="356"/>
      <c r="AL28" s="1257"/>
      <c r="AM28" s="277"/>
    </row>
    <row r="29" spans="1:44" ht="14.1" customHeight="1">
      <c r="A29" s="282"/>
      <c r="B29" s="296"/>
      <c r="C29" s="356"/>
      <c r="D29" s="282" t="s">
        <v>1296</v>
      </c>
      <c r="E29" s="282"/>
      <c r="F29" s="356"/>
      <c r="G29" s="356"/>
      <c r="H29" s="356"/>
      <c r="I29" s="356"/>
      <c r="K29" s="2873" t="s">
        <v>1297</v>
      </c>
      <c r="L29" s="2873"/>
      <c r="M29" s="2873"/>
      <c r="N29" s="2873"/>
      <c r="O29" s="2873"/>
      <c r="P29" s="2873"/>
      <c r="Q29" s="2873"/>
      <c r="R29" s="2873"/>
      <c r="S29" s="2873"/>
      <c r="T29" s="2873"/>
      <c r="U29" s="2873"/>
      <c r="V29" s="2873"/>
      <c r="W29" s="2873"/>
      <c r="X29" s="2873"/>
      <c r="Y29" s="2873"/>
      <c r="Z29" s="2873"/>
      <c r="AA29" s="2873"/>
      <c r="AB29" s="2873"/>
      <c r="AC29" s="2873"/>
      <c r="AD29" s="2873"/>
      <c r="AE29" s="2873"/>
      <c r="AF29" s="1276"/>
      <c r="AG29" s="1276"/>
      <c r="AH29" s="1276"/>
      <c r="AI29" s="1276"/>
      <c r="AJ29" s="1276"/>
      <c r="AK29" s="1276"/>
      <c r="AL29" s="1257"/>
      <c r="AM29" s="277"/>
    </row>
    <row r="30" spans="1:44" ht="14.1" customHeight="1">
      <c r="A30" s="282"/>
      <c r="B30" s="296"/>
      <c r="C30" s="2863" t="s">
        <v>1268</v>
      </c>
      <c r="D30" s="2863"/>
      <c r="E30" s="2863"/>
      <c r="F30" s="2863"/>
      <c r="G30" s="2863"/>
      <c r="H30" s="2863"/>
      <c r="I30" s="2235" t="s">
        <v>1298</v>
      </c>
      <c r="J30" s="2235"/>
      <c r="K30" s="2235"/>
      <c r="L30" s="2223" t="s">
        <v>1299</v>
      </c>
      <c r="M30" s="2223"/>
      <c r="N30" s="2223"/>
      <c r="O30" s="2223"/>
      <c r="P30" s="2223"/>
      <c r="Q30" s="2223"/>
      <c r="R30" s="2235" t="s">
        <v>1300</v>
      </c>
      <c r="S30" s="2235"/>
      <c r="T30" s="2235"/>
      <c r="U30" s="2235"/>
      <c r="V30" s="2235"/>
      <c r="W30" s="2235"/>
      <c r="X30" s="2235"/>
      <c r="Y30" s="2235"/>
      <c r="Z30" s="2235"/>
      <c r="AA30" s="2235"/>
      <c r="AB30" s="2235"/>
      <c r="AC30" s="2235"/>
      <c r="AD30" s="2235"/>
      <c r="AE30" s="2235"/>
      <c r="AF30" s="2235"/>
      <c r="AG30" s="2235"/>
      <c r="AH30" s="2235"/>
      <c r="AI30" s="2235"/>
      <c r="AJ30" s="2235"/>
      <c r="AK30" s="2235"/>
      <c r="AL30" s="1257"/>
      <c r="AM30" s="277"/>
    </row>
    <row r="31" spans="1:44" ht="14.55" customHeight="1">
      <c r="A31" s="282"/>
      <c r="B31" s="296"/>
      <c r="C31" s="2874" t="s">
        <v>1272</v>
      </c>
      <c r="D31" s="2874"/>
      <c r="E31" s="2874"/>
      <c r="F31" s="2874"/>
      <c r="G31" s="2874"/>
      <c r="H31" s="2874"/>
      <c r="I31" s="2235"/>
      <c r="J31" s="2235"/>
      <c r="K31" s="2235"/>
      <c r="L31" s="2223"/>
      <c r="M31" s="2223"/>
      <c r="N31" s="2223"/>
      <c r="O31" s="2223"/>
      <c r="P31" s="2223"/>
      <c r="Q31" s="2223"/>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1257"/>
      <c r="AM31" s="277"/>
    </row>
    <row r="32" spans="1:44" ht="14.55" customHeight="1">
      <c r="A32" s="282"/>
      <c r="B32" s="296"/>
      <c r="C32" s="2867"/>
      <c r="D32" s="2867"/>
      <c r="E32" s="2867"/>
      <c r="F32" s="2867"/>
      <c r="G32" s="2867"/>
      <c r="H32" s="2867"/>
      <c r="I32" s="2868"/>
      <c r="J32" s="2868"/>
      <c r="K32" s="2868"/>
      <c r="L32" s="2875"/>
      <c r="M32" s="2875"/>
      <c r="N32" s="2875"/>
      <c r="O32" s="2875"/>
      <c r="P32" s="2875"/>
      <c r="Q32" s="2875"/>
      <c r="R32" s="2876"/>
      <c r="S32" s="2876"/>
      <c r="T32" s="2876"/>
      <c r="U32" s="2876"/>
      <c r="V32" s="2876"/>
      <c r="W32" s="2876"/>
      <c r="X32" s="2876"/>
      <c r="Y32" s="2876"/>
      <c r="Z32" s="2876"/>
      <c r="AA32" s="2876"/>
      <c r="AB32" s="2876"/>
      <c r="AC32" s="2876"/>
      <c r="AD32" s="2876"/>
      <c r="AE32" s="2876"/>
      <c r="AF32" s="2876"/>
      <c r="AG32" s="2876"/>
      <c r="AH32" s="2876"/>
      <c r="AI32" s="2876"/>
      <c r="AJ32" s="2876"/>
      <c r="AK32" s="2876"/>
      <c r="AL32" s="1257"/>
      <c r="AM32" s="277"/>
    </row>
    <row r="33" spans="1:39" ht="14.55" customHeight="1">
      <c r="A33" s="282"/>
      <c r="B33" s="296"/>
      <c r="C33" s="2870"/>
      <c r="D33" s="2870"/>
      <c r="E33" s="2871" t="s">
        <v>766</v>
      </c>
      <c r="F33" s="2871"/>
      <c r="G33" s="2872"/>
      <c r="H33" s="2872"/>
      <c r="I33" s="2868"/>
      <c r="J33" s="2868"/>
      <c r="K33" s="2868"/>
      <c r="L33" s="2875"/>
      <c r="M33" s="2875"/>
      <c r="N33" s="2875"/>
      <c r="O33" s="2875"/>
      <c r="P33" s="2875"/>
      <c r="Q33" s="2875"/>
      <c r="R33" s="2876"/>
      <c r="S33" s="2876"/>
      <c r="T33" s="2876"/>
      <c r="U33" s="2876"/>
      <c r="V33" s="2876"/>
      <c r="W33" s="2876"/>
      <c r="X33" s="2876"/>
      <c r="Y33" s="2876"/>
      <c r="Z33" s="2876"/>
      <c r="AA33" s="2876"/>
      <c r="AB33" s="2876"/>
      <c r="AC33" s="2876"/>
      <c r="AD33" s="2876"/>
      <c r="AE33" s="2876"/>
      <c r="AF33" s="2876"/>
      <c r="AG33" s="2876"/>
      <c r="AH33" s="2876"/>
      <c r="AI33" s="2876"/>
      <c r="AJ33" s="2876"/>
      <c r="AK33" s="2876"/>
      <c r="AL33" s="1257"/>
      <c r="AM33" s="277"/>
    </row>
    <row r="34" spans="1:39" ht="14.55" customHeight="1">
      <c r="A34" s="282"/>
      <c r="B34" s="296"/>
      <c r="C34" s="2867"/>
      <c r="D34" s="2867"/>
      <c r="E34" s="2867"/>
      <c r="F34" s="2867"/>
      <c r="G34" s="2867"/>
      <c r="H34" s="2867"/>
      <c r="I34" s="2868"/>
      <c r="J34" s="2868"/>
      <c r="K34" s="2868"/>
      <c r="L34" s="2869"/>
      <c r="M34" s="2869"/>
      <c r="N34" s="2869"/>
      <c r="O34" s="2869"/>
      <c r="P34" s="2869"/>
      <c r="Q34" s="2869"/>
      <c r="R34" s="2857"/>
      <c r="S34" s="2857"/>
      <c r="T34" s="2857"/>
      <c r="U34" s="2857"/>
      <c r="V34" s="2857"/>
      <c r="W34" s="2857"/>
      <c r="X34" s="2857"/>
      <c r="Y34" s="2857"/>
      <c r="Z34" s="2857"/>
      <c r="AA34" s="2857"/>
      <c r="AB34" s="2857"/>
      <c r="AC34" s="2857"/>
      <c r="AD34" s="2857"/>
      <c r="AE34" s="2857"/>
      <c r="AF34" s="2857"/>
      <c r="AG34" s="2857"/>
      <c r="AH34" s="2857"/>
      <c r="AI34" s="2857"/>
      <c r="AJ34" s="2857"/>
      <c r="AK34" s="2857"/>
      <c r="AL34" s="1257"/>
      <c r="AM34" s="277"/>
    </row>
    <row r="35" spans="1:39" ht="14.55" customHeight="1">
      <c r="A35" s="282"/>
      <c r="B35" s="296"/>
      <c r="C35" s="2870"/>
      <c r="D35" s="2870"/>
      <c r="E35" s="2871" t="s">
        <v>766</v>
      </c>
      <c r="F35" s="2871"/>
      <c r="G35" s="2872"/>
      <c r="H35" s="2872"/>
      <c r="I35" s="2868"/>
      <c r="J35" s="2868"/>
      <c r="K35" s="2868"/>
      <c r="L35" s="2869"/>
      <c r="M35" s="2869"/>
      <c r="N35" s="2869"/>
      <c r="O35" s="2869"/>
      <c r="P35" s="2869"/>
      <c r="Q35" s="2869"/>
      <c r="R35" s="2857"/>
      <c r="S35" s="2857"/>
      <c r="T35" s="2857"/>
      <c r="U35" s="2857"/>
      <c r="V35" s="2857"/>
      <c r="W35" s="2857"/>
      <c r="X35" s="2857"/>
      <c r="Y35" s="2857"/>
      <c r="Z35" s="2857"/>
      <c r="AA35" s="2857"/>
      <c r="AB35" s="2857"/>
      <c r="AC35" s="2857"/>
      <c r="AD35" s="2857"/>
      <c r="AE35" s="2857"/>
      <c r="AF35" s="2857"/>
      <c r="AG35" s="2857"/>
      <c r="AH35" s="2857"/>
      <c r="AI35" s="2857"/>
      <c r="AJ35" s="2857"/>
      <c r="AK35" s="2857"/>
      <c r="AL35" s="1257"/>
      <c r="AM35" s="277"/>
    </row>
    <row r="36" spans="1:39" ht="14.55" customHeight="1">
      <c r="A36" s="282"/>
      <c r="B36" s="296"/>
      <c r="C36" s="2867"/>
      <c r="D36" s="2867"/>
      <c r="E36" s="2867"/>
      <c r="F36" s="2867"/>
      <c r="G36" s="2867"/>
      <c r="H36" s="2867"/>
      <c r="I36" s="2868"/>
      <c r="J36" s="2868"/>
      <c r="K36" s="2868"/>
      <c r="L36" s="2869"/>
      <c r="M36" s="2869"/>
      <c r="N36" s="2869"/>
      <c r="O36" s="2869"/>
      <c r="P36" s="2869"/>
      <c r="Q36" s="2869"/>
      <c r="R36" s="2857"/>
      <c r="S36" s="2857"/>
      <c r="T36" s="2857"/>
      <c r="U36" s="2857"/>
      <c r="V36" s="2857"/>
      <c r="W36" s="2857"/>
      <c r="X36" s="2857"/>
      <c r="Y36" s="2857"/>
      <c r="Z36" s="2857"/>
      <c r="AA36" s="2857"/>
      <c r="AB36" s="2857"/>
      <c r="AC36" s="2857"/>
      <c r="AD36" s="2857"/>
      <c r="AE36" s="2857"/>
      <c r="AF36" s="2857"/>
      <c r="AG36" s="2857"/>
      <c r="AH36" s="2857"/>
      <c r="AI36" s="2857"/>
      <c r="AJ36" s="2857"/>
      <c r="AK36" s="2857"/>
      <c r="AL36" s="1257"/>
      <c r="AM36" s="277"/>
    </row>
    <row r="37" spans="1:39" ht="14.55" customHeight="1">
      <c r="A37" s="282"/>
      <c r="B37" s="296"/>
      <c r="C37" s="2870"/>
      <c r="D37" s="2870"/>
      <c r="E37" s="2871" t="s">
        <v>766</v>
      </c>
      <c r="F37" s="2871"/>
      <c r="G37" s="2872"/>
      <c r="H37" s="2872"/>
      <c r="I37" s="2868"/>
      <c r="J37" s="2868"/>
      <c r="K37" s="2868"/>
      <c r="L37" s="2869"/>
      <c r="M37" s="2869"/>
      <c r="N37" s="2869"/>
      <c r="O37" s="2869"/>
      <c r="P37" s="2869"/>
      <c r="Q37" s="2869"/>
      <c r="R37" s="2857"/>
      <c r="S37" s="2857"/>
      <c r="T37" s="2857"/>
      <c r="U37" s="2857"/>
      <c r="V37" s="2857"/>
      <c r="W37" s="2857"/>
      <c r="X37" s="2857"/>
      <c r="Y37" s="2857"/>
      <c r="Z37" s="2857"/>
      <c r="AA37" s="2857"/>
      <c r="AB37" s="2857"/>
      <c r="AC37" s="2857"/>
      <c r="AD37" s="2857"/>
      <c r="AE37" s="2857"/>
      <c r="AF37" s="2857"/>
      <c r="AG37" s="2857"/>
      <c r="AH37" s="2857"/>
      <c r="AI37" s="2857"/>
      <c r="AJ37" s="2857"/>
      <c r="AK37" s="2857"/>
      <c r="AL37" s="1257"/>
      <c r="AM37" s="277"/>
    </row>
    <row r="38" spans="1:39" ht="14.55" customHeight="1">
      <c r="A38" s="282"/>
      <c r="B38" s="296"/>
      <c r="C38" s="2867"/>
      <c r="D38" s="2867"/>
      <c r="E38" s="2867"/>
      <c r="F38" s="2867"/>
      <c r="G38" s="2867"/>
      <c r="H38" s="2867"/>
      <c r="I38" s="2868"/>
      <c r="J38" s="2868"/>
      <c r="K38" s="2868"/>
      <c r="L38" s="2869"/>
      <c r="M38" s="2869"/>
      <c r="N38" s="2869"/>
      <c r="O38" s="2869"/>
      <c r="P38" s="2869"/>
      <c r="Q38" s="2869"/>
      <c r="R38" s="2857"/>
      <c r="S38" s="2857"/>
      <c r="T38" s="2857"/>
      <c r="U38" s="2857"/>
      <c r="V38" s="2857"/>
      <c r="W38" s="2857"/>
      <c r="X38" s="2857"/>
      <c r="Y38" s="2857"/>
      <c r="Z38" s="2857"/>
      <c r="AA38" s="2857"/>
      <c r="AB38" s="2857"/>
      <c r="AC38" s="2857"/>
      <c r="AD38" s="2857"/>
      <c r="AE38" s="2857"/>
      <c r="AF38" s="2857"/>
      <c r="AG38" s="2857"/>
      <c r="AH38" s="2857"/>
      <c r="AI38" s="2857"/>
      <c r="AJ38" s="2857"/>
      <c r="AK38" s="2857"/>
      <c r="AL38" s="1257"/>
      <c r="AM38" s="277"/>
    </row>
    <row r="39" spans="1:39" ht="14.55" customHeight="1">
      <c r="A39" s="282"/>
      <c r="B39" s="296"/>
      <c r="C39" s="2870"/>
      <c r="D39" s="2870"/>
      <c r="E39" s="2871" t="s">
        <v>766</v>
      </c>
      <c r="F39" s="2871"/>
      <c r="G39" s="2872"/>
      <c r="H39" s="2872"/>
      <c r="I39" s="2868"/>
      <c r="J39" s="2868"/>
      <c r="K39" s="2868"/>
      <c r="L39" s="2869"/>
      <c r="M39" s="2869"/>
      <c r="N39" s="2869"/>
      <c r="O39" s="2869"/>
      <c r="P39" s="2869"/>
      <c r="Q39" s="2869"/>
      <c r="R39" s="2857"/>
      <c r="S39" s="2857"/>
      <c r="T39" s="2857"/>
      <c r="U39" s="2857"/>
      <c r="V39" s="2857"/>
      <c r="W39" s="2857"/>
      <c r="X39" s="2857"/>
      <c r="Y39" s="2857"/>
      <c r="Z39" s="2857"/>
      <c r="AA39" s="2857"/>
      <c r="AB39" s="2857"/>
      <c r="AC39" s="2857"/>
      <c r="AD39" s="2857"/>
      <c r="AE39" s="2857"/>
      <c r="AF39" s="2857"/>
      <c r="AG39" s="2857"/>
      <c r="AH39" s="2857"/>
      <c r="AI39" s="2857"/>
      <c r="AJ39" s="2857"/>
      <c r="AK39" s="2857"/>
      <c r="AL39" s="1257"/>
      <c r="AM39" s="277"/>
    </row>
    <row r="40" spans="1:39" ht="14.55" customHeight="1">
      <c r="A40" s="282"/>
      <c r="B40" s="296"/>
      <c r="C40" s="2867"/>
      <c r="D40" s="2867"/>
      <c r="E40" s="2867"/>
      <c r="F40" s="2867"/>
      <c r="G40" s="2867"/>
      <c r="H40" s="2867"/>
      <c r="I40" s="2868"/>
      <c r="J40" s="2868"/>
      <c r="K40" s="2868"/>
      <c r="L40" s="2869"/>
      <c r="M40" s="2869"/>
      <c r="N40" s="2869"/>
      <c r="O40" s="2869"/>
      <c r="P40" s="2869"/>
      <c r="Q40" s="2869"/>
      <c r="R40" s="2857"/>
      <c r="S40" s="2857"/>
      <c r="T40" s="2857"/>
      <c r="U40" s="2857"/>
      <c r="V40" s="2857"/>
      <c r="W40" s="2857"/>
      <c r="X40" s="2857"/>
      <c r="Y40" s="2857"/>
      <c r="Z40" s="2857"/>
      <c r="AA40" s="2857"/>
      <c r="AB40" s="2857"/>
      <c r="AC40" s="2857"/>
      <c r="AD40" s="2857"/>
      <c r="AE40" s="2857"/>
      <c r="AF40" s="2857"/>
      <c r="AG40" s="2857"/>
      <c r="AH40" s="2857"/>
      <c r="AI40" s="2857"/>
      <c r="AJ40" s="2857"/>
      <c r="AK40" s="2857"/>
      <c r="AL40" s="1257"/>
      <c r="AM40" s="277"/>
    </row>
    <row r="41" spans="1:39" ht="14.55" customHeight="1">
      <c r="A41" s="282"/>
      <c r="B41" s="296"/>
      <c r="C41" s="2870"/>
      <c r="D41" s="2870"/>
      <c r="E41" s="2871" t="s">
        <v>766</v>
      </c>
      <c r="F41" s="2871"/>
      <c r="G41" s="2872"/>
      <c r="H41" s="2872"/>
      <c r="I41" s="2868"/>
      <c r="J41" s="2868"/>
      <c r="K41" s="2868"/>
      <c r="L41" s="2869"/>
      <c r="M41" s="2869"/>
      <c r="N41" s="2869"/>
      <c r="O41" s="2869"/>
      <c r="P41" s="2869"/>
      <c r="Q41" s="2869"/>
      <c r="R41" s="2857"/>
      <c r="S41" s="2857"/>
      <c r="T41" s="2857"/>
      <c r="U41" s="2857"/>
      <c r="V41" s="2857"/>
      <c r="W41" s="2857"/>
      <c r="X41" s="2857"/>
      <c r="Y41" s="2857"/>
      <c r="Z41" s="2857"/>
      <c r="AA41" s="2857"/>
      <c r="AB41" s="2857"/>
      <c r="AC41" s="2857"/>
      <c r="AD41" s="2857"/>
      <c r="AE41" s="2857"/>
      <c r="AF41" s="2857"/>
      <c r="AG41" s="2857"/>
      <c r="AH41" s="2857"/>
      <c r="AI41" s="2857"/>
      <c r="AJ41" s="2857"/>
      <c r="AK41" s="2857"/>
      <c r="AL41" s="1257"/>
      <c r="AM41" s="277"/>
    </row>
    <row r="42" spans="1:39" ht="14.55" customHeight="1">
      <c r="A42" s="282"/>
      <c r="B42" s="296"/>
      <c r="C42" s="2867"/>
      <c r="D42" s="2867"/>
      <c r="E42" s="2867"/>
      <c r="F42" s="2867"/>
      <c r="G42" s="2867"/>
      <c r="H42" s="2867"/>
      <c r="I42" s="2868"/>
      <c r="J42" s="2868"/>
      <c r="K42" s="2868"/>
      <c r="L42" s="2869"/>
      <c r="M42" s="2869"/>
      <c r="N42" s="2869"/>
      <c r="O42" s="2869"/>
      <c r="P42" s="2869"/>
      <c r="Q42" s="2869"/>
      <c r="R42" s="2857"/>
      <c r="S42" s="2857"/>
      <c r="T42" s="2857"/>
      <c r="U42" s="2857"/>
      <c r="V42" s="2857"/>
      <c r="W42" s="2857"/>
      <c r="X42" s="2857"/>
      <c r="Y42" s="2857"/>
      <c r="Z42" s="2857"/>
      <c r="AA42" s="2857"/>
      <c r="AB42" s="2857"/>
      <c r="AC42" s="2857"/>
      <c r="AD42" s="2857"/>
      <c r="AE42" s="2857"/>
      <c r="AF42" s="2857"/>
      <c r="AG42" s="2857"/>
      <c r="AH42" s="2857"/>
      <c r="AI42" s="2857"/>
      <c r="AJ42" s="2857"/>
      <c r="AK42" s="2857"/>
      <c r="AL42" s="1257"/>
      <c r="AM42" s="277"/>
    </row>
    <row r="43" spans="1:39" ht="14.55" customHeight="1">
      <c r="A43" s="282"/>
      <c r="B43" s="296"/>
      <c r="C43" s="2870"/>
      <c r="D43" s="2870"/>
      <c r="E43" s="2871" t="s">
        <v>766</v>
      </c>
      <c r="F43" s="2871"/>
      <c r="G43" s="2872"/>
      <c r="H43" s="2872"/>
      <c r="I43" s="2868"/>
      <c r="J43" s="2868"/>
      <c r="K43" s="2868"/>
      <c r="L43" s="2869"/>
      <c r="M43" s="2869"/>
      <c r="N43" s="2869"/>
      <c r="O43" s="2869"/>
      <c r="P43" s="2869"/>
      <c r="Q43" s="2869"/>
      <c r="R43" s="2857"/>
      <c r="S43" s="2857"/>
      <c r="T43" s="2857"/>
      <c r="U43" s="2857"/>
      <c r="V43" s="2857"/>
      <c r="W43" s="2857"/>
      <c r="X43" s="2857"/>
      <c r="Y43" s="2857"/>
      <c r="Z43" s="2857"/>
      <c r="AA43" s="2857"/>
      <c r="AB43" s="2857"/>
      <c r="AC43" s="2857"/>
      <c r="AD43" s="2857"/>
      <c r="AE43" s="2857"/>
      <c r="AF43" s="2857"/>
      <c r="AG43" s="2857"/>
      <c r="AH43" s="2857"/>
      <c r="AI43" s="2857"/>
      <c r="AJ43" s="2857"/>
      <c r="AK43" s="2857"/>
      <c r="AL43" s="1257"/>
      <c r="AM43" s="277"/>
    </row>
    <row r="44" spans="1:39" ht="14.55" customHeight="1">
      <c r="A44" s="282"/>
      <c r="B44" s="296"/>
      <c r="C44" s="2867"/>
      <c r="D44" s="2867"/>
      <c r="E44" s="2867"/>
      <c r="F44" s="2867"/>
      <c r="G44" s="2867"/>
      <c r="H44" s="2867"/>
      <c r="I44" s="2868"/>
      <c r="J44" s="2868"/>
      <c r="K44" s="2868"/>
      <c r="L44" s="2869"/>
      <c r="M44" s="2869"/>
      <c r="N44" s="2869"/>
      <c r="O44" s="2869"/>
      <c r="P44" s="2869"/>
      <c r="Q44" s="2869"/>
      <c r="R44" s="2857"/>
      <c r="S44" s="2857"/>
      <c r="T44" s="2857"/>
      <c r="U44" s="2857"/>
      <c r="V44" s="2857"/>
      <c r="W44" s="2857"/>
      <c r="X44" s="2857"/>
      <c r="Y44" s="2857"/>
      <c r="Z44" s="2857"/>
      <c r="AA44" s="2857"/>
      <c r="AB44" s="2857"/>
      <c r="AC44" s="2857"/>
      <c r="AD44" s="2857"/>
      <c r="AE44" s="2857"/>
      <c r="AF44" s="2857"/>
      <c r="AG44" s="2857"/>
      <c r="AH44" s="2857"/>
      <c r="AI44" s="2857"/>
      <c r="AJ44" s="2857"/>
      <c r="AK44" s="2857"/>
      <c r="AL44" s="1257"/>
      <c r="AM44" s="277"/>
    </row>
    <row r="45" spans="1:39" ht="14.55" customHeight="1">
      <c r="A45" s="282"/>
      <c r="B45" s="296"/>
      <c r="C45" s="2870"/>
      <c r="D45" s="2870"/>
      <c r="E45" s="2871" t="s">
        <v>766</v>
      </c>
      <c r="F45" s="2871"/>
      <c r="G45" s="2872"/>
      <c r="H45" s="2872"/>
      <c r="I45" s="2868"/>
      <c r="J45" s="2868"/>
      <c r="K45" s="2868"/>
      <c r="L45" s="2869"/>
      <c r="M45" s="2869"/>
      <c r="N45" s="2869"/>
      <c r="O45" s="2869"/>
      <c r="P45" s="2869"/>
      <c r="Q45" s="2869"/>
      <c r="R45" s="2857"/>
      <c r="S45" s="2857"/>
      <c r="T45" s="2857"/>
      <c r="U45" s="2857"/>
      <c r="V45" s="2857"/>
      <c r="W45" s="2857"/>
      <c r="X45" s="2857"/>
      <c r="Y45" s="2857"/>
      <c r="Z45" s="2857"/>
      <c r="AA45" s="2857"/>
      <c r="AB45" s="2857"/>
      <c r="AC45" s="2857"/>
      <c r="AD45" s="2857"/>
      <c r="AE45" s="2857"/>
      <c r="AF45" s="2857"/>
      <c r="AG45" s="2857"/>
      <c r="AH45" s="2857"/>
      <c r="AI45" s="2857"/>
      <c r="AJ45" s="2857"/>
      <c r="AK45" s="2857"/>
      <c r="AL45" s="1257"/>
      <c r="AM45" s="277"/>
    </row>
    <row r="46" spans="1:39" ht="14.55" customHeight="1">
      <c r="A46" s="282"/>
      <c r="B46" s="296"/>
      <c r="C46" s="2867"/>
      <c r="D46" s="2867"/>
      <c r="E46" s="2867"/>
      <c r="F46" s="2867"/>
      <c r="G46" s="2867"/>
      <c r="H46" s="2867"/>
      <c r="I46" s="2868"/>
      <c r="J46" s="2868"/>
      <c r="K46" s="2868"/>
      <c r="L46" s="2869"/>
      <c r="M46" s="2869"/>
      <c r="N46" s="2869"/>
      <c r="O46" s="2869"/>
      <c r="P46" s="2869"/>
      <c r="Q46" s="2869"/>
      <c r="R46" s="2857"/>
      <c r="S46" s="2857"/>
      <c r="T46" s="2857"/>
      <c r="U46" s="2857"/>
      <c r="V46" s="2857"/>
      <c r="W46" s="2857"/>
      <c r="X46" s="2857"/>
      <c r="Y46" s="2857"/>
      <c r="Z46" s="2857"/>
      <c r="AA46" s="2857"/>
      <c r="AB46" s="2857"/>
      <c r="AC46" s="2857"/>
      <c r="AD46" s="2857"/>
      <c r="AE46" s="2857"/>
      <c r="AF46" s="2857"/>
      <c r="AG46" s="2857"/>
      <c r="AH46" s="2857"/>
      <c r="AI46" s="2857"/>
      <c r="AJ46" s="2857"/>
      <c r="AK46" s="2857"/>
      <c r="AL46" s="1257"/>
      <c r="AM46" s="277"/>
    </row>
    <row r="47" spans="1:39" ht="14.55" customHeight="1">
      <c r="A47" s="282"/>
      <c r="B47" s="296"/>
      <c r="C47" s="2870"/>
      <c r="D47" s="2870"/>
      <c r="E47" s="2871" t="s">
        <v>766</v>
      </c>
      <c r="F47" s="2871"/>
      <c r="G47" s="2872"/>
      <c r="H47" s="2872"/>
      <c r="I47" s="2868"/>
      <c r="J47" s="2868"/>
      <c r="K47" s="2868"/>
      <c r="L47" s="2869"/>
      <c r="M47" s="2869"/>
      <c r="N47" s="2869"/>
      <c r="O47" s="2869"/>
      <c r="P47" s="2869"/>
      <c r="Q47" s="2869"/>
      <c r="R47" s="2857"/>
      <c r="S47" s="2857"/>
      <c r="T47" s="2857"/>
      <c r="U47" s="2857"/>
      <c r="V47" s="2857"/>
      <c r="W47" s="2857"/>
      <c r="X47" s="2857"/>
      <c r="Y47" s="2857"/>
      <c r="Z47" s="2857"/>
      <c r="AA47" s="2857"/>
      <c r="AB47" s="2857"/>
      <c r="AC47" s="2857"/>
      <c r="AD47" s="2857"/>
      <c r="AE47" s="2857"/>
      <c r="AF47" s="2857"/>
      <c r="AG47" s="2857"/>
      <c r="AH47" s="2857"/>
      <c r="AI47" s="2857"/>
      <c r="AJ47" s="2857"/>
      <c r="AK47" s="2857"/>
      <c r="AL47" s="1257"/>
      <c r="AM47" s="277"/>
    </row>
    <row r="48" spans="1:39" ht="14.55" customHeight="1">
      <c r="A48" s="282"/>
      <c r="B48" s="296"/>
      <c r="C48" s="2867"/>
      <c r="D48" s="2867"/>
      <c r="E48" s="2867"/>
      <c r="F48" s="2867"/>
      <c r="G48" s="2867"/>
      <c r="H48" s="2867"/>
      <c r="I48" s="2868"/>
      <c r="J48" s="2868"/>
      <c r="K48" s="2868"/>
      <c r="L48" s="2869"/>
      <c r="M48" s="2869"/>
      <c r="N48" s="2869"/>
      <c r="O48" s="2869"/>
      <c r="P48" s="2869"/>
      <c r="Q48" s="2869"/>
      <c r="R48" s="2857"/>
      <c r="S48" s="2857"/>
      <c r="T48" s="2857"/>
      <c r="U48" s="2857"/>
      <c r="V48" s="2857"/>
      <c r="W48" s="2857"/>
      <c r="X48" s="2857"/>
      <c r="Y48" s="2857"/>
      <c r="Z48" s="2857"/>
      <c r="AA48" s="2857"/>
      <c r="AB48" s="2857"/>
      <c r="AC48" s="2857"/>
      <c r="AD48" s="2857"/>
      <c r="AE48" s="2857"/>
      <c r="AF48" s="2857"/>
      <c r="AG48" s="2857"/>
      <c r="AH48" s="2857"/>
      <c r="AI48" s="2857"/>
      <c r="AJ48" s="2857"/>
      <c r="AK48" s="2857"/>
      <c r="AL48" s="1257"/>
      <c r="AM48" s="277"/>
    </row>
    <row r="49" spans="1:40" ht="14.55" customHeight="1">
      <c r="A49" s="282"/>
      <c r="B49" s="296"/>
      <c r="C49" s="2870"/>
      <c r="D49" s="2870"/>
      <c r="E49" s="2871" t="s">
        <v>766</v>
      </c>
      <c r="F49" s="2871"/>
      <c r="G49" s="2872"/>
      <c r="H49" s="2872"/>
      <c r="I49" s="2868"/>
      <c r="J49" s="2868"/>
      <c r="K49" s="2868"/>
      <c r="L49" s="2869"/>
      <c r="M49" s="2869"/>
      <c r="N49" s="2869"/>
      <c r="O49" s="2869"/>
      <c r="P49" s="2869"/>
      <c r="Q49" s="2869"/>
      <c r="R49" s="2857"/>
      <c r="S49" s="2857"/>
      <c r="T49" s="2857"/>
      <c r="U49" s="2857"/>
      <c r="V49" s="2857"/>
      <c r="W49" s="2857"/>
      <c r="X49" s="2857"/>
      <c r="Y49" s="2857"/>
      <c r="Z49" s="2857"/>
      <c r="AA49" s="2857"/>
      <c r="AB49" s="2857"/>
      <c r="AC49" s="2857"/>
      <c r="AD49" s="2857"/>
      <c r="AE49" s="2857"/>
      <c r="AF49" s="2857"/>
      <c r="AG49" s="2857"/>
      <c r="AH49" s="2857"/>
      <c r="AI49" s="2857"/>
      <c r="AJ49" s="2857"/>
      <c r="AK49" s="2857"/>
      <c r="AL49" s="843"/>
      <c r="AM49" s="277"/>
    </row>
    <row r="50" spans="1:40" ht="14.55" customHeight="1">
      <c r="A50" s="282"/>
      <c r="B50" s="296"/>
      <c r="C50" s="2867"/>
      <c r="D50" s="2867"/>
      <c r="E50" s="2867"/>
      <c r="F50" s="2867"/>
      <c r="G50" s="2867"/>
      <c r="H50" s="2867"/>
      <c r="I50" s="2868"/>
      <c r="J50" s="2868"/>
      <c r="K50" s="2868"/>
      <c r="L50" s="2869"/>
      <c r="M50" s="2869"/>
      <c r="N50" s="2869"/>
      <c r="O50" s="2869"/>
      <c r="P50" s="2869"/>
      <c r="Q50" s="2869"/>
      <c r="R50" s="2857"/>
      <c r="S50" s="2857"/>
      <c r="T50" s="2857"/>
      <c r="U50" s="2857"/>
      <c r="V50" s="2857"/>
      <c r="W50" s="2857"/>
      <c r="X50" s="2857"/>
      <c r="Y50" s="2857"/>
      <c r="Z50" s="2857"/>
      <c r="AA50" s="2857"/>
      <c r="AB50" s="2857"/>
      <c r="AC50" s="2857"/>
      <c r="AD50" s="2857"/>
      <c r="AE50" s="2857"/>
      <c r="AF50" s="2857"/>
      <c r="AG50" s="2857"/>
      <c r="AH50" s="2857"/>
      <c r="AI50" s="2857"/>
      <c r="AJ50" s="2857"/>
      <c r="AK50" s="2857"/>
      <c r="AL50" s="843"/>
      <c r="AM50" s="277"/>
    </row>
    <row r="51" spans="1:40" ht="14.55" customHeight="1">
      <c r="A51" s="282"/>
      <c r="B51" s="296"/>
      <c r="C51" s="2870"/>
      <c r="D51" s="2870"/>
      <c r="E51" s="2871" t="s">
        <v>766</v>
      </c>
      <c r="F51" s="2871"/>
      <c r="G51" s="2872"/>
      <c r="H51" s="2872"/>
      <c r="I51" s="2868"/>
      <c r="J51" s="2868"/>
      <c r="K51" s="2868"/>
      <c r="L51" s="2869"/>
      <c r="M51" s="2869"/>
      <c r="N51" s="2869"/>
      <c r="O51" s="2869"/>
      <c r="P51" s="2869"/>
      <c r="Q51" s="2869"/>
      <c r="R51" s="2857"/>
      <c r="S51" s="2857"/>
      <c r="T51" s="2857"/>
      <c r="U51" s="2857"/>
      <c r="V51" s="2857"/>
      <c r="W51" s="2857"/>
      <c r="X51" s="2857"/>
      <c r="Y51" s="2857"/>
      <c r="Z51" s="2857"/>
      <c r="AA51" s="2857"/>
      <c r="AB51" s="2857"/>
      <c r="AC51" s="2857"/>
      <c r="AD51" s="2857"/>
      <c r="AE51" s="2857"/>
      <c r="AF51" s="2857"/>
      <c r="AG51" s="2857"/>
      <c r="AH51" s="2857"/>
      <c r="AI51" s="2857"/>
      <c r="AJ51" s="2857"/>
      <c r="AK51" s="2857"/>
      <c r="AL51" s="843"/>
      <c r="AM51" s="296"/>
      <c r="AN51" s="282"/>
    </row>
    <row r="52" spans="1:40" ht="14.55" customHeight="1">
      <c r="A52" s="282"/>
      <c r="B52" s="296"/>
      <c r="C52" s="2867"/>
      <c r="D52" s="2867"/>
      <c r="E52" s="2867"/>
      <c r="F52" s="2867"/>
      <c r="G52" s="2867"/>
      <c r="H52" s="2867"/>
      <c r="I52" s="2868"/>
      <c r="J52" s="2868"/>
      <c r="K52" s="2868"/>
      <c r="L52" s="2869"/>
      <c r="M52" s="2869"/>
      <c r="N52" s="2869"/>
      <c r="O52" s="2869"/>
      <c r="P52" s="2869"/>
      <c r="Q52" s="2869"/>
      <c r="R52" s="2857"/>
      <c r="S52" s="2857"/>
      <c r="T52" s="2857"/>
      <c r="U52" s="2857"/>
      <c r="V52" s="2857"/>
      <c r="W52" s="2857"/>
      <c r="X52" s="2857"/>
      <c r="Y52" s="2857"/>
      <c r="Z52" s="2857"/>
      <c r="AA52" s="2857"/>
      <c r="AB52" s="2857"/>
      <c r="AC52" s="2857"/>
      <c r="AD52" s="2857"/>
      <c r="AE52" s="2857"/>
      <c r="AF52" s="2857"/>
      <c r="AG52" s="2857"/>
      <c r="AH52" s="2857"/>
      <c r="AI52" s="2857"/>
      <c r="AJ52" s="2857"/>
      <c r="AK52" s="2857"/>
      <c r="AL52" s="843"/>
      <c r="AM52" s="296"/>
      <c r="AN52" s="282"/>
    </row>
    <row r="53" spans="1:40" ht="14.55" customHeight="1">
      <c r="A53" s="282"/>
      <c r="B53" s="296"/>
      <c r="C53" s="2870"/>
      <c r="D53" s="2870"/>
      <c r="E53" s="2871" t="s">
        <v>766</v>
      </c>
      <c r="F53" s="2871"/>
      <c r="G53" s="2872"/>
      <c r="H53" s="2872"/>
      <c r="I53" s="2868"/>
      <c r="J53" s="2868"/>
      <c r="K53" s="2868"/>
      <c r="L53" s="2869"/>
      <c r="M53" s="2869"/>
      <c r="N53" s="2869"/>
      <c r="O53" s="2869"/>
      <c r="P53" s="2869"/>
      <c r="Q53" s="2869"/>
      <c r="R53" s="2857"/>
      <c r="S53" s="2857"/>
      <c r="T53" s="2857"/>
      <c r="U53" s="2857"/>
      <c r="V53" s="2857"/>
      <c r="W53" s="2857"/>
      <c r="X53" s="2857"/>
      <c r="Y53" s="2857"/>
      <c r="Z53" s="2857"/>
      <c r="AA53" s="2857"/>
      <c r="AB53" s="2857"/>
      <c r="AC53" s="2857"/>
      <c r="AD53" s="2857"/>
      <c r="AE53" s="2857"/>
      <c r="AF53" s="2857"/>
      <c r="AG53" s="2857"/>
      <c r="AH53" s="2857"/>
      <c r="AI53" s="2857"/>
      <c r="AJ53" s="2857"/>
      <c r="AK53" s="2857"/>
      <c r="AL53" s="843"/>
      <c r="AM53" s="296"/>
      <c r="AN53" s="282"/>
    </row>
    <row r="54" spans="1:40" ht="14.55" customHeight="1">
      <c r="A54" s="282"/>
      <c r="B54" s="296"/>
      <c r="C54" s="2867"/>
      <c r="D54" s="2867"/>
      <c r="E54" s="2867"/>
      <c r="F54" s="2867"/>
      <c r="G54" s="2867"/>
      <c r="H54" s="2867"/>
      <c r="I54" s="2868"/>
      <c r="J54" s="2868"/>
      <c r="K54" s="2868"/>
      <c r="L54" s="2869"/>
      <c r="M54" s="2869"/>
      <c r="N54" s="2869"/>
      <c r="O54" s="2869"/>
      <c r="P54" s="2869"/>
      <c r="Q54" s="2869"/>
      <c r="R54" s="2857"/>
      <c r="S54" s="2857"/>
      <c r="T54" s="2857"/>
      <c r="U54" s="2857"/>
      <c r="V54" s="2857"/>
      <c r="W54" s="2857"/>
      <c r="X54" s="2857"/>
      <c r="Y54" s="2857"/>
      <c r="Z54" s="2857"/>
      <c r="AA54" s="2857"/>
      <c r="AB54" s="2857"/>
      <c r="AC54" s="2857"/>
      <c r="AD54" s="2857"/>
      <c r="AE54" s="2857"/>
      <c r="AF54" s="2857"/>
      <c r="AG54" s="2857"/>
      <c r="AH54" s="2857"/>
      <c r="AI54" s="2857"/>
      <c r="AJ54" s="2857"/>
      <c r="AK54" s="2857"/>
      <c r="AL54" s="843"/>
      <c r="AM54" s="296"/>
      <c r="AN54" s="282"/>
    </row>
    <row r="55" spans="1:40" ht="14.55" customHeight="1">
      <c r="A55" s="282"/>
      <c r="B55" s="296"/>
      <c r="C55" s="2870"/>
      <c r="D55" s="2870"/>
      <c r="E55" s="2871" t="s">
        <v>766</v>
      </c>
      <c r="F55" s="2871"/>
      <c r="G55" s="2872"/>
      <c r="H55" s="2872"/>
      <c r="I55" s="2868"/>
      <c r="J55" s="2868"/>
      <c r="K55" s="2868"/>
      <c r="L55" s="2869"/>
      <c r="M55" s="2869"/>
      <c r="N55" s="2869"/>
      <c r="O55" s="2869"/>
      <c r="P55" s="2869"/>
      <c r="Q55" s="2869"/>
      <c r="R55" s="2857"/>
      <c r="S55" s="2857"/>
      <c r="T55" s="2857"/>
      <c r="U55" s="2857"/>
      <c r="V55" s="2857"/>
      <c r="W55" s="2857"/>
      <c r="X55" s="2857"/>
      <c r="Y55" s="2857"/>
      <c r="Z55" s="2857"/>
      <c r="AA55" s="2857"/>
      <c r="AB55" s="2857"/>
      <c r="AC55" s="2857"/>
      <c r="AD55" s="2857"/>
      <c r="AE55" s="2857"/>
      <c r="AF55" s="2857"/>
      <c r="AG55" s="2857"/>
      <c r="AH55" s="2857"/>
      <c r="AI55" s="2857"/>
      <c r="AJ55" s="2857"/>
      <c r="AK55" s="2857"/>
      <c r="AL55" s="843"/>
      <c r="AM55" s="296"/>
      <c r="AN55" s="282"/>
    </row>
    <row r="56" spans="1:40" ht="14.55" customHeight="1">
      <c r="A56" s="282"/>
      <c r="B56" s="296"/>
      <c r="C56" s="2867"/>
      <c r="D56" s="2867"/>
      <c r="E56" s="2867"/>
      <c r="F56" s="2867"/>
      <c r="G56" s="2867"/>
      <c r="H56" s="2867"/>
      <c r="I56" s="2868"/>
      <c r="J56" s="2868"/>
      <c r="K56" s="2868"/>
      <c r="L56" s="2869"/>
      <c r="M56" s="2869"/>
      <c r="N56" s="2869"/>
      <c r="O56" s="2869"/>
      <c r="P56" s="2869"/>
      <c r="Q56" s="2869"/>
      <c r="R56" s="2857"/>
      <c r="S56" s="2857"/>
      <c r="T56" s="2857"/>
      <c r="U56" s="2857"/>
      <c r="V56" s="2857"/>
      <c r="W56" s="2857"/>
      <c r="X56" s="2857"/>
      <c r="Y56" s="2857"/>
      <c r="Z56" s="2857"/>
      <c r="AA56" s="2857"/>
      <c r="AB56" s="2857"/>
      <c r="AC56" s="2857"/>
      <c r="AD56" s="2857"/>
      <c r="AE56" s="2857"/>
      <c r="AF56" s="2857"/>
      <c r="AG56" s="2857"/>
      <c r="AH56" s="2857"/>
      <c r="AI56" s="2857"/>
      <c r="AJ56" s="2857"/>
      <c r="AK56" s="2857"/>
      <c r="AL56" s="1257"/>
      <c r="AM56" s="296"/>
      <c r="AN56" s="282"/>
    </row>
    <row r="57" spans="1:40" ht="14.55" customHeight="1">
      <c r="A57" s="282"/>
      <c r="B57" s="296"/>
      <c r="C57" s="2870"/>
      <c r="D57" s="2870"/>
      <c r="E57" s="2871" t="s">
        <v>766</v>
      </c>
      <c r="F57" s="2871"/>
      <c r="G57" s="2872"/>
      <c r="H57" s="2872"/>
      <c r="I57" s="2868"/>
      <c r="J57" s="2868"/>
      <c r="K57" s="2868"/>
      <c r="L57" s="2869"/>
      <c r="M57" s="2869"/>
      <c r="N57" s="2869"/>
      <c r="O57" s="2869"/>
      <c r="P57" s="2869"/>
      <c r="Q57" s="2869"/>
      <c r="R57" s="2857"/>
      <c r="S57" s="2857"/>
      <c r="T57" s="2857"/>
      <c r="U57" s="2857"/>
      <c r="V57" s="2857"/>
      <c r="W57" s="2857"/>
      <c r="X57" s="2857"/>
      <c r="Y57" s="2857"/>
      <c r="Z57" s="2857"/>
      <c r="AA57" s="2857"/>
      <c r="AB57" s="2857"/>
      <c r="AC57" s="2857"/>
      <c r="AD57" s="2857"/>
      <c r="AE57" s="2857"/>
      <c r="AF57" s="2857"/>
      <c r="AG57" s="2857"/>
      <c r="AH57" s="2857"/>
      <c r="AI57" s="2857"/>
      <c r="AJ57" s="2857"/>
      <c r="AK57" s="2857"/>
      <c r="AL57" s="1257"/>
      <c r="AM57" s="296"/>
      <c r="AN57" s="282"/>
    </row>
    <row r="58" spans="1:40" ht="14.55" customHeight="1">
      <c r="A58" s="282"/>
      <c r="B58" s="296"/>
      <c r="C58" s="2867"/>
      <c r="D58" s="2867"/>
      <c r="E58" s="2867"/>
      <c r="F58" s="2867"/>
      <c r="G58" s="2867"/>
      <c r="H58" s="2867"/>
      <c r="I58" s="2868"/>
      <c r="J58" s="2868"/>
      <c r="K58" s="2868"/>
      <c r="L58" s="2869"/>
      <c r="M58" s="2869"/>
      <c r="N58" s="2869"/>
      <c r="O58" s="2869"/>
      <c r="P58" s="2869"/>
      <c r="Q58" s="2869"/>
      <c r="R58" s="2857"/>
      <c r="S58" s="2857"/>
      <c r="T58" s="2857"/>
      <c r="U58" s="2857"/>
      <c r="V58" s="2857"/>
      <c r="W58" s="2857"/>
      <c r="X58" s="2857"/>
      <c r="Y58" s="2857"/>
      <c r="Z58" s="2857"/>
      <c r="AA58" s="2857"/>
      <c r="AB58" s="2857"/>
      <c r="AC58" s="2857"/>
      <c r="AD58" s="2857"/>
      <c r="AE58" s="2857"/>
      <c r="AF58" s="2857"/>
      <c r="AG58" s="2857"/>
      <c r="AH58" s="2857"/>
      <c r="AI58" s="2857"/>
      <c r="AJ58" s="2857"/>
      <c r="AK58" s="2857"/>
      <c r="AL58" s="1257"/>
      <c r="AM58" s="277"/>
    </row>
    <row r="59" spans="1:40" ht="14.55" customHeight="1">
      <c r="A59" s="282"/>
      <c r="B59" s="296"/>
      <c r="C59" s="2870"/>
      <c r="D59" s="2870"/>
      <c r="E59" s="2871" t="s">
        <v>766</v>
      </c>
      <c r="F59" s="2871"/>
      <c r="G59" s="2872"/>
      <c r="H59" s="2872"/>
      <c r="I59" s="2868"/>
      <c r="J59" s="2868"/>
      <c r="K59" s="2868"/>
      <c r="L59" s="2869"/>
      <c r="M59" s="2869"/>
      <c r="N59" s="2869"/>
      <c r="O59" s="2869"/>
      <c r="P59" s="2869"/>
      <c r="Q59" s="2869"/>
      <c r="R59" s="2857"/>
      <c r="S59" s="2857"/>
      <c r="T59" s="2857"/>
      <c r="U59" s="2857"/>
      <c r="V59" s="2857"/>
      <c r="W59" s="2857"/>
      <c r="X59" s="2857"/>
      <c r="Y59" s="2857"/>
      <c r="Z59" s="2857"/>
      <c r="AA59" s="2857"/>
      <c r="AB59" s="2857"/>
      <c r="AC59" s="2857"/>
      <c r="AD59" s="2857"/>
      <c r="AE59" s="2857"/>
      <c r="AF59" s="2857"/>
      <c r="AG59" s="2857"/>
      <c r="AH59" s="2857"/>
      <c r="AI59" s="2857"/>
      <c r="AJ59" s="2857"/>
      <c r="AK59" s="2857"/>
      <c r="AL59" s="1257"/>
      <c r="AM59" s="277"/>
    </row>
    <row r="60" spans="1:40" ht="14.55" customHeight="1">
      <c r="A60" s="282"/>
      <c r="B60" s="296"/>
      <c r="C60" s="2867"/>
      <c r="D60" s="2867"/>
      <c r="E60" s="2867"/>
      <c r="F60" s="2867"/>
      <c r="G60" s="2867"/>
      <c r="H60" s="2867"/>
      <c r="I60" s="2868"/>
      <c r="J60" s="2868"/>
      <c r="K60" s="2868"/>
      <c r="L60" s="2869"/>
      <c r="M60" s="2869"/>
      <c r="N60" s="2869"/>
      <c r="O60" s="2869"/>
      <c r="P60" s="2869"/>
      <c r="Q60" s="2869"/>
      <c r="R60" s="2857"/>
      <c r="S60" s="2857"/>
      <c r="T60" s="2857"/>
      <c r="U60" s="2857"/>
      <c r="V60" s="2857"/>
      <c r="W60" s="2857"/>
      <c r="X60" s="2857"/>
      <c r="Y60" s="2857"/>
      <c r="Z60" s="2857"/>
      <c r="AA60" s="2857"/>
      <c r="AB60" s="2857"/>
      <c r="AC60" s="2857"/>
      <c r="AD60" s="2857"/>
      <c r="AE60" s="2857"/>
      <c r="AF60" s="2857"/>
      <c r="AG60" s="2857"/>
      <c r="AH60" s="2857"/>
      <c r="AI60" s="2857"/>
      <c r="AJ60" s="2857"/>
      <c r="AK60" s="2857"/>
      <c r="AL60" s="1257"/>
      <c r="AM60" s="277"/>
    </row>
    <row r="61" spans="1:40" ht="14.55" customHeight="1">
      <c r="A61" s="282"/>
      <c r="B61" s="296"/>
      <c r="C61" s="2870"/>
      <c r="D61" s="2870"/>
      <c r="E61" s="2871" t="s">
        <v>766</v>
      </c>
      <c r="F61" s="2871"/>
      <c r="G61" s="2872"/>
      <c r="H61" s="2872"/>
      <c r="I61" s="2868"/>
      <c r="J61" s="2868"/>
      <c r="K61" s="2868"/>
      <c r="L61" s="2869"/>
      <c r="M61" s="2869"/>
      <c r="N61" s="2869"/>
      <c r="O61" s="2869"/>
      <c r="P61" s="2869"/>
      <c r="Q61" s="2869"/>
      <c r="R61" s="2857"/>
      <c r="S61" s="2857"/>
      <c r="T61" s="2857"/>
      <c r="U61" s="2857"/>
      <c r="V61" s="2857"/>
      <c r="W61" s="2857"/>
      <c r="X61" s="2857"/>
      <c r="Y61" s="2857"/>
      <c r="Z61" s="2857"/>
      <c r="AA61" s="2857"/>
      <c r="AB61" s="2857"/>
      <c r="AC61" s="2857"/>
      <c r="AD61" s="2857"/>
      <c r="AE61" s="2857"/>
      <c r="AF61" s="2857"/>
      <c r="AG61" s="2857"/>
      <c r="AH61" s="2857"/>
      <c r="AI61" s="2857"/>
      <c r="AJ61" s="2857"/>
      <c r="AK61" s="2857"/>
      <c r="AL61" s="1257"/>
      <c r="AM61" s="277"/>
    </row>
    <row r="62" spans="1:40" ht="14.55" customHeight="1">
      <c r="A62" s="282"/>
      <c r="B62" s="296"/>
      <c r="C62" s="2867"/>
      <c r="D62" s="2867"/>
      <c r="E62" s="2867"/>
      <c r="F62" s="2867"/>
      <c r="G62" s="2867"/>
      <c r="H62" s="2867"/>
      <c r="I62" s="2868"/>
      <c r="J62" s="2868"/>
      <c r="K62" s="2868"/>
      <c r="L62" s="2869"/>
      <c r="M62" s="2869"/>
      <c r="N62" s="2869"/>
      <c r="O62" s="2869"/>
      <c r="P62" s="2869"/>
      <c r="Q62" s="2869"/>
      <c r="R62" s="2857"/>
      <c r="S62" s="2857"/>
      <c r="T62" s="2857"/>
      <c r="U62" s="2857"/>
      <c r="V62" s="2857"/>
      <c r="W62" s="2857"/>
      <c r="X62" s="2857"/>
      <c r="Y62" s="2857"/>
      <c r="Z62" s="2857"/>
      <c r="AA62" s="2857"/>
      <c r="AB62" s="2857"/>
      <c r="AC62" s="2857"/>
      <c r="AD62" s="2857"/>
      <c r="AE62" s="2857"/>
      <c r="AF62" s="2857"/>
      <c r="AG62" s="2857"/>
      <c r="AH62" s="2857"/>
      <c r="AI62" s="2857"/>
      <c r="AJ62" s="2857"/>
      <c r="AK62" s="2857"/>
      <c r="AL62" s="1257"/>
      <c r="AM62" s="277"/>
    </row>
    <row r="63" spans="1:40" ht="14.55" customHeight="1">
      <c r="A63" s="282"/>
      <c r="B63" s="296"/>
      <c r="C63" s="2870"/>
      <c r="D63" s="2870"/>
      <c r="E63" s="2871" t="s">
        <v>766</v>
      </c>
      <c r="F63" s="2871"/>
      <c r="G63" s="2872"/>
      <c r="H63" s="2872"/>
      <c r="I63" s="2868"/>
      <c r="J63" s="2868"/>
      <c r="K63" s="2868"/>
      <c r="L63" s="2869"/>
      <c r="M63" s="2869"/>
      <c r="N63" s="2869"/>
      <c r="O63" s="2869"/>
      <c r="P63" s="2869"/>
      <c r="Q63" s="2869"/>
      <c r="R63" s="2857"/>
      <c r="S63" s="2857"/>
      <c r="T63" s="2857"/>
      <c r="U63" s="2857"/>
      <c r="V63" s="2857"/>
      <c r="W63" s="2857"/>
      <c r="X63" s="2857"/>
      <c r="Y63" s="2857"/>
      <c r="Z63" s="2857"/>
      <c r="AA63" s="2857"/>
      <c r="AB63" s="2857"/>
      <c r="AC63" s="2857"/>
      <c r="AD63" s="2857"/>
      <c r="AE63" s="2857"/>
      <c r="AF63" s="2857"/>
      <c r="AG63" s="2857"/>
      <c r="AH63" s="2857"/>
      <c r="AI63" s="2857"/>
      <c r="AJ63" s="2857"/>
      <c r="AK63" s="2857"/>
      <c r="AL63" s="1257"/>
      <c r="AM63" s="277"/>
    </row>
    <row r="64" spans="1:40" ht="14.55" customHeight="1">
      <c r="A64" s="282"/>
      <c r="B64" s="296"/>
      <c r="C64" s="1277" t="s">
        <v>1301</v>
      </c>
      <c r="D64" s="1278"/>
      <c r="E64" s="1278"/>
      <c r="F64" s="1278"/>
      <c r="G64" s="1278"/>
      <c r="H64" s="1278"/>
      <c r="I64" s="1279"/>
      <c r="J64" s="1279"/>
      <c r="K64" s="1279"/>
      <c r="L64" s="1279"/>
      <c r="M64" s="1279"/>
      <c r="N64" s="1279"/>
      <c r="O64" s="1280"/>
      <c r="P64" s="1280"/>
      <c r="Q64" s="1280"/>
      <c r="R64" s="1281"/>
      <c r="S64" s="1281"/>
      <c r="T64" s="1281"/>
      <c r="U64" s="1281"/>
      <c r="V64" s="1281"/>
      <c r="W64" s="1281"/>
      <c r="X64" s="1281"/>
      <c r="Y64" s="1281"/>
      <c r="Z64" s="1281"/>
      <c r="AA64" s="1282"/>
      <c r="AB64" s="1283"/>
      <c r="AC64" s="1281"/>
      <c r="AD64" s="1281"/>
      <c r="AE64" s="1281"/>
      <c r="AF64" s="1281"/>
      <c r="AG64" s="1281"/>
      <c r="AH64" s="1281"/>
      <c r="AI64" s="1281"/>
      <c r="AJ64" s="1281"/>
      <c r="AK64" s="1281"/>
      <c r="AL64" s="1257"/>
      <c r="AM64" s="277"/>
    </row>
    <row r="65" spans="1:47" ht="14.55" customHeight="1">
      <c r="A65" s="282"/>
      <c r="B65" s="1040"/>
      <c r="C65" s="1046"/>
      <c r="D65" s="1041"/>
      <c r="E65" s="1041"/>
      <c r="F65" s="1041"/>
      <c r="G65" s="1041"/>
      <c r="H65" s="1041"/>
      <c r="I65" s="1041"/>
      <c r="J65" s="1041"/>
      <c r="K65" s="1041"/>
      <c r="L65" s="1041"/>
      <c r="M65" s="1041"/>
      <c r="N65" s="1041"/>
      <c r="O65" s="1041"/>
      <c r="P65" s="1041"/>
      <c r="Q65" s="1041"/>
      <c r="R65" s="1041"/>
      <c r="S65" s="1041"/>
      <c r="T65" s="1041"/>
      <c r="U65" s="1041"/>
      <c r="V65" s="1041"/>
      <c r="W65" s="1041"/>
      <c r="X65" s="1041"/>
      <c r="Y65" s="1041"/>
      <c r="Z65" s="1041"/>
      <c r="AA65" s="1284"/>
      <c r="AB65" s="1041"/>
      <c r="AC65" s="1041"/>
      <c r="AD65" s="1041"/>
      <c r="AE65" s="1041"/>
      <c r="AF65" s="1041"/>
      <c r="AG65" s="1041"/>
      <c r="AH65" s="1041"/>
      <c r="AI65" s="1041"/>
      <c r="AJ65" s="1041"/>
      <c r="AK65" s="1041"/>
      <c r="AL65" s="1285"/>
      <c r="AM65" s="277"/>
    </row>
    <row r="66" spans="1:47" ht="14.1" customHeight="1">
      <c r="A66" s="282"/>
      <c r="AM66" s="277"/>
    </row>
    <row r="67" spans="1:47" ht="7.05" customHeight="1">
      <c r="A67" s="282"/>
      <c r="AM67" s="296"/>
      <c r="AN67" s="282"/>
      <c r="AO67" s="282"/>
      <c r="AP67" s="282"/>
      <c r="AQ67" s="282"/>
      <c r="AR67" s="282"/>
      <c r="AS67" s="282"/>
      <c r="AT67" s="282"/>
      <c r="AU67" s="321"/>
    </row>
    <row r="69" spans="1:47" ht="14.1" customHeight="1"/>
    <row r="70" spans="1:47" ht="14.1" customHeight="1"/>
    <row r="71" spans="1:47" ht="14.1" customHeight="1"/>
    <row r="72" spans="1:47" ht="14.1" customHeight="1"/>
    <row r="73" spans="1:47" ht="14.1" customHeight="1"/>
    <row r="74" spans="1:47" ht="14.1" customHeight="1"/>
    <row r="75" spans="1:47" ht="14.1" customHeight="1"/>
    <row r="76" spans="1:47" ht="14.1" customHeight="1"/>
  </sheetData>
  <mergeCells count="127">
    <mergeCell ref="B1:AL1"/>
    <mergeCell ref="AM1:AP1"/>
    <mergeCell ref="B3:AA3"/>
    <mergeCell ref="AB3:AL3"/>
    <mergeCell ref="F10:Z12"/>
    <mergeCell ref="AC16:AJ17"/>
    <mergeCell ref="E21:AA22"/>
    <mergeCell ref="AC21:AL24"/>
    <mergeCell ref="E24:AA24"/>
    <mergeCell ref="K29:AE29"/>
    <mergeCell ref="C30:H30"/>
    <mergeCell ref="I30:K31"/>
    <mergeCell ref="L30:Q31"/>
    <mergeCell ref="R30:AK31"/>
    <mergeCell ref="C31:H31"/>
    <mergeCell ref="C32:H32"/>
    <mergeCell ref="I32:K33"/>
    <mergeCell ref="L32:Q33"/>
    <mergeCell ref="R32:AK33"/>
    <mergeCell ref="C33:D33"/>
    <mergeCell ref="E33:F33"/>
    <mergeCell ref="G33:H33"/>
    <mergeCell ref="C34:H34"/>
    <mergeCell ref="I34:K35"/>
    <mergeCell ref="L34:Q35"/>
    <mergeCell ref="R34:AK35"/>
    <mergeCell ref="C35:D35"/>
    <mergeCell ref="E35:F35"/>
    <mergeCell ref="G35:H35"/>
    <mergeCell ref="C36:H36"/>
    <mergeCell ref="I36:K37"/>
    <mergeCell ref="L36:Q37"/>
    <mergeCell ref="R36:AK37"/>
    <mergeCell ref="C37:D37"/>
    <mergeCell ref="E37:F37"/>
    <mergeCell ref="G37:H37"/>
    <mergeCell ref="C38:H38"/>
    <mergeCell ref="I38:K39"/>
    <mergeCell ref="L38:Q39"/>
    <mergeCell ref="R38:AK39"/>
    <mergeCell ref="C39:D39"/>
    <mergeCell ref="E39:F39"/>
    <mergeCell ref="G39:H39"/>
    <mergeCell ref="C40:H40"/>
    <mergeCell ref="I40:K41"/>
    <mergeCell ref="L40:Q41"/>
    <mergeCell ref="R40:AK41"/>
    <mergeCell ref="C41:D41"/>
    <mergeCell ref="E41:F41"/>
    <mergeCell ref="G41:H41"/>
    <mergeCell ref="C42:H42"/>
    <mergeCell ref="I42:K43"/>
    <mergeCell ref="L42:Q43"/>
    <mergeCell ref="R42:AK43"/>
    <mergeCell ref="C43:D43"/>
    <mergeCell ref="E43:F43"/>
    <mergeCell ref="G43:H43"/>
    <mergeCell ref="C44:H44"/>
    <mergeCell ref="I44:K45"/>
    <mergeCell ref="L44:Q45"/>
    <mergeCell ref="R44:AK45"/>
    <mergeCell ref="C45:D45"/>
    <mergeCell ref="E45:F45"/>
    <mergeCell ref="G45:H45"/>
    <mergeCell ref="C46:H46"/>
    <mergeCell ref="I46:K47"/>
    <mergeCell ref="L46:Q47"/>
    <mergeCell ref="R46:AK47"/>
    <mergeCell ref="C47:D47"/>
    <mergeCell ref="E47:F47"/>
    <mergeCell ref="G47:H47"/>
    <mergeCell ref="C48:H48"/>
    <mergeCell ref="I48:K49"/>
    <mergeCell ref="L48:Q49"/>
    <mergeCell ref="R48:AK49"/>
    <mergeCell ref="C49:D49"/>
    <mergeCell ref="E49:F49"/>
    <mergeCell ref="G49:H49"/>
    <mergeCell ref="C50:H50"/>
    <mergeCell ref="I50:K51"/>
    <mergeCell ref="L50:Q51"/>
    <mergeCell ref="R50:AK51"/>
    <mergeCell ref="C51:D51"/>
    <mergeCell ref="E51:F51"/>
    <mergeCell ref="G51:H51"/>
    <mergeCell ref="C52:H52"/>
    <mergeCell ref="I52:K53"/>
    <mergeCell ref="L52:Q53"/>
    <mergeCell ref="R52:AK53"/>
    <mergeCell ref="C53:D53"/>
    <mergeCell ref="E53:F53"/>
    <mergeCell ref="G53:H53"/>
    <mergeCell ref="C54:H54"/>
    <mergeCell ref="I54:K55"/>
    <mergeCell ref="L54:Q55"/>
    <mergeCell ref="R54:AK55"/>
    <mergeCell ref="C55:D55"/>
    <mergeCell ref="E55:F55"/>
    <mergeCell ref="G55:H55"/>
    <mergeCell ref="C56:H56"/>
    <mergeCell ref="I56:K57"/>
    <mergeCell ref="L56:Q57"/>
    <mergeCell ref="R56:AK57"/>
    <mergeCell ref="C57:D57"/>
    <mergeCell ref="E57:F57"/>
    <mergeCell ref="G57:H57"/>
    <mergeCell ref="C62:H62"/>
    <mergeCell ref="I62:K63"/>
    <mergeCell ref="L62:Q63"/>
    <mergeCell ref="R62:AK63"/>
    <mergeCell ref="C63:D63"/>
    <mergeCell ref="E63:F63"/>
    <mergeCell ref="G63:H63"/>
    <mergeCell ref="C58:H58"/>
    <mergeCell ref="I58:K59"/>
    <mergeCell ref="L58:Q59"/>
    <mergeCell ref="R58:AK59"/>
    <mergeCell ref="C59:D59"/>
    <mergeCell ref="E59:F59"/>
    <mergeCell ref="G59:H59"/>
    <mergeCell ref="C60:H60"/>
    <mergeCell ref="I60:K61"/>
    <mergeCell ref="L60:Q61"/>
    <mergeCell ref="R60:AK61"/>
    <mergeCell ref="C61:D61"/>
    <mergeCell ref="E61:F61"/>
    <mergeCell ref="G61:H61"/>
  </mergeCells>
  <phoneticPr fontId="109"/>
  <dataValidations count="1">
    <dataValidation type="list" allowBlank="1" showInputMessage="1" showErrorMessage="1" sqref="I32:K63" xr:uid="{00000000-0002-0000-1A00-000000000000}">
      <formula1>"園長,副園長,園長、副園長"</formula1>
      <formula2>0</formula2>
    </dataValidation>
  </dataValidations>
  <hyperlinks>
    <hyperlink ref="AM1" location="'目次（保）'!A1" display="目次に戻る" xr:uid="{00000000-0004-0000-1A00-000000000000}"/>
  </hyperlinks>
  <printOptions horizontalCentered="1"/>
  <pageMargins left="0.70833333333333304" right="0.31527777777777799" top="0.39374999999999999" bottom="0.209722222222222" header="0.51180555555555496" footer="0.51180555555555496"/>
  <pageSetup paperSize="9" scale="94" firstPageNumber="0"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CFF"/>
  </sheetPr>
  <dimension ref="A1:AMK62"/>
  <sheetViews>
    <sheetView showGridLines="0" view="pageBreakPreview" topLeftCell="A16" zoomScale="80" zoomScaleNormal="100" zoomScalePageLayoutView="80" workbookViewId="0">
      <selection activeCell="Z7" sqref="Z7:AK9"/>
    </sheetView>
  </sheetViews>
  <sheetFormatPr defaultRowHeight="13.2"/>
  <cols>
    <col min="1" max="1" width="1.44140625" style="276" customWidth="1"/>
    <col min="2" max="2" width="1.21875" style="276" customWidth="1"/>
    <col min="3" max="25" width="2.33203125" style="276" customWidth="1"/>
    <col min="26" max="26" width="1.6640625" style="276" customWidth="1"/>
    <col min="27" max="37" width="2.6640625" style="276" customWidth="1"/>
    <col min="38" max="38" width="1.6640625" style="276" customWidth="1"/>
    <col min="39" max="61" width="2.33203125" style="276" customWidth="1"/>
    <col min="62" max="1025" width="8" style="276" customWidth="1"/>
  </cols>
  <sheetData>
    <row r="1" spans="1:42" ht="14.1" customHeight="1">
      <c r="B1" s="1794" t="s">
        <v>1302</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5" t="s">
        <v>241</v>
      </c>
      <c r="AN1" s="1795"/>
      <c r="AO1" s="1795"/>
      <c r="AP1" s="1795"/>
    </row>
    <row r="2" spans="1:42" ht="5.0999999999999996" customHeight="1"/>
    <row r="3" spans="1:42" ht="14.1" customHeight="1">
      <c r="B3" s="2384" t="s">
        <v>1254</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1797" t="s">
        <v>243</v>
      </c>
      <c r="AB3" s="1797"/>
      <c r="AC3" s="1797"/>
      <c r="AD3" s="1797"/>
      <c r="AE3" s="1797"/>
      <c r="AF3" s="1797"/>
      <c r="AG3" s="1797"/>
      <c r="AH3" s="1797"/>
      <c r="AI3" s="1797"/>
      <c r="AJ3" s="1797"/>
      <c r="AK3" s="1797"/>
      <c r="AL3" s="1797"/>
    </row>
    <row r="4" spans="1:42" ht="14.1" customHeight="1">
      <c r="A4" s="282"/>
      <c r="B4" s="296"/>
      <c r="C4" s="282"/>
      <c r="D4" s="282" t="s">
        <v>1303</v>
      </c>
      <c r="E4" s="282"/>
      <c r="F4" s="282"/>
      <c r="G4" s="282"/>
      <c r="H4" s="355"/>
      <c r="I4" s="355"/>
      <c r="J4" s="1286"/>
      <c r="K4" s="1286"/>
      <c r="L4" s="1286"/>
      <c r="M4" s="1286"/>
      <c r="N4" s="1286"/>
      <c r="O4" s="1286"/>
      <c r="P4" s="1286"/>
      <c r="Q4" s="1286"/>
      <c r="R4" s="1286"/>
      <c r="S4" s="1286"/>
      <c r="T4" s="1286"/>
      <c r="U4" s="1286"/>
      <c r="V4" s="1286"/>
      <c r="W4" s="1286"/>
      <c r="X4" s="1286"/>
      <c r="Y4" s="1286"/>
      <c r="Z4" s="355"/>
      <c r="AA4" s="1287"/>
      <c r="AB4" s="355"/>
      <c r="AC4" s="355"/>
      <c r="AD4" s="355"/>
      <c r="AE4" s="355"/>
      <c r="AF4" s="355"/>
      <c r="AG4" s="355"/>
      <c r="AH4" s="355"/>
      <c r="AI4" s="355"/>
      <c r="AJ4" s="355"/>
      <c r="AK4" s="355"/>
      <c r="AL4" s="1257"/>
    </row>
    <row r="5" spans="1:42" ht="14.1" customHeight="1">
      <c r="A5" s="282"/>
      <c r="B5" s="296"/>
      <c r="C5" s="313"/>
      <c r="D5" s="2863" t="s">
        <v>1268</v>
      </c>
      <c r="E5" s="2863"/>
      <c r="F5" s="2863"/>
      <c r="G5" s="2863"/>
      <c r="H5" s="2863"/>
      <c r="I5" s="2863"/>
      <c r="J5" s="2223" t="s">
        <v>1304</v>
      </c>
      <c r="K5" s="2223"/>
      <c r="L5" s="2223"/>
      <c r="M5" s="2223"/>
      <c r="N5" s="2223"/>
      <c r="O5" s="2223"/>
      <c r="P5" s="2223" t="s">
        <v>1305</v>
      </c>
      <c r="Q5" s="2223"/>
      <c r="R5" s="2223"/>
      <c r="S5" s="2223"/>
      <c r="T5" s="2223"/>
      <c r="U5" s="2223"/>
      <c r="V5" s="2223"/>
      <c r="W5" s="2223"/>
      <c r="X5" s="2223"/>
      <c r="Y5" s="2223"/>
      <c r="Z5" s="2883" t="s">
        <v>1300</v>
      </c>
      <c r="AA5" s="2883"/>
      <c r="AB5" s="2883"/>
      <c r="AC5" s="2883"/>
      <c r="AD5" s="2883"/>
      <c r="AE5" s="2883"/>
      <c r="AF5" s="2883"/>
      <c r="AG5" s="2883"/>
      <c r="AH5" s="2883"/>
      <c r="AI5" s="2883"/>
      <c r="AJ5" s="2883"/>
      <c r="AK5" s="2883"/>
      <c r="AL5" s="1257"/>
    </row>
    <row r="6" spans="1:42" ht="14.1" customHeight="1">
      <c r="A6" s="282"/>
      <c r="B6" s="296"/>
      <c r="C6" s="282"/>
      <c r="D6" s="1288"/>
      <c r="E6" s="810"/>
      <c r="F6" s="810" t="s">
        <v>1272</v>
      </c>
      <c r="G6" s="810"/>
      <c r="H6" s="810"/>
      <c r="I6" s="1289"/>
      <c r="J6" s="2223"/>
      <c r="K6" s="2223"/>
      <c r="L6" s="2223"/>
      <c r="M6" s="2223"/>
      <c r="N6" s="2223"/>
      <c r="O6" s="2223"/>
      <c r="P6" s="2223"/>
      <c r="Q6" s="2223"/>
      <c r="R6" s="2223"/>
      <c r="S6" s="2223"/>
      <c r="T6" s="2223"/>
      <c r="U6" s="2223"/>
      <c r="V6" s="2223"/>
      <c r="W6" s="2223"/>
      <c r="X6" s="2223"/>
      <c r="Y6" s="2223"/>
      <c r="Z6" s="2883"/>
      <c r="AA6" s="2883"/>
      <c r="AB6" s="2883"/>
      <c r="AC6" s="2883"/>
      <c r="AD6" s="2883"/>
      <c r="AE6" s="2883"/>
      <c r="AF6" s="2883"/>
      <c r="AG6" s="2883"/>
      <c r="AH6" s="2883"/>
      <c r="AI6" s="2883"/>
      <c r="AJ6" s="2883"/>
      <c r="AK6" s="2883"/>
      <c r="AL6" s="1257"/>
    </row>
    <row r="7" spans="1:42" ht="14.1" customHeight="1">
      <c r="A7" s="282"/>
      <c r="B7" s="296"/>
      <c r="C7" s="282"/>
      <c r="D7" s="2879"/>
      <c r="E7" s="2879"/>
      <c r="F7" s="2879"/>
      <c r="G7" s="2879"/>
      <c r="H7" s="2879"/>
      <c r="I7" s="2879"/>
      <c r="J7" s="2857"/>
      <c r="K7" s="2857"/>
      <c r="L7" s="2857"/>
      <c r="M7" s="2857"/>
      <c r="N7" s="2857"/>
      <c r="O7" s="2857"/>
      <c r="P7" s="2857"/>
      <c r="Q7" s="2857"/>
      <c r="R7" s="2857"/>
      <c r="S7" s="2857"/>
      <c r="T7" s="2857"/>
      <c r="U7" s="2857"/>
      <c r="V7" s="2857"/>
      <c r="W7" s="2857"/>
      <c r="X7" s="2857"/>
      <c r="Y7" s="2857"/>
      <c r="Z7" s="2426"/>
      <c r="AA7" s="2426"/>
      <c r="AB7" s="2426"/>
      <c r="AC7" s="2426"/>
      <c r="AD7" s="2426"/>
      <c r="AE7" s="2426"/>
      <c r="AF7" s="2426"/>
      <c r="AG7" s="2426"/>
      <c r="AH7" s="2426"/>
      <c r="AI7" s="2426"/>
      <c r="AJ7" s="2426"/>
      <c r="AK7" s="2426"/>
      <c r="AL7" s="1257"/>
    </row>
    <row r="8" spans="1:42" ht="14.1" customHeight="1">
      <c r="A8" s="282"/>
      <c r="B8" s="296"/>
      <c r="C8" s="282"/>
      <c r="D8" s="2879"/>
      <c r="E8" s="2879"/>
      <c r="F8" s="2879"/>
      <c r="G8" s="2879"/>
      <c r="H8" s="2879"/>
      <c r="I8" s="2879"/>
      <c r="J8" s="2857"/>
      <c r="K8" s="2857"/>
      <c r="L8" s="2857"/>
      <c r="M8" s="2857"/>
      <c r="N8" s="2857"/>
      <c r="O8" s="2857"/>
      <c r="P8" s="2857"/>
      <c r="Q8" s="2857"/>
      <c r="R8" s="2857"/>
      <c r="S8" s="2857"/>
      <c r="T8" s="2857"/>
      <c r="U8" s="2857"/>
      <c r="V8" s="2857"/>
      <c r="W8" s="2857"/>
      <c r="X8" s="2857"/>
      <c r="Y8" s="2857"/>
      <c r="Z8" s="2426"/>
      <c r="AA8" s="2426"/>
      <c r="AB8" s="2426"/>
      <c r="AC8" s="2426"/>
      <c r="AD8" s="2426"/>
      <c r="AE8" s="2426"/>
      <c r="AF8" s="2426"/>
      <c r="AG8" s="2426"/>
      <c r="AH8" s="2426"/>
      <c r="AI8" s="2426"/>
      <c r="AJ8" s="2426"/>
      <c r="AK8" s="2426"/>
      <c r="AL8" s="1257"/>
    </row>
    <row r="9" spans="1:42" ht="12" customHeight="1">
      <c r="A9" s="282"/>
      <c r="B9" s="296"/>
      <c r="C9" s="282"/>
      <c r="D9" s="2880"/>
      <c r="E9" s="2880"/>
      <c r="F9" s="2881" t="s">
        <v>766</v>
      </c>
      <c r="G9" s="2881"/>
      <c r="H9" s="2882"/>
      <c r="I9" s="2882"/>
      <c r="J9" s="2857"/>
      <c r="K9" s="2857"/>
      <c r="L9" s="2857"/>
      <c r="M9" s="2857"/>
      <c r="N9" s="2857"/>
      <c r="O9" s="2857"/>
      <c r="P9" s="2857"/>
      <c r="Q9" s="2857"/>
      <c r="R9" s="2857"/>
      <c r="S9" s="2857"/>
      <c r="T9" s="2857"/>
      <c r="U9" s="2857"/>
      <c r="V9" s="2857"/>
      <c r="W9" s="2857"/>
      <c r="X9" s="2857"/>
      <c r="Y9" s="2857"/>
      <c r="Z9" s="2426"/>
      <c r="AA9" s="2426"/>
      <c r="AB9" s="2426"/>
      <c r="AC9" s="2426"/>
      <c r="AD9" s="2426"/>
      <c r="AE9" s="2426"/>
      <c r="AF9" s="2426"/>
      <c r="AG9" s="2426"/>
      <c r="AH9" s="2426"/>
      <c r="AI9" s="2426"/>
      <c r="AJ9" s="2426"/>
      <c r="AK9" s="2426"/>
      <c r="AL9" s="1257"/>
    </row>
    <row r="10" spans="1:42" ht="14.1" customHeight="1">
      <c r="A10" s="282"/>
      <c r="B10" s="296"/>
      <c r="C10" s="282"/>
      <c r="D10" s="2879"/>
      <c r="E10" s="2879"/>
      <c r="F10" s="2879"/>
      <c r="G10" s="2879"/>
      <c r="H10" s="2879"/>
      <c r="I10" s="2879"/>
      <c r="J10" s="2857"/>
      <c r="K10" s="2857"/>
      <c r="L10" s="2857"/>
      <c r="M10" s="2857"/>
      <c r="N10" s="2857"/>
      <c r="O10" s="2857"/>
      <c r="P10" s="2857"/>
      <c r="Q10" s="2857"/>
      <c r="R10" s="2857"/>
      <c r="S10" s="2857"/>
      <c r="T10" s="2857"/>
      <c r="U10" s="2857"/>
      <c r="V10" s="2857"/>
      <c r="W10" s="2857"/>
      <c r="X10" s="2857"/>
      <c r="Y10" s="2857"/>
      <c r="Z10" s="2426"/>
      <c r="AA10" s="2426"/>
      <c r="AB10" s="2426"/>
      <c r="AC10" s="2426"/>
      <c r="AD10" s="2426"/>
      <c r="AE10" s="2426"/>
      <c r="AF10" s="2426"/>
      <c r="AG10" s="2426"/>
      <c r="AH10" s="2426"/>
      <c r="AI10" s="2426"/>
      <c r="AJ10" s="2426"/>
      <c r="AK10" s="2426"/>
      <c r="AL10" s="1257"/>
    </row>
    <row r="11" spans="1:42" ht="14.1" customHeight="1">
      <c r="A11" s="282"/>
      <c r="B11" s="296"/>
      <c r="C11" s="282"/>
      <c r="D11" s="2879"/>
      <c r="E11" s="2879"/>
      <c r="F11" s="2879"/>
      <c r="G11" s="2879"/>
      <c r="H11" s="2879"/>
      <c r="I11" s="2879"/>
      <c r="J11" s="2857"/>
      <c r="K11" s="2857"/>
      <c r="L11" s="2857"/>
      <c r="M11" s="2857"/>
      <c r="N11" s="2857"/>
      <c r="O11" s="2857"/>
      <c r="P11" s="2857"/>
      <c r="Q11" s="2857"/>
      <c r="R11" s="2857"/>
      <c r="S11" s="2857"/>
      <c r="T11" s="2857"/>
      <c r="U11" s="2857"/>
      <c r="V11" s="2857"/>
      <c r="W11" s="2857"/>
      <c r="X11" s="2857"/>
      <c r="Y11" s="2857"/>
      <c r="Z11" s="2426"/>
      <c r="AA11" s="2426"/>
      <c r="AB11" s="2426"/>
      <c r="AC11" s="2426"/>
      <c r="AD11" s="2426"/>
      <c r="AE11" s="2426"/>
      <c r="AF11" s="2426"/>
      <c r="AG11" s="2426"/>
      <c r="AH11" s="2426"/>
      <c r="AI11" s="2426"/>
      <c r="AJ11" s="2426"/>
      <c r="AK11" s="2426"/>
      <c r="AL11" s="1257"/>
    </row>
    <row r="12" spans="1:42" ht="14.1" customHeight="1">
      <c r="A12" s="282"/>
      <c r="B12" s="296"/>
      <c r="C12" s="282"/>
      <c r="D12" s="2880"/>
      <c r="E12" s="2880"/>
      <c r="F12" s="2881" t="s">
        <v>766</v>
      </c>
      <c r="G12" s="2881"/>
      <c r="H12" s="2882"/>
      <c r="I12" s="2882"/>
      <c r="J12" s="2857"/>
      <c r="K12" s="2857"/>
      <c r="L12" s="2857"/>
      <c r="M12" s="2857"/>
      <c r="N12" s="2857"/>
      <c r="O12" s="2857"/>
      <c r="P12" s="2857"/>
      <c r="Q12" s="2857"/>
      <c r="R12" s="2857"/>
      <c r="S12" s="2857"/>
      <c r="T12" s="2857"/>
      <c r="U12" s="2857"/>
      <c r="V12" s="2857"/>
      <c r="W12" s="2857"/>
      <c r="X12" s="2857"/>
      <c r="Y12" s="2857"/>
      <c r="Z12" s="2426"/>
      <c r="AA12" s="2426"/>
      <c r="AB12" s="2426"/>
      <c r="AC12" s="2426"/>
      <c r="AD12" s="2426"/>
      <c r="AE12" s="2426"/>
      <c r="AF12" s="2426"/>
      <c r="AG12" s="2426"/>
      <c r="AH12" s="2426"/>
      <c r="AI12" s="2426"/>
      <c r="AJ12" s="2426"/>
      <c r="AK12" s="2426"/>
      <c r="AL12" s="1257"/>
    </row>
    <row r="13" spans="1:42" ht="14.1" customHeight="1">
      <c r="A13" s="282"/>
      <c r="B13" s="296"/>
      <c r="C13" s="282"/>
      <c r="D13" s="2879"/>
      <c r="E13" s="2879"/>
      <c r="F13" s="2879"/>
      <c r="G13" s="2879"/>
      <c r="H13" s="2879"/>
      <c r="I13" s="2879"/>
      <c r="J13" s="2857"/>
      <c r="K13" s="2857"/>
      <c r="L13" s="2857"/>
      <c r="M13" s="2857"/>
      <c r="N13" s="2857"/>
      <c r="O13" s="2857"/>
      <c r="P13" s="2857"/>
      <c r="Q13" s="2857"/>
      <c r="R13" s="2857"/>
      <c r="S13" s="2857"/>
      <c r="T13" s="2857"/>
      <c r="U13" s="2857"/>
      <c r="V13" s="2857"/>
      <c r="W13" s="2857"/>
      <c r="X13" s="2857"/>
      <c r="Y13" s="2857"/>
      <c r="Z13" s="2426"/>
      <c r="AA13" s="2426"/>
      <c r="AB13" s="2426"/>
      <c r="AC13" s="2426"/>
      <c r="AD13" s="2426"/>
      <c r="AE13" s="2426"/>
      <c r="AF13" s="2426"/>
      <c r="AG13" s="2426"/>
      <c r="AH13" s="2426"/>
      <c r="AI13" s="2426"/>
      <c r="AJ13" s="2426"/>
      <c r="AK13" s="2426"/>
      <c r="AL13" s="1257"/>
    </row>
    <row r="14" spans="1:42" ht="14.1" customHeight="1">
      <c r="A14" s="282"/>
      <c r="B14" s="296"/>
      <c r="C14" s="282"/>
      <c r="D14" s="2879"/>
      <c r="E14" s="2879"/>
      <c r="F14" s="2879"/>
      <c r="G14" s="2879"/>
      <c r="H14" s="2879"/>
      <c r="I14" s="2879"/>
      <c r="J14" s="2857"/>
      <c r="K14" s="2857"/>
      <c r="L14" s="2857"/>
      <c r="M14" s="2857"/>
      <c r="N14" s="2857"/>
      <c r="O14" s="2857"/>
      <c r="P14" s="2857"/>
      <c r="Q14" s="2857"/>
      <c r="R14" s="2857"/>
      <c r="S14" s="2857"/>
      <c r="T14" s="2857"/>
      <c r="U14" s="2857"/>
      <c r="V14" s="2857"/>
      <c r="W14" s="2857"/>
      <c r="X14" s="2857"/>
      <c r="Y14" s="2857"/>
      <c r="Z14" s="2426"/>
      <c r="AA14" s="2426"/>
      <c r="AB14" s="2426"/>
      <c r="AC14" s="2426"/>
      <c r="AD14" s="2426"/>
      <c r="AE14" s="2426"/>
      <c r="AF14" s="2426"/>
      <c r="AG14" s="2426"/>
      <c r="AH14" s="2426"/>
      <c r="AI14" s="2426"/>
      <c r="AJ14" s="2426"/>
      <c r="AK14" s="2426"/>
      <c r="AL14" s="1257"/>
    </row>
    <row r="15" spans="1:42" ht="14.1" customHeight="1">
      <c r="A15" s="282"/>
      <c r="B15" s="296"/>
      <c r="C15" s="1007"/>
      <c r="D15" s="2880"/>
      <c r="E15" s="2880"/>
      <c r="F15" s="2881" t="s">
        <v>766</v>
      </c>
      <c r="G15" s="2881"/>
      <c r="H15" s="2882"/>
      <c r="I15" s="2882"/>
      <c r="J15" s="2857"/>
      <c r="K15" s="2857"/>
      <c r="L15" s="2857"/>
      <c r="M15" s="2857"/>
      <c r="N15" s="2857"/>
      <c r="O15" s="2857"/>
      <c r="P15" s="2857"/>
      <c r="Q15" s="2857"/>
      <c r="R15" s="2857"/>
      <c r="S15" s="2857"/>
      <c r="T15" s="2857"/>
      <c r="U15" s="2857"/>
      <c r="V15" s="2857"/>
      <c r="W15" s="2857"/>
      <c r="X15" s="2857"/>
      <c r="Y15" s="2857"/>
      <c r="Z15" s="2426"/>
      <c r="AA15" s="2426"/>
      <c r="AB15" s="2426"/>
      <c r="AC15" s="2426"/>
      <c r="AD15" s="2426"/>
      <c r="AE15" s="2426"/>
      <c r="AF15" s="2426"/>
      <c r="AG15" s="2426"/>
      <c r="AH15" s="2426"/>
      <c r="AI15" s="2426"/>
      <c r="AJ15" s="2426"/>
      <c r="AK15" s="2426"/>
      <c r="AL15" s="1257"/>
    </row>
    <row r="16" spans="1:42" ht="14.1" customHeight="1">
      <c r="A16" s="282"/>
      <c r="B16" s="296"/>
      <c r="C16" s="282"/>
      <c r="D16" s="2879"/>
      <c r="E16" s="2879"/>
      <c r="F16" s="2879"/>
      <c r="G16" s="2879"/>
      <c r="H16" s="2879"/>
      <c r="I16" s="2879"/>
      <c r="J16" s="2857"/>
      <c r="K16" s="2857"/>
      <c r="L16" s="2857"/>
      <c r="M16" s="2857"/>
      <c r="N16" s="2857"/>
      <c r="O16" s="2857"/>
      <c r="P16" s="2857"/>
      <c r="Q16" s="2857"/>
      <c r="R16" s="2857"/>
      <c r="S16" s="2857"/>
      <c r="T16" s="2857"/>
      <c r="U16" s="2857"/>
      <c r="V16" s="2857"/>
      <c r="W16" s="2857"/>
      <c r="X16" s="2857"/>
      <c r="Y16" s="2857"/>
      <c r="Z16" s="2426"/>
      <c r="AA16" s="2426"/>
      <c r="AB16" s="2426"/>
      <c r="AC16" s="2426"/>
      <c r="AD16" s="2426"/>
      <c r="AE16" s="2426"/>
      <c r="AF16" s="2426"/>
      <c r="AG16" s="2426"/>
      <c r="AH16" s="2426"/>
      <c r="AI16" s="2426"/>
      <c r="AJ16" s="2426"/>
      <c r="AK16" s="2426"/>
      <c r="AL16" s="1257"/>
    </row>
    <row r="17" spans="1:38" ht="14.1" customHeight="1">
      <c r="A17" s="282"/>
      <c r="B17" s="296"/>
      <c r="C17" s="282"/>
      <c r="D17" s="2879"/>
      <c r="E17" s="2879"/>
      <c r="F17" s="2879"/>
      <c r="G17" s="2879"/>
      <c r="H17" s="2879"/>
      <c r="I17" s="2879"/>
      <c r="J17" s="2857"/>
      <c r="K17" s="2857"/>
      <c r="L17" s="2857"/>
      <c r="M17" s="2857"/>
      <c r="N17" s="2857"/>
      <c r="O17" s="2857"/>
      <c r="P17" s="2857"/>
      <c r="Q17" s="2857"/>
      <c r="R17" s="2857"/>
      <c r="S17" s="2857"/>
      <c r="T17" s="2857"/>
      <c r="U17" s="2857"/>
      <c r="V17" s="2857"/>
      <c r="W17" s="2857"/>
      <c r="X17" s="2857"/>
      <c r="Y17" s="2857"/>
      <c r="Z17" s="2426"/>
      <c r="AA17" s="2426"/>
      <c r="AB17" s="2426"/>
      <c r="AC17" s="2426"/>
      <c r="AD17" s="2426"/>
      <c r="AE17" s="2426"/>
      <c r="AF17" s="2426"/>
      <c r="AG17" s="2426"/>
      <c r="AH17" s="2426"/>
      <c r="AI17" s="2426"/>
      <c r="AJ17" s="2426"/>
      <c r="AK17" s="2426"/>
      <c r="AL17" s="1257"/>
    </row>
    <row r="18" spans="1:38" ht="14.1" customHeight="1">
      <c r="A18" s="282"/>
      <c r="B18" s="296"/>
      <c r="C18" s="282"/>
      <c r="D18" s="2880"/>
      <c r="E18" s="2880"/>
      <c r="F18" s="2881" t="s">
        <v>766</v>
      </c>
      <c r="G18" s="2881"/>
      <c r="H18" s="2882"/>
      <c r="I18" s="2882"/>
      <c r="J18" s="2857"/>
      <c r="K18" s="2857"/>
      <c r="L18" s="2857"/>
      <c r="M18" s="2857"/>
      <c r="N18" s="2857"/>
      <c r="O18" s="2857"/>
      <c r="P18" s="2857"/>
      <c r="Q18" s="2857"/>
      <c r="R18" s="2857"/>
      <c r="S18" s="2857"/>
      <c r="T18" s="2857"/>
      <c r="U18" s="2857"/>
      <c r="V18" s="2857"/>
      <c r="W18" s="2857"/>
      <c r="X18" s="2857"/>
      <c r="Y18" s="2857"/>
      <c r="Z18" s="2426"/>
      <c r="AA18" s="2426"/>
      <c r="AB18" s="2426"/>
      <c r="AC18" s="2426"/>
      <c r="AD18" s="2426"/>
      <c r="AE18" s="2426"/>
      <c r="AF18" s="2426"/>
      <c r="AG18" s="2426"/>
      <c r="AH18" s="2426"/>
      <c r="AI18" s="2426"/>
      <c r="AJ18" s="2426"/>
      <c r="AK18" s="2426"/>
      <c r="AL18" s="1257"/>
    </row>
    <row r="19" spans="1:38" ht="14.1" customHeight="1">
      <c r="A19" s="282"/>
      <c r="B19" s="296"/>
      <c r="C19" s="282"/>
      <c r="D19" s="2879"/>
      <c r="E19" s="2879"/>
      <c r="F19" s="2879"/>
      <c r="G19" s="2879"/>
      <c r="H19" s="2879"/>
      <c r="I19" s="2879"/>
      <c r="J19" s="2857"/>
      <c r="K19" s="2857"/>
      <c r="L19" s="2857"/>
      <c r="M19" s="2857"/>
      <c r="N19" s="2857"/>
      <c r="O19" s="2857"/>
      <c r="P19" s="2857"/>
      <c r="Q19" s="2857"/>
      <c r="R19" s="2857"/>
      <c r="S19" s="2857"/>
      <c r="T19" s="2857"/>
      <c r="U19" s="2857"/>
      <c r="V19" s="2857"/>
      <c r="W19" s="2857"/>
      <c r="X19" s="2857"/>
      <c r="Y19" s="2857"/>
      <c r="Z19" s="2426"/>
      <c r="AA19" s="2426"/>
      <c r="AB19" s="2426"/>
      <c r="AC19" s="2426"/>
      <c r="AD19" s="2426"/>
      <c r="AE19" s="2426"/>
      <c r="AF19" s="2426"/>
      <c r="AG19" s="2426"/>
      <c r="AH19" s="2426"/>
      <c r="AI19" s="2426"/>
      <c r="AJ19" s="2426"/>
      <c r="AK19" s="2426"/>
      <c r="AL19" s="1257"/>
    </row>
    <row r="20" spans="1:38" ht="14.1" customHeight="1">
      <c r="A20" s="282"/>
      <c r="B20" s="296"/>
      <c r="C20" s="282"/>
      <c r="D20" s="2879"/>
      <c r="E20" s="2879"/>
      <c r="F20" s="2879"/>
      <c r="G20" s="2879"/>
      <c r="H20" s="2879"/>
      <c r="I20" s="2879"/>
      <c r="J20" s="2857"/>
      <c r="K20" s="2857"/>
      <c r="L20" s="2857"/>
      <c r="M20" s="2857"/>
      <c r="N20" s="2857"/>
      <c r="O20" s="2857"/>
      <c r="P20" s="2857"/>
      <c r="Q20" s="2857"/>
      <c r="R20" s="2857"/>
      <c r="S20" s="2857"/>
      <c r="T20" s="2857"/>
      <c r="U20" s="2857"/>
      <c r="V20" s="2857"/>
      <c r="W20" s="2857"/>
      <c r="X20" s="2857"/>
      <c r="Y20" s="2857"/>
      <c r="Z20" s="2426"/>
      <c r="AA20" s="2426"/>
      <c r="AB20" s="2426"/>
      <c r="AC20" s="2426"/>
      <c r="AD20" s="2426"/>
      <c r="AE20" s="2426"/>
      <c r="AF20" s="2426"/>
      <c r="AG20" s="2426"/>
      <c r="AH20" s="2426"/>
      <c r="AI20" s="2426"/>
      <c r="AJ20" s="2426"/>
      <c r="AK20" s="2426"/>
      <c r="AL20" s="1257"/>
    </row>
    <row r="21" spans="1:38" ht="14.1" customHeight="1">
      <c r="A21" s="282"/>
      <c r="B21" s="296"/>
      <c r="C21" s="313"/>
      <c r="D21" s="2880"/>
      <c r="E21" s="2880"/>
      <c r="F21" s="2881" t="s">
        <v>766</v>
      </c>
      <c r="G21" s="2881"/>
      <c r="H21" s="2882"/>
      <c r="I21" s="2882"/>
      <c r="J21" s="2857"/>
      <c r="K21" s="2857"/>
      <c r="L21" s="2857"/>
      <c r="M21" s="2857"/>
      <c r="N21" s="2857"/>
      <c r="O21" s="2857"/>
      <c r="P21" s="2857"/>
      <c r="Q21" s="2857"/>
      <c r="R21" s="2857"/>
      <c r="S21" s="2857"/>
      <c r="T21" s="2857"/>
      <c r="U21" s="2857"/>
      <c r="V21" s="2857"/>
      <c r="W21" s="2857"/>
      <c r="X21" s="2857"/>
      <c r="Y21" s="2857"/>
      <c r="Z21" s="2426"/>
      <c r="AA21" s="2426"/>
      <c r="AB21" s="2426"/>
      <c r="AC21" s="2426"/>
      <c r="AD21" s="2426"/>
      <c r="AE21" s="2426"/>
      <c r="AF21" s="2426"/>
      <c r="AG21" s="2426"/>
      <c r="AH21" s="2426"/>
      <c r="AI21" s="2426"/>
      <c r="AJ21" s="2426"/>
      <c r="AK21" s="2426"/>
      <c r="AL21" s="1257"/>
    </row>
    <row r="22" spans="1:38" ht="14.1" customHeight="1">
      <c r="A22" s="282"/>
      <c r="B22" s="296"/>
      <c r="C22" s="313"/>
      <c r="D22" s="2879"/>
      <c r="E22" s="2879"/>
      <c r="F22" s="2879"/>
      <c r="G22" s="2879"/>
      <c r="H22" s="2879"/>
      <c r="I22" s="2879"/>
      <c r="J22" s="2857"/>
      <c r="K22" s="2857"/>
      <c r="L22" s="2857"/>
      <c r="M22" s="2857"/>
      <c r="N22" s="2857"/>
      <c r="O22" s="2857"/>
      <c r="P22" s="2857"/>
      <c r="Q22" s="2857"/>
      <c r="R22" s="2857"/>
      <c r="S22" s="2857"/>
      <c r="T22" s="2857"/>
      <c r="U22" s="2857"/>
      <c r="V22" s="2857"/>
      <c r="W22" s="2857"/>
      <c r="X22" s="2857"/>
      <c r="Y22" s="2857"/>
      <c r="Z22" s="2426"/>
      <c r="AA22" s="2426"/>
      <c r="AB22" s="2426"/>
      <c r="AC22" s="2426"/>
      <c r="AD22" s="2426"/>
      <c r="AE22" s="2426"/>
      <c r="AF22" s="2426"/>
      <c r="AG22" s="2426"/>
      <c r="AH22" s="2426"/>
      <c r="AI22" s="2426"/>
      <c r="AJ22" s="2426"/>
      <c r="AK22" s="2426"/>
      <c r="AL22" s="1257"/>
    </row>
    <row r="23" spans="1:38" ht="14.1" customHeight="1">
      <c r="A23" s="282"/>
      <c r="B23" s="296"/>
      <c r="C23" s="313"/>
      <c r="D23" s="2879"/>
      <c r="E23" s="2879"/>
      <c r="F23" s="2879"/>
      <c r="G23" s="2879"/>
      <c r="H23" s="2879"/>
      <c r="I23" s="2879"/>
      <c r="J23" s="2857"/>
      <c r="K23" s="2857"/>
      <c r="L23" s="2857"/>
      <c r="M23" s="2857"/>
      <c r="N23" s="2857"/>
      <c r="O23" s="2857"/>
      <c r="P23" s="2857"/>
      <c r="Q23" s="2857"/>
      <c r="R23" s="2857"/>
      <c r="S23" s="2857"/>
      <c r="T23" s="2857"/>
      <c r="U23" s="2857"/>
      <c r="V23" s="2857"/>
      <c r="W23" s="2857"/>
      <c r="X23" s="2857"/>
      <c r="Y23" s="2857"/>
      <c r="Z23" s="2426"/>
      <c r="AA23" s="2426"/>
      <c r="AB23" s="2426"/>
      <c r="AC23" s="2426"/>
      <c r="AD23" s="2426"/>
      <c r="AE23" s="2426"/>
      <c r="AF23" s="2426"/>
      <c r="AG23" s="2426"/>
      <c r="AH23" s="2426"/>
      <c r="AI23" s="2426"/>
      <c r="AJ23" s="2426"/>
      <c r="AK23" s="2426"/>
      <c r="AL23" s="1257"/>
    </row>
    <row r="24" spans="1:38" ht="14.1" customHeight="1">
      <c r="A24" s="282"/>
      <c r="B24" s="296"/>
      <c r="C24" s="313"/>
      <c r="D24" s="2880"/>
      <c r="E24" s="2880"/>
      <c r="F24" s="2881" t="s">
        <v>766</v>
      </c>
      <c r="G24" s="2881"/>
      <c r="H24" s="2882"/>
      <c r="I24" s="2882"/>
      <c r="J24" s="2857"/>
      <c r="K24" s="2857"/>
      <c r="L24" s="2857"/>
      <c r="M24" s="2857"/>
      <c r="N24" s="2857"/>
      <c r="O24" s="2857"/>
      <c r="P24" s="2857"/>
      <c r="Q24" s="2857"/>
      <c r="R24" s="2857"/>
      <c r="S24" s="2857"/>
      <c r="T24" s="2857"/>
      <c r="U24" s="2857"/>
      <c r="V24" s="2857"/>
      <c r="W24" s="2857"/>
      <c r="X24" s="2857"/>
      <c r="Y24" s="2857"/>
      <c r="Z24" s="2426"/>
      <c r="AA24" s="2426"/>
      <c r="AB24" s="2426"/>
      <c r="AC24" s="2426"/>
      <c r="AD24" s="2426"/>
      <c r="AE24" s="2426"/>
      <c r="AF24" s="2426"/>
      <c r="AG24" s="2426"/>
      <c r="AH24" s="2426"/>
      <c r="AI24" s="2426"/>
      <c r="AJ24" s="2426"/>
      <c r="AK24" s="2426"/>
      <c r="AL24" s="1257"/>
    </row>
    <row r="25" spans="1:38" ht="14.1" customHeight="1">
      <c r="A25" s="282"/>
      <c r="B25" s="296"/>
      <c r="C25" s="313"/>
      <c r="D25" s="2879"/>
      <c r="E25" s="2879"/>
      <c r="F25" s="2879"/>
      <c r="G25" s="2879"/>
      <c r="H25" s="2879"/>
      <c r="I25" s="2879"/>
      <c r="J25" s="2857"/>
      <c r="K25" s="2857"/>
      <c r="L25" s="2857"/>
      <c r="M25" s="2857"/>
      <c r="N25" s="2857"/>
      <c r="O25" s="2857"/>
      <c r="P25" s="2857"/>
      <c r="Q25" s="2857"/>
      <c r="R25" s="2857"/>
      <c r="S25" s="2857"/>
      <c r="T25" s="2857"/>
      <c r="U25" s="2857"/>
      <c r="V25" s="2857"/>
      <c r="W25" s="2857"/>
      <c r="X25" s="2857"/>
      <c r="Y25" s="2857"/>
      <c r="Z25" s="2426"/>
      <c r="AA25" s="2426"/>
      <c r="AB25" s="2426"/>
      <c r="AC25" s="2426"/>
      <c r="AD25" s="2426"/>
      <c r="AE25" s="2426"/>
      <c r="AF25" s="2426"/>
      <c r="AG25" s="2426"/>
      <c r="AH25" s="2426"/>
      <c r="AI25" s="2426"/>
      <c r="AJ25" s="2426"/>
      <c r="AK25" s="2426"/>
      <c r="AL25" s="1257"/>
    </row>
    <row r="26" spans="1:38" ht="14.1" customHeight="1">
      <c r="A26" s="282"/>
      <c r="B26" s="296"/>
      <c r="C26" s="313"/>
      <c r="D26" s="2879"/>
      <c r="E26" s="2879"/>
      <c r="F26" s="2879"/>
      <c r="G26" s="2879"/>
      <c r="H26" s="2879"/>
      <c r="I26" s="2879"/>
      <c r="J26" s="2857"/>
      <c r="K26" s="2857"/>
      <c r="L26" s="2857"/>
      <c r="M26" s="2857"/>
      <c r="N26" s="2857"/>
      <c r="O26" s="2857"/>
      <c r="P26" s="2857"/>
      <c r="Q26" s="2857"/>
      <c r="R26" s="2857"/>
      <c r="S26" s="2857"/>
      <c r="T26" s="2857"/>
      <c r="U26" s="2857"/>
      <c r="V26" s="2857"/>
      <c r="W26" s="2857"/>
      <c r="X26" s="2857"/>
      <c r="Y26" s="2857"/>
      <c r="Z26" s="2426"/>
      <c r="AA26" s="2426"/>
      <c r="AB26" s="2426"/>
      <c r="AC26" s="2426"/>
      <c r="AD26" s="2426"/>
      <c r="AE26" s="2426"/>
      <c r="AF26" s="2426"/>
      <c r="AG26" s="2426"/>
      <c r="AH26" s="2426"/>
      <c r="AI26" s="2426"/>
      <c r="AJ26" s="2426"/>
      <c r="AK26" s="2426"/>
      <c r="AL26" s="1257"/>
    </row>
    <row r="27" spans="1:38" ht="14.1" customHeight="1">
      <c r="A27" s="282"/>
      <c r="B27" s="296"/>
      <c r="C27" s="313"/>
      <c r="D27" s="2880"/>
      <c r="E27" s="2880"/>
      <c r="F27" s="2881" t="s">
        <v>766</v>
      </c>
      <c r="G27" s="2881"/>
      <c r="H27" s="2882"/>
      <c r="I27" s="2882"/>
      <c r="J27" s="2857"/>
      <c r="K27" s="2857"/>
      <c r="L27" s="2857"/>
      <c r="M27" s="2857"/>
      <c r="N27" s="2857"/>
      <c r="O27" s="2857"/>
      <c r="P27" s="2857"/>
      <c r="Q27" s="2857"/>
      <c r="R27" s="2857"/>
      <c r="S27" s="2857"/>
      <c r="T27" s="2857"/>
      <c r="U27" s="2857"/>
      <c r="V27" s="2857"/>
      <c r="W27" s="2857"/>
      <c r="X27" s="2857"/>
      <c r="Y27" s="2857"/>
      <c r="Z27" s="2426"/>
      <c r="AA27" s="2426"/>
      <c r="AB27" s="2426"/>
      <c r="AC27" s="2426"/>
      <c r="AD27" s="2426"/>
      <c r="AE27" s="2426"/>
      <c r="AF27" s="2426"/>
      <c r="AG27" s="2426"/>
      <c r="AH27" s="2426"/>
      <c r="AI27" s="2426"/>
      <c r="AJ27" s="2426"/>
      <c r="AK27" s="2426"/>
      <c r="AL27" s="1257"/>
    </row>
    <row r="28" spans="1:38" ht="14.1" customHeight="1">
      <c r="A28" s="282"/>
      <c r="B28" s="296"/>
      <c r="C28" s="313"/>
      <c r="D28" s="2879"/>
      <c r="E28" s="2879"/>
      <c r="F28" s="2879"/>
      <c r="G28" s="2879"/>
      <c r="H28" s="2879"/>
      <c r="I28" s="2879"/>
      <c r="J28" s="2857"/>
      <c r="K28" s="2857"/>
      <c r="L28" s="2857"/>
      <c r="M28" s="2857"/>
      <c r="N28" s="2857"/>
      <c r="O28" s="2857"/>
      <c r="P28" s="2857"/>
      <c r="Q28" s="2857"/>
      <c r="R28" s="2857"/>
      <c r="S28" s="2857"/>
      <c r="T28" s="2857"/>
      <c r="U28" s="2857"/>
      <c r="V28" s="2857"/>
      <c r="W28" s="2857"/>
      <c r="X28" s="2857"/>
      <c r="Y28" s="2857"/>
      <c r="Z28" s="2426"/>
      <c r="AA28" s="2426"/>
      <c r="AB28" s="2426"/>
      <c r="AC28" s="2426"/>
      <c r="AD28" s="2426"/>
      <c r="AE28" s="2426"/>
      <c r="AF28" s="2426"/>
      <c r="AG28" s="2426"/>
      <c r="AH28" s="2426"/>
      <c r="AI28" s="2426"/>
      <c r="AJ28" s="2426"/>
      <c r="AK28" s="2426"/>
      <c r="AL28" s="1257"/>
    </row>
    <row r="29" spans="1:38" ht="14.1" customHeight="1">
      <c r="A29" s="282"/>
      <c r="B29" s="296"/>
      <c r="C29" s="313"/>
      <c r="D29" s="2879"/>
      <c r="E29" s="2879"/>
      <c r="F29" s="2879"/>
      <c r="G29" s="2879"/>
      <c r="H29" s="2879"/>
      <c r="I29" s="2879"/>
      <c r="J29" s="2857"/>
      <c r="K29" s="2857"/>
      <c r="L29" s="2857"/>
      <c r="M29" s="2857"/>
      <c r="N29" s="2857"/>
      <c r="O29" s="2857"/>
      <c r="P29" s="2857"/>
      <c r="Q29" s="2857"/>
      <c r="R29" s="2857"/>
      <c r="S29" s="2857"/>
      <c r="T29" s="2857"/>
      <c r="U29" s="2857"/>
      <c r="V29" s="2857"/>
      <c r="W29" s="2857"/>
      <c r="X29" s="2857"/>
      <c r="Y29" s="2857"/>
      <c r="Z29" s="2426"/>
      <c r="AA29" s="2426"/>
      <c r="AB29" s="2426"/>
      <c r="AC29" s="2426"/>
      <c r="AD29" s="2426"/>
      <c r="AE29" s="2426"/>
      <c r="AF29" s="2426"/>
      <c r="AG29" s="2426"/>
      <c r="AH29" s="2426"/>
      <c r="AI29" s="2426"/>
      <c r="AJ29" s="2426"/>
      <c r="AK29" s="2426"/>
      <c r="AL29" s="1257"/>
    </row>
    <row r="30" spans="1:38" ht="14.1" customHeight="1">
      <c r="A30" s="282"/>
      <c r="B30" s="296"/>
      <c r="C30" s="313"/>
      <c r="D30" s="2880"/>
      <c r="E30" s="2880"/>
      <c r="F30" s="2881" t="s">
        <v>766</v>
      </c>
      <c r="G30" s="2881"/>
      <c r="H30" s="2882"/>
      <c r="I30" s="2882"/>
      <c r="J30" s="2857"/>
      <c r="K30" s="2857"/>
      <c r="L30" s="2857"/>
      <c r="M30" s="2857"/>
      <c r="N30" s="2857"/>
      <c r="O30" s="2857"/>
      <c r="P30" s="2857"/>
      <c r="Q30" s="2857"/>
      <c r="R30" s="2857"/>
      <c r="S30" s="2857"/>
      <c r="T30" s="2857"/>
      <c r="U30" s="2857"/>
      <c r="V30" s="2857"/>
      <c r="W30" s="2857"/>
      <c r="X30" s="2857"/>
      <c r="Y30" s="2857"/>
      <c r="Z30" s="2426"/>
      <c r="AA30" s="2426"/>
      <c r="AB30" s="2426"/>
      <c r="AC30" s="2426"/>
      <c r="AD30" s="2426"/>
      <c r="AE30" s="2426"/>
      <c r="AF30" s="2426"/>
      <c r="AG30" s="2426"/>
      <c r="AH30" s="2426"/>
      <c r="AI30" s="2426"/>
      <c r="AJ30" s="2426"/>
      <c r="AK30" s="2426"/>
      <c r="AL30" s="1257"/>
    </row>
    <row r="31" spans="1:38" ht="14.1" customHeight="1">
      <c r="A31" s="282"/>
      <c r="B31" s="296"/>
      <c r="C31" s="313"/>
      <c r="D31" s="2879"/>
      <c r="E31" s="2879"/>
      <c r="F31" s="2879"/>
      <c r="G31" s="2879"/>
      <c r="H31" s="2879"/>
      <c r="I31" s="2879"/>
      <c r="J31" s="2857"/>
      <c r="K31" s="2857"/>
      <c r="L31" s="2857"/>
      <c r="M31" s="2857"/>
      <c r="N31" s="2857"/>
      <c r="O31" s="2857"/>
      <c r="P31" s="2857"/>
      <c r="Q31" s="2857"/>
      <c r="R31" s="2857"/>
      <c r="S31" s="2857"/>
      <c r="T31" s="2857"/>
      <c r="U31" s="2857"/>
      <c r="V31" s="2857"/>
      <c r="W31" s="2857"/>
      <c r="X31" s="2857"/>
      <c r="Y31" s="2857"/>
      <c r="Z31" s="2426"/>
      <c r="AA31" s="2426"/>
      <c r="AB31" s="2426"/>
      <c r="AC31" s="2426"/>
      <c r="AD31" s="2426"/>
      <c r="AE31" s="2426"/>
      <c r="AF31" s="2426"/>
      <c r="AG31" s="2426"/>
      <c r="AH31" s="2426"/>
      <c r="AI31" s="2426"/>
      <c r="AJ31" s="2426"/>
      <c r="AK31" s="2426"/>
      <c r="AL31" s="1257"/>
    </row>
    <row r="32" spans="1:38" ht="14.1" customHeight="1">
      <c r="A32" s="282"/>
      <c r="B32" s="296"/>
      <c r="C32" s="313"/>
      <c r="D32" s="2879"/>
      <c r="E32" s="2879"/>
      <c r="F32" s="2879"/>
      <c r="G32" s="2879"/>
      <c r="H32" s="2879"/>
      <c r="I32" s="2879"/>
      <c r="J32" s="2857"/>
      <c r="K32" s="2857"/>
      <c r="L32" s="2857"/>
      <c r="M32" s="2857"/>
      <c r="N32" s="2857"/>
      <c r="O32" s="2857"/>
      <c r="P32" s="2857"/>
      <c r="Q32" s="2857"/>
      <c r="R32" s="2857"/>
      <c r="S32" s="2857"/>
      <c r="T32" s="2857"/>
      <c r="U32" s="2857"/>
      <c r="V32" s="2857"/>
      <c r="W32" s="2857"/>
      <c r="X32" s="2857"/>
      <c r="Y32" s="2857"/>
      <c r="Z32" s="2426"/>
      <c r="AA32" s="2426"/>
      <c r="AB32" s="2426"/>
      <c r="AC32" s="2426"/>
      <c r="AD32" s="2426"/>
      <c r="AE32" s="2426"/>
      <c r="AF32" s="2426"/>
      <c r="AG32" s="2426"/>
      <c r="AH32" s="2426"/>
      <c r="AI32" s="2426"/>
      <c r="AJ32" s="2426"/>
      <c r="AK32" s="2426"/>
      <c r="AL32" s="1257"/>
    </row>
    <row r="33" spans="1:38" ht="14.1" customHeight="1">
      <c r="A33" s="282"/>
      <c r="B33" s="296"/>
      <c r="C33" s="313"/>
      <c r="D33" s="2880"/>
      <c r="E33" s="2880"/>
      <c r="F33" s="2881" t="s">
        <v>766</v>
      </c>
      <c r="G33" s="2881"/>
      <c r="H33" s="2882"/>
      <c r="I33" s="2882"/>
      <c r="J33" s="2857"/>
      <c r="K33" s="2857"/>
      <c r="L33" s="2857"/>
      <c r="M33" s="2857"/>
      <c r="N33" s="2857"/>
      <c r="O33" s="2857"/>
      <c r="P33" s="2857"/>
      <c r="Q33" s="2857"/>
      <c r="R33" s="2857"/>
      <c r="S33" s="2857"/>
      <c r="T33" s="2857"/>
      <c r="U33" s="2857"/>
      <c r="V33" s="2857"/>
      <c r="W33" s="2857"/>
      <c r="X33" s="2857"/>
      <c r="Y33" s="2857"/>
      <c r="Z33" s="2426"/>
      <c r="AA33" s="2426"/>
      <c r="AB33" s="2426"/>
      <c r="AC33" s="2426"/>
      <c r="AD33" s="2426"/>
      <c r="AE33" s="2426"/>
      <c r="AF33" s="2426"/>
      <c r="AG33" s="2426"/>
      <c r="AH33" s="2426"/>
      <c r="AI33" s="2426"/>
      <c r="AJ33" s="2426"/>
      <c r="AK33" s="2426"/>
      <c r="AL33" s="1257"/>
    </row>
    <row r="34" spans="1:38" ht="14.1" customHeight="1">
      <c r="A34" s="282"/>
      <c r="B34" s="296"/>
      <c r="C34" s="313"/>
      <c r="D34" s="2879"/>
      <c r="E34" s="2879"/>
      <c r="F34" s="2879"/>
      <c r="G34" s="2879"/>
      <c r="H34" s="2879"/>
      <c r="I34" s="2879"/>
      <c r="J34" s="2857"/>
      <c r="K34" s="2857"/>
      <c r="L34" s="2857"/>
      <c r="M34" s="2857"/>
      <c r="N34" s="2857"/>
      <c r="O34" s="2857"/>
      <c r="P34" s="2857"/>
      <c r="Q34" s="2857"/>
      <c r="R34" s="2857"/>
      <c r="S34" s="2857"/>
      <c r="T34" s="2857"/>
      <c r="U34" s="2857"/>
      <c r="V34" s="2857"/>
      <c r="W34" s="2857"/>
      <c r="X34" s="2857"/>
      <c r="Y34" s="2857"/>
      <c r="Z34" s="2426"/>
      <c r="AA34" s="2426"/>
      <c r="AB34" s="2426"/>
      <c r="AC34" s="2426"/>
      <c r="AD34" s="2426"/>
      <c r="AE34" s="2426"/>
      <c r="AF34" s="2426"/>
      <c r="AG34" s="2426"/>
      <c r="AH34" s="2426"/>
      <c r="AI34" s="2426"/>
      <c r="AJ34" s="2426"/>
      <c r="AK34" s="2426"/>
      <c r="AL34" s="1257"/>
    </row>
    <row r="35" spans="1:38" ht="14.1" customHeight="1">
      <c r="A35" s="282"/>
      <c r="B35" s="296"/>
      <c r="C35" s="313"/>
      <c r="D35" s="2879"/>
      <c r="E35" s="2879"/>
      <c r="F35" s="2879"/>
      <c r="G35" s="2879"/>
      <c r="H35" s="2879"/>
      <c r="I35" s="2879"/>
      <c r="J35" s="2857"/>
      <c r="K35" s="2857"/>
      <c r="L35" s="2857"/>
      <c r="M35" s="2857"/>
      <c r="N35" s="2857"/>
      <c r="O35" s="2857"/>
      <c r="P35" s="2857"/>
      <c r="Q35" s="2857"/>
      <c r="R35" s="2857"/>
      <c r="S35" s="2857"/>
      <c r="T35" s="2857"/>
      <c r="U35" s="2857"/>
      <c r="V35" s="2857"/>
      <c r="W35" s="2857"/>
      <c r="X35" s="2857"/>
      <c r="Y35" s="2857"/>
      <c r="Z35" s="2426"/>
      <c r="AA35" s="2426"/>
      <c r="AB35" s="2426"/>
      <c r="AC35" s="2426"/>
      <c r="AD35" s="2426"/>
      <c r="AE35" s="2426"/>
      <c r="AF35" s="2426"/>
      <c r="AG35" s="2426"/>
      <c r="AH35" s="2426"/>
      <c r="AI35" s="2426"/>
      <c r="AJ35" s="2426"/>
      <c r="AK35" s="2426"/>
      <c r="AL35" s="1257"/>
    </row>
    <row r="36" spans="1:38" ht="14.1" customHeight="1">
      <c r="A36" s="282"/>
      <c r="B36" s="296"/>
      <c r="C36" s="313"/>
      <c r="D36" s="2880"/>
      <c r="E36" s="2880"/>
      <c r="F36" s="2881" t="s">
        <v>766</v>
      </c>
      <c r="G36" s="2881"/>
      <c r="H36" s="2882"/>
      <c r="I36" s="2882"/>
      <c r="J36" s="2857"/>
      <c r="K36" s="2857"/>
      <c r="L36" s="2857"/>
      <c r="M36" s="2857"/>
      <c r="N36" s="2857"/>
      <c r="O36" s="2857"/>
      <c r="P36" s="2857"/>
      <c r="Q36" s="2857"/>
      <c r="R36" s="2857"/>
      <c r="S36" s="2857"/>
      <c r="T36" s="2857"/>
      <c r="U36" s="2857"/>
      <c r="V36" s="2857"/>
      <c r="W36" s="2857"/>
      <c r="X36" s="2857"/>
      <c r="Y36" s="2857"/>
      <c r="Z36" s="2426"/>
      <c r="AA36" s="2426"/>
      <c r="AB36" s="2426"/>
      <c r="AC36" s="2426"/>
      <c r="AD36" s="2426"/>
      <c r="AE36" s="2426"/>
      <c r="AF36" s="2426"/>
      <c r="AG36" s="2426"/>
      <c r="AH36" s="2426"/>
      <c r="AI36" s="2426"/>
      <c r="AJ36" s="2426"/>
      <c r="AK36" s="2426"/>
      <c r="AL36" s="1257"/>
    </row>
    <row r="37" spans="1:38" ht="14.1" customHeight="1">
      <c r="A37" s="282"/>
      <c r="B37" s="296"/>
      <c r="C37" s="313"/>
      <c r="D37" s="2879"/>
      <c r="E37" s="2879"/>
      <c r="F37" s="2879"/>
      <c r="G37" s="2879"/>
      <c r="H37" s="2879"/>
      <c r="I37" s="2879"/>
      <c r="J37" s="2857"/>
      <c r="K37" s="2857"/>
      <c r="L37" s="2857"/>
      <c r="M37" s="2857"/>
      <c r="N37" s="2857"/>
      <c r="O37" s="2857"/>
      <c r="P37" s="2857"/>
      <c r="Q37" s="2857"/>
      <c r="R37" s="2857"/>
      <c r="S37" s="2857"/>
      <c r="T37" s="2857"/>
      <c r="U37" s="2857"/>
      <c r="V37" s="2857"/>
      <c r="W37" s="2857"/>
      <c r="X37" s="2857"/>
      <c r="Y37" s="2857"/>
      <c r="Z37" s="2426"/>
      <c r="AA37" s="2426"/>
      <c r="AB37" s="2426"/>
      <c r="AC37" s="2426"/>
      <c r="AD37" s="2426"/>
      <c r="AE37" s="2426"/>
      <c r="AF37" s="2426"/>
      <c r="AG37" s="2426"/>
      <c r="AH37" s="2426"/>
      <c r="AI37" s="2426"/>
      <c r="AJ37" s="2426"/>
      <c r="AK37" s="2426"/>
      <c r="AL37" s="1257"/>
    </row>
    <row r="38" spans="1:38" ht="14.1" customHeight="1">
      <c r="A38" s="282"/>
      <c r="B38" s="296"/>
      <c r="C38" s="313"/>
      <c r="D38" s="2879"/>
      <c r="E38" s="2879"/>
      <c r="F38" s="2879"/>
      <c r="G38" s="2879"/>
      <c r="H38" s="2879"/>
      <c r="I38" s="2879"/>
      <c r="J38" s="2857"/>
      <c r="K38" s="2857"/>
      <c r="L38" s="2857"/>
      <c r="M38" s="2857"/>
      <c r="N38" s="2857"/>
      <c r="O38" s="2857"/>
      <c r="P38" s="2857"/>
      <c r="Q38" s="2857"/>
      <c r="R38" s="2857"/>
      <c r="S38" s="2857"/>
      <c r="T38" s="2857"/>
      <c r="U38" s="2857"/>
      <c r="V38" s="2857"/>
      <c r="W38" s="2857"/>
      <c r="X38" s="2857"/>
      <c r="Y38" s="2857"/>
      <c r="Z38" s="2426"/>
      <c r="AA38" s="2426"/>
      <c r="AB38" s="2426"/>
      <c r="AC38" s="2426"/>
      <c r="AD38" s="2426"/>
      <c r="AE38" s="2426"/>
      <c r="AF38" s="2426"/>
      <c r="AG38" s="2426"/>
      <c r="AH38" s="2426"/>
      <c r="AI38" s="2426"/>
      <c r="AJ38" s="2426"/>
      <c r="AK38" s="2426"/>
      <c r="AL38" s="1257"/>
    </row>
    <row r="39" spans="1:38" ht="14.1" customHeight="1">
      <c r="A39" s="282"/>
      <c r="B39" s="296"/>
      <c r="C39" s="313"/>
      <c r="D39" s="2880"/>
      <c r="E39" s="2880"/>
      <c r="F39" s="2881" t="s">
        <v>766</v>
      </c>
      <c r="G39" s="2881"/>
      <c r="H39" s="2882"/>
      <c r="I39" s="2882"/>
      <c r="J39" s="2857"/>
      <c r="K39" s="2857"/>
      <c r="L39" s="2857"/>
      <c r="M39" s="2857"/>
      <c r="N39" s="2857"/>
      <c r="O39" s="2857"/>
      <c r="P39" s="2857"/>
      <c r="Q39" s="2857"/>
      <c r="R39" s="2857"/>
      <c r="S39" s="2857"/>
      <c r="T39" s="2857"/>
      <c r="U39" s="2857"/>
      <c r="V39" s="2857"/>
      <c r="W39" s="2857"/>
      <c r="X39" s="2857"/>
      <c r="Y39" s="2857"/>
      <c r="Z39" s="2426"/>
      <c r="AA39" s="2426"/>
      <c r="AB39" s="2426"/>
      <c r="AC39" s="2426"/>
      <c r="AD39" s="2426"/>
      <c r="AE39" s="2426"/>
      <c r="AF39" s="2426"/>
      <c r="AG39" s="2426"/>
      <c r="AH39" s="2426"/>
      <c r="AI39" s="2426"/>
      <c r="AJ39" s="2426"/>
      <c r="AK39" s="2426"/>
      <c r="AL39" s="1257"/>
    </row>
    <row r="40" spans="1:38" ht="14.1" customHeight="1">
      <c r="A40" s="282"/>
      <c r="B40" s="296"/>
      <c r="C40" s="282"/>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1290"/>
      <c r="AB40" s="313"/>
      <c r="AC40" s="313"/>
      <c r="AD40" s="313"/>
      <c r="AE40" s="313"/>
      <c r="AF40" s="313"/>
      <c r="AG40" s="313"/>
      <c r="AH40" s="282"/>
      <c r="AI40" s="282"/>
      <c r="AJ40" s="282"/>
      <c r="AK40" s="282"/>
      <c r="AL40" s="1257"/>
    </row>
    <row r="41" spans="1:38" ht="14.1" customHeight="1">
      <c r="A41" s="282"/>
      <c r="B41" s="296"/>
      <c r="C41" s="282"/>
      <c r="D41" s="282" t="s">
        <v>1306</v>
      </c>
      <c r="E41" s="282"/>
      <c r="F41" s="282"/>
      <c r="G41" s="356"/>
      <c r="H41" s="356"/>
      <c r="I41" s="356"/>
      <c r="J41" s="313"/>
      <c r="K41" s="313"/>
      <c r="L41" s="313"/>
      <c r="M41" s="313"/>
      <c r="N41" s="313"/>
      <c r="O41" s="313"/>
      <c r="P41" s="313"/>
      <c r="Q41" s="313"/>
      <c r="R41" s="313"/>
      <c r="S41" s="313"/>
      <c r="T41" s="313"/>
      <c r="U41" s="313"/>
      <c r="V41" s="313"/>
      <c r="W41" s="313"/>
      <c r="X41" s="313"/>
      <c r="Y41" s="313"/>
      <c r="Z41" s="355"/>
      <c r="AA41" s="1287"/>
      <c r="AB41" s="313"/>
      <c r="AC41" s="313"/>
      <c r="AD41" s="313"/>
      <c r="AE41" s="313"/>
      <c r="AF41" s="313"/>
      <c r="AG41" s="313"/>
      <c r="AH41" s="282"/>
      <c r="AI41" s="282"/>
      <c r="AJ41" s="282"/>
      <c r="AK41" s="282"/>
      <c r="AL41" s="1257"/>
    </row>
    <row r="42" spans="1:38" ht="14.1" customHeight="1">
      <c r="A42" s="282"/>
      <c r="B42" s="296"/>
      <c r="C42" s="282"/>
      <c r="D42" s="2863" t="s">
        <v>1268</v>
      </c>
      <c r="E42" s="2863"/>
      <c r="F42" s="2863"/>
      <c r="G42" s="2863"/>
      <c r="H42" s="2863"/>
      <c r="I42" s="2863"/>
      <c r="J42" s="2223" t="s">
        <v>1304</v>
      </c>
      <c r="K42" s="2223"/>
      <c r="L42" s="2223"/>
      <c r="M42" s="2223"/>
      <c r="N42" s="2223"/>
      <c r="O42" s="2223"/>
      <c r="P42" s="2223" t="s">
        <v>1305</v>
      </c>
      <c r="Q42" s="2223"/>
      <c r="R42" s="2223"/>
      <c r="S42" s="2223"/>
      <c r="T42" s="2223"/>
      <c r="U42" s="2223"/>
      <c r="V42" s="2223"/>
      <c r="W42" s="2223"/>
      <c r="X42" s="2223"/>
      <c r="Y42" s="2223"/>
      <c r="Z42" s="2883" t="s">
        <v>1300</v>
      </c>
      <c r="AA42" s="2883"/>
      <c r="AB42" s="2883"/>
      <c r="AC42" s="2883"/>
      <c r="AD42" s="2883"/>
      <c r="AE42" s="2883"/>
      <c r="AF42" s="2883"/>
      <c r="AG42" s="2883"/>
      <c r="AH42" s="2883"/>
      <c r="AI42" s="2883"/>
      <c r="AJ42" s="2883"/>
      <c r="AK42" s="2883"/>
      <c r="AL42" s="1257"/>
    </row>
    <row r="43" spans="1:38" ht="14.1" customHeight="1">
      <c r="A43" s="282"/>
      <c r="B43" s="296"/>
      <c r="C43" s="282"/>
      <c r="D43" s="2874" t="s">
        <v>1272</v>
      </c>
      <c r="E43" s="2874"/>
      <c r="F43" s="2874"/>
      <c r="G43" s="2874"/>
      <c r="H43" s="2874"/>
      <c r="I43" s="2874"/>
      <c r="J43" s="2223"/>
      <c r="K43" s="2223"/>
      <c r="L43" s="2223"/>
      <c r="M43" s="2223"/>
      <c r="N43" s="2223"/>
      <c r="O43" s="2223"/>
      <c r="P43" s="2223"/>
      <c r="Q43" s="2223"/>
      <c r="R43" s="2223"/>
      <c r="S43" s="2223"/>
      <c r="T43" s="2223"/>
      <c r="U43" s="2223"/>
      <c r="V43" s="2223"/>
      <c r="W43" s="2223"/>
      <c r="X43" s="2223"/>
      <c r="Y43" s="2223"/>
      <c r="Z43" s="2883"/>
      <c r="AA43" s="2883"/>
      <c r="AB43" s="2883"/>
      <c r="AC43" s="2883"/>
      <c r="AD43" s="2883"/>
      <c r="AE43" s="2883"/>
      <c r="AF43" s="2883"/>
      <c r="AG43" s="2883"/>
      <c r="AH43" s="2883"/>
      <c r="AI43" s="2883"/>
      <c r="AJ43" s="2883"/>
      <c r="AK43" s="2883"/>
      <c r="AL43" s="1257"/>
    </row>
    <row r="44" spans="1:38" ht="14.1" customHeight="1">
      <c r="A44" s="282"/>
      <c r="B44" s="296"/>
      <c r="C44" s="282"/>
      <c r="D44" s="2879"/>
      <c r="E44" s="2879"/>
      <c r="F44" s="2879"/>
      <c r="G44" s="2879"/>
      <c r="H44" s="2879"/>
      <c r="I44" s="2879"/>
      <c r="J44" s="2857"/>
      <c r="K44" s="2857"/>
      <c r="L44" s="2857"/>
      <c r="M44" s="2857"/>
      <c r="N44" s="2857"/>
      <c r="O44" s="2857"/>
      <c r="P44" s="2857"/>
      <c r="Q44" s="2857"/>
      <c r="R44" s="2857"/>
      <c r="S44" s="2857"/>
      <c r="T44" s="2857"/>
      <c r="U44" s="2857"/>
      <c r="V44" s="2857"/>
      <c r="W44" s="2857"/>
      <c r="X44" s="2857"/>
      <c r="Y44" s="2857"/>
      <c r="Z44" s="2426"/>
      <c r="AA44" s="2426"/>
      <c r="AB44" s="2426"/>
      <c r="AC44" s="2426"/>
      <c r="AD44" s="2426"/>
      <c r="AE44" s="2426"/>
      <c r="AF44" s="2426"/>
      <c r="AG44" s="2426"/>
      <c r="AH44" s="2426"/>
      <c r="AI44" s="2426"/>
      <c r="AJ44" s="2426"/>
      <c r="AK44" s="2426"/>
      <c r="AL44" s="1257"/>
    </row>
    <row r="45" spans="1:38" ht="14.1" customHeight="1">
      <c r="A45" s="282"/>
      <c r="B45" s="296"/>
      <c r="C45" s="282"/>
      <c r="D45" s="2879"/>
      <c r="E45" s="2879"/>
      <c r="F45" s="2879"/>
      <c r="G45" s="2879"/>
      <c r="H45" s="2879"/>
      <c r="I45" s="2879"/>
      <c r="J45" s="2857"/>
      <c r="K45" s="2857"/>
      <c r="L45" s="2857"/>
      <c r="M45" s="2857"/>
      <c r="N45" s="2857"/>
      <c r="O45" s="2857"/>
      <c r="P45" s="2857"/>
      <c r="Q45" s="2857"/>
      <c r="R45" s="2857"/>
      <c r="S45" s="2857"/>
      <c r="T45" s="2857"/>
      <c r="U45" s="2857"/>
      <c r="V45" s="2857"/>
      <c r="W45" s="2857"/>
      <c r="X45" s="2857"/>
      <c r="Y45" s="2857"/>
      <c r="Z45" s="2426"/>
      <c r="AA45" s="2426"/>
      <c r="AB45" s="2426"/>
      <c r="AC45" s="2426"/>
      <c r="AD45" s="2426"/>
      <c r="AE45" s="2426"/>
      <c r="AF45" s="2426"/>
      <c r="AG45" s="2426"/>
      <c r="AH45" s="2426"/>
      <c r="AI45" s="2426"/>
      <c r="AJ45" s="2426"/>
      <c r="AK45" s="2426"/>
      <c r="AL45" s="1257"/>
    </row>
    <row r="46" spans="1:38" ht="14.1" customHeight="1">
      <c r="A46" s="282"/>
      <c r="B46" s="296"/>
      <c r="C46" s="282"/>
      <c r="D46" s="2880"/>
      <c r="E46" s="2880"/>
      <c r="F46" s="2881" t="s">
        <v>766</v>
      </c>
      <c r="G46" s="2881"/>
      <c r="H46" s="2882"/>
      <c r="I46" s="2882"/>
      <c r="J46" s="2857"/>
      <c r="K46" s="2857"/>
      <c r="L46" s="2857"/>
      <c r="M46" s="2857"/>
      <c r="N46" s="2857"/>
      <c r="O46" s="2857"/>
      <c r="P46" s="2857"/>
      <c r="Q46" s="2857"/>
      <c r="R46" s="2857"/>
      <c r="S46" s="2857"/>
      <c r="T46" s="2857"/>
      <c r="U46" s="2857"/>
      <c r="V46" s="2857"/>
      <c r="W46" s="2857"/>
      <c r="X46" s="2857"/>
      <c r="Y46" s="2857"/>
      <c r="Z46" s="2426"/>
      <c r="AA46" s="2426"/>
      <c r="AB46" s="2426"/>
      <c r="AC46" s="2426"/>
      <c r="AD46" s="2426"/>
      <c r="AE46" s="2426"/>
      <c r="AF46" s="2426"/>
      <c r="AG46" s="2426"/>
      <c r="AH46" s="2426"/>
      <c r="AI46" s="2426"/>
      <c r="AJ46" s="2426"/>
      <c r="AK46" s="2426"/>
      <c r="AL46" s="1257"/>
    </row>
    <row r="47" spans="1:38" ht="14.1" customHeight="1">
      <c r="A47" s="282"/>
      <c r="B47" s="296"/>
      <c r="C47" s="282"/>
      <c r="D47" s="2879"/>
      <c r="E47" s="2879"/>
      <c r="F47" s="2879"/>
      <c r="G47" s="2879"/>
      <c r="H47" s="2879"/>
      <c r="I47" s="2879"/>
      <c r="J47" s="2857"/>
      <c r="K47" s="2857"/>
      <c r="L47" s="2857"/>
      <c r="M47" s="2857"/>
      <c r="N47" s="2857"/>
      <c r="O47" s="2857"/>
      <c r="P47" s="2857"/>
      <c r="Q47" s="2857"/>
      <c r="R47" s="2857"/>
      <c r="S47" s="2857"/>
      <c r="T47" s="2857"/>
      <c r="U47" s="2857"/>
      <c r="V47" s="2857"/>
      <c r="W47" s="2857"/>
      <c r="X47" s="2857"/>
      <c r="Y47" s="2857"/>
      <c r="Z47" s="2426"/>
      <c r="AA47" s="2426"/>
      <c r="AB47" s="2426"/>
      <c r="AC47" s="2426"/>
      <c r="AD47" s="2426"/>
      <c r="AE47" s="2426"/>
      <c r="AF47" s="2426"/>
      <c r="AG47" s="2426"/>
      <c r="AH47" s="2426"/>
      <c r="AI47" s="2426"/>
      <c r="AJ47" s="2426"/>
      <c r="AK47" s="2426"/>
      <c r="AL47" s="1257"/>
    </row>
    <row r="48" spans="1:38" ht="14.1" customHeight="1">
      <c r="A48" s="282"/>
      <c r="B48" s="296"/>
      <c r="C48" s="282"/>
      <c r="D48" s="2879"/>
      <c r="E48" s="2879"/>
      <c r="F48" s="2879"/>
      <c r="G48" s="2879"/>
      <c r="H48" s="2879"/>
      <c r="I48" s="2879"/>
      <c r="J48" s="2857"/>
      <c r="K48" s="2857"/>
      <c r="L48" s="2857"/>
      <c r="M48" s="2857"/>
      <c r="N48" s="2857"/>
      <c r="O48" s="2857"/>
      <c r="P48" s="2857"/>
      <c r="Q48" s="2857"/>
      <c r="R48" s="2857"/>
      <c r="S48" s="2857"/>
      <c r="T48" s="2857"/>
      <c r="U48" s="2857"/>
      <c r="V48" s="2857"/>
      <c r="W48" s="2857"/>
      <c r="X48" s="2857"/>
      <c r="Y48" s="2857"/>
      <c r="Z48" s="2426"/>
      <c r="AA48" s="2426"/>
      <c r="AB48" s="2426"/>
      <c r="AC48" s="2426"/>
      <c r="AD48" s="2426"/>
      <c r="AE48" s="2426"/>
      <c r="AF48" s="2426"/>
      <c r="AG48" s="2426"/>
      <c r="AH48" s="2426"/>
      <c r="AI48" s="2426"/>
      <c r="AJ48" s="2426"/>
      <c r="AK48" s="2426"/>
      <c r="AL48" s="1257"/>
    </row>
    <row r="49" spans="1:38" ht="14.1" customHeight="1">
      <c r="A49" s="282"/>
      <c r="B49" s="296"/>
      <c r="C49" s="282"/>
      <c r="D49" s="2880"/>
      <c r="E49" s="2880"/>
      <c r="F49" s="2881" t="s">
        <v>766</v>
      </c>
      <c r="G49" s="2881"/>
      <c r="H49" s="2882"/>
      <c r="I49" s="2882"/>
      <c r="J49" s="2857"/>
      <c r="K49" s="2857"/>
      <c r="L49" s="2857"/>
      <c r="M49" s="2857"/>
      <c r="N49" s="2857"/>
      <c r="O49" s="2857"/>
      <c r="P49" s="2857"/>
      <c r="Q49" s="2857"/>
      <c r="R49" s="2857"/>
      <c r="S49" s="2857"/>
      <c r="T49" s="2857"/>
      <c r="U49" s="2857"/>
      <c r="V49" s="2857"/>
      <c r="W49" s="2857"/>
      <c r="X49" s="2857"/>
      <c r="Y49" s="2857"/>
      <c r="Z49" s="2426"/>
      <c r="AA49" s="2426"/>
      <c r="AB49" s="2426"/>
      <c r="AC49" s="2426"/>
      <c r="AD49" s="2426"/>
      <c r="AE49" s="2426"/>
      <c r="AF49" s="2426"/>
      <c r="AG49" s="2426"/>
      <c r="AH49" s="2426"/>
      <c r="AI49" s="2426"/>
      <c r="AJ49" s="2426"/>
      <c r="AK49" s="2426"/>
      <c r="AL49" s="1257"/>
    </row>
    <row r="50" spans="1:38" ht="14.1" customHeight="1">
      <c r="A50" s="282"/>
      <c r="B50" s="296"/>
      <c r="C50" s="282"/>
      <c r="D50" s="2879"/>
      <c r="E50" s="2879"/>
      <c r="F50" s="2879"/>
      <c r="G50" s="2879"/>
      <c r="H50" s="2879"/>
      <c r="I50" s="2879"/>
      <c r="J50" s="2857"/>
      <c r="K50" s="2857"/>
      <c r="L50" s="2857"/>
      <c r="M50" s="2857"/>
      <c r="N50" s="2857"/>
      <c r="O50" s="2857"/>
      <c r="P50" s="2857"/>
      <c r="Q50" s="2857"/>
      <c r="R50" s="2857"/>
      <c r="S50" s="2857"/>
      <c r="T50" s="2857"/>
      <c r="U50" s="2857"/>
      <c r="V50" s="2857"/>
      <c r="W50" s="2857"/>
      <c r="X50" s="2857"/>
      <c r="Y50" s="2857"/>
      <c r="Z50" s="2426"/>
      <c r="AA50" s="2426"/>
      <c r="AB50" s="2426"/>
      <c r="AC50" s="2426"/>
      <c r="AD50" s="2426"/>
      <c r="AE50" s="2426"/>
      <c r="AF50" s="2426"/>
      <c r="AG50" s="2426"/>
      <c r="AH50" s="2426"/>
      <c r="AI50" s="2426"/>
      <c r="AJ50" s="2426"/>
      <c r="AK50" s="2426"/>
      <c r="AL50" s="1257"/>
    </row>
    <row r="51" spans="1:38" ht="14.1" customHeight="1">
      <c r="A51" s="282"/>
      <c r="B51" s="296"/>
      <c r="C51" s="282"/>
      <c r="D51" s="2879"/>
      <c r="E51" s="2879"/>
      <c r="F51" s="2879"/>
      <c r="G51" s="2879"/>
      <c r="H51" s="2879"/>
      <c r="I51" s="2879"/>
      <c r="J51" s="2857"/>
      <c r="K51" s="2857"/>
      <c r="L51" s="2857"/>
      <c r="M51" s="2857"/>
      <c r="N51" s="2857"/>
      <c r="O51" s="2857"/>
      <c r="P51" s="2857"/>
      <c r="Q51" s="2857"/>
      <c r="R51" s="2857"/>
      <c r="S51" s="2857"/>
      <c r="T51" s="2857"/>
      <c r="U51" s="2857"/>
      <c r="V51" s="2857"/>
      <c r="W51" s="2857"/>
      <c r="X51" s="2857"/>
      <c r="Y51" s="2857"/>
      <c r="Z51" s="2426"/>
      <c r="AA51" s="2426"/>
      <c r="AB51" s="2426"/>
      <c r="AC51" s="2426"/>
      <c r="AD51" s="2426"/>
      <c r="AE51" s="2426"/>
      <c r="AF51" s="2426"/>
      <c r="AG51" s="2426"/>
      <c r="AH51" s="2426"/>
      <c r="AI51" s="2426"/>
      <c r="AJ51" s="2426"/>
      <c r="AK51" s="2426"/>
      <c r="AL51" s="1257"/>
    </row>
    <row r="52" spans="1:38" ht="14.1" customHeight="1">
      <c r="A52" s="282"/>
      <c r="B52" s="296"/>
      <c r="C52" s="282"/>
      <c r="D52" s="2880"/>
      <c r="E52" s="2880"/>
      <c r="F52" s="2881" t="s">
        <v>766</v>
      </c>
      <c r="G52" s="2881"/>
      <c r="H52" s="2882"/>
      <c r="I52" s="2882"/>
      <c r="J52" s="2857"/>
      <c r="K52" s="2857"/>
      <c r="L52" s="2857"/>
      <c r="M52" s="2857"/>
      <c r="N52" s="2857"/>
      <c r="O52" s="2857"/>
      <c r="P52" s="2857"/>
      <c r="Q52" s="2857"/>
      <c r="R52" s="2857"/>
      <c r="S52" s="2857"/>
      <c r="T52" s="2857"/>
      <c r="U52" s="2857"/>
      <c r="V52" s="2857"/>
      <c r="W52" s="2857"/>
      <c r="X52" s="2857"/>
      <c r="Y52" s="2857"/>
      <c r="Z52" s="2426"/>
      <c r="AA52" s="2426"/>
      <c r="AB52" s="2426"/>
      <c r="AC52" s="2426"/>
      <c r="AD52" s="2426"/>
      <c r="AE52" s="2426"/>
      <c r="AF52" s="2426"/>
      <c r="AG52" s="2426"/>
      <c r="AH52" s="2426"/>
      <c r="AI52" s="2426"/>
      <c r="AJ52" s="2426"/>
      <c r="AK52" s="2426"/>
      <c r="AL52" s="1257"/>
    </row>
    <row r="53" spans="1:38" ht="14.1" customHeight="1">
      <c r="A53" s="282"/>
      <c r="B53" s="296"/>
      <c r="C53" s="318"/>
      <c r="D53" s="2879"/>
      <c r="E53" s="2879"/>
      <c r="F53" s="2879"/>
      <c r="G53" s="2879"/>
      <c r="H53" s="2879"/>
      <c r="I53" s="2879"/>
      <c r="J53" s="2857"/>
      <c r="K53" s="2857"/>
      <c r="L53" s="2857"/>
      <c r="M53" s="2857"/>
      <c r="N53" s="2857"/>
      <c r="O53" s="2857"/>
      <c r="P53" s="2857"/>
      <c r="Q53" s="2857"/>
      <c r="R53" s="2857"/>
      <c r="S53" s="2857"/>
      <c r="T53" s="2857"/>
      <c r="U53" s="2857"/>
      <c r="V53" s="2857"/>
      <c r="W53" s="2857"/>
      <c r="X53" s="2857"/>
      <c r="Y53" s="2857"/>
      <c r="Z53" s="2426"/>
      <c r="AA53" s="2426"/>
      <c r="AB53" s="2426"/>
      <c r="AC53" s="2426"/>
      <c r="AD53" s="2426"/>
      <c r="AE53" s="2426"/>
      <c r="AF53" s="2426"/>
      <c r="AG53" s="2426"/>
      <c r="AH53" s="2426"/>
      <c r="AI53" s="2426"/>
      <c r="AJ53" s="2426"/>
      <c r="AK53" s="2426"/>
      <c r="AL53" s="1257"/>
    </row>
    <row r="54" spans="1:38" ht="14.1" customHeight="1">
      <c r="A54" s="282"/>
      <c r="B54" s="296"/>
      <c r="C54" s="318"/>
      <c r="D54" s="2879"/>
      <c r="E54" s="2879"/>
      <c r="F54" s="2879"/>
      <c r="G54" s="2879"/>
      <c r="H54" s="2879"/>
      <c r="I54" s="2879"/>
      <c r="J54" s="2857"/>
      <c r="K54" s="2857"/>
      <c r="L54" s="2857"/>
      <c r="M54" s="2857"/>
      <c r="N54" s="2857"/>
      <c r="O54" s="2857"/>
      <c r="P54" s="2857"/>
      <c r="Q54" s="2857"/>
      <c r="R54" s="2857"/>
      <c r="S54" s="2857"/>
      <c r="T54" s="2857"/>
      <c r="U54" s="2857"/>
      <c r="V54" s="2857"/>
      <c r="W54" s="2857"/>
      <c r="X54" s="2857"/>
      <c r="Y54" s="2857"/>
      <c r="Z54" s="2426"/>
      <c r="AA54" s="2426"/>
      <c r="AB54" s="2426"/>
      <c r="AC54" s="2426"/>
      <c r="AD54" s="2426"/>
      <c r="AE54" s="2426"/>
      <c r="AF54" s="2426"/>
      <c r="AG54" s="2426"/>
      <c r="AH54" s="2426"/>
      <c r="AI54" s="2426"/>
      <c r="AJ54" s="2426"/>
      <c r="AK54" s="2426"/>
      <c r="AL54" s="1257"/>
    </row>
    <row r="55" spans="1:38" ht="14.1" customHeight="1">
      <c r="A55" s="282"/>
      <c r="B55" s="296"/>
      <c r="C55" s="282"/>
      <c r="D55" s="2880"/>
      <c r="E55" s="2880"/>
      <c r="F55" s="2881" t="s">
        <v>766</v>
      </c>
      <c r="G55" s="2881"/>
      <c r="H55" s="2882"/>
      <c r="I55" s="2882"/>
      <c r="J55" s="2857"/>
      <c r="K55" s="2857"/>
      <c r="L55" s="2857"/>
      <c r="M55" s="2857"/>
      <c r="N55" s="2857"/>
      <c r="O55" s="2857"/>
      <c r="P55" s="2857"/>
      <c r="Q55" s="2857"/>
      <c r="R55" s="2857"/>
      <c r="S55" s="2857"/>
      <c r="T55" s="2857"/>
      <c r="U55" s="2857"/>
      <c r="V55" s="2857"/>
      <c r="W55" s="2857"/>
      <c r="X55" s="2857"/>
      <c r="Y55" s="2857"/>
      <c r="Z55" s="2426"/>
      <c r="AA55" s="2426"/>
      <c r="AB55" s="2426"/>
      <c r="AC55" s="2426"/>
      <c r="AD55" s="2426"/>
      <c r="AE55" s="2426"/>
      <c r="AF55" s="2426"/>
      <c r="AG55" s="2426"/>
      <c r="AH55" s="2426"/>
      <c r="AI55" s="2426"/>
      <c r="AJ55" s="2426"/>
      <c r="AK55" s="2426"/>
      <c r="AL55" s="1257"/>
    </row>
    <row r="56" spans="1:38" ht="14.1" customHeight="1">
      <c r="A56" s="282"/>
      <c r="B56" s="296"/>
      <c r="C56" s="282"/>
      <c r="D56" s="2879"/>
      <c r="E56" s="2879"/>
      <c r="F56" s="2879"/>
      <c r="G56" s="2879"/>
      <c r="H56" s="2879"/>
      <c r="I56" s="2879"/>
      <c r="J56" s="2857"/>
      <c r="K56" s="2857"/>
      <c r="L56" s="2857"/>
      <c r="M56" s="2857"/>
      <c r="N56" s="2857"/>
      <c r="O56" s="2857"/>
      <c r="P56" s="2857"/>
      <c r="Q56" s="2857"/>
      <c r="R56" s="2857"/>
      <c r="S56" s="2857"/>
      <c r="T56" s="2857"/>
      <c r="U56" s="2857"/>
      <c r="V56" s="2857"/>
      <c r="W56" s="2857"/>
      <c r="X56" s="2857"/>
      <c r="Y56" s="2857"/>
      <c r="Z56" s="2426"/>
      <c r="AA56" s="2426"/>
      <c r="AB56" s="2426"/>
      <c r="AC56" s="2426"/>
      <c r="AD56" s="2426"/>
      <c r="AE56" s="2426"/>
      <c r="AF56" s="2426"/>
      <c r="AG56" s="2426"/>
      <c r="AH56" s="2426"/>
      <c r="AI56" s="2426"/>
      <c r="AJ56" s="2426"/>
      <c r="AK56" s="2426"/>
      <c r="AL56" s="1257"/>
    </row>
    <row r="57" spans="1:38" ht="14.1" customHeight="1">
      <c r="A57" s="282"/>
      <c r="B57" s="296"/>
      <c r="C57" s="282"/>
      <c r="D57" s="2879"/>
      <c r="E57" s="2879"/>
      <c r="F57" s="2879"/>
      <c r="G57" s="2879"/>
      <c r="H57" s="2879"/>
      <c r="I57" s="2879"/>
      <c r="J57" s="2857"/>
      <c r="K57" s="2857"/>
      <c r="L57" s="2857"/>
      <c r="M57" s="2857"/>
      <c r="N57" s="2857"/>
      <c r="O57" s="2857"/>
      <c r="P57" s="2857"/>
      <c r="Q57" s="2857"/>
      <c r="R57" s="2857"/>
      <c r="S57" s="2857"/>
      <c r="T57" s="2857"/>
      <c r="U57" s="2857"/>
      <c r="V57" s="2857"/>
      <c r="W57" s="2857"/>
      <c r="X57" s="2857"/>
      <c r="Y57" s="2857"/>
      <c r="Z57" s="2426"/>
      <c r="AA57" s="2426"/>
      <c r="AB57" s="2426"/>
      <c r="AC57" s="2426"/>
      <c r="AD57" s="2426"/>
      <c r="AE57" s="2426"/>
      <c r="AF57" s="2426"/>
      <c r="AG57" s="2426"/>
      <c r="AH57" s="2426"/>
      <c r="AI57" s="2426"/>
      <c r="AJ57" s="2426"/>
      <c r="AK57" s="2426"/>
      <c r="AL57" s="1257"/>
    </row>
    <row r="58" spans="1:38" ht="14.1" customHeight="1">
      <c r="A58" s="282"/>
      <c r="B58" s="296"/>
      <c r="C58" s="282"/>
      <c r="D58" s="2880"/>
      <c r="E58" s="2880"/>
      <c r="F58" s="2881" t="s">
        <v>766</v>
      </c>
      <c r="G58" s="2881"/>
      <c r="H58" s="2882"/>
      <c r="I58" s="2882"/>
      <c r="J58" s="2857"/>
      <c r="K58" s="2857"/>
      <c r="L58" s="2857"/>
      <c r="M58" s="2857"/>
      <c r="N58" s="2857"/>
      <c r="O58" s="2857"/>
      <c r="P58" s="2857"/>
      <c r="Q58" s="2857"/>
      <c r="R58" s="2857"/>
      <c r="S58" s="2857"/>
      <c r="T58" s="2857"/>
      <c r="U58" s="2857"/>
      <c r="V58" s="2857"/>
      <c r="W58" s="2857"/>
      <c r="X58" s="2857"/>
      <c r="Y58" s="2857"/>
      <c r="Z58" s="2426"/>
      <c r="AA58" s="2426"/>
      <c r="AB58" s="2426"/>
      <c r="AC58" s="2426"/>
      <c r="AD58" s="2426"/>
      <c r="AE58" s="2426"/>
      <c r="AF58" s="2426"/>
      <c r="AG58" s="2426"/>
      <c r="AH58" s="2426"/>
      <c r="AI58" s="2426"/>
      <c r="AJ58" s="2426"/>
      <c r="AK58" s="2426"/>
      <c r="AL58" s="1257"/>
    </row>
    <row r="59" spans="1:38" ht="14.1" customHeight="1">
      <c r="A59" s="282"/>
      <c r="B59" s="296"/>
      <c r="C59" s="282"/>
      <c r="D59" s="2879"/>
      <c r="E59" s="2879"/>
      <c r="F59" s="2879"/>
      <c r="G59" s="2879"/>
      <c r="H59" s="2879"/>
      <c r="I59" s="2879"/>
      <c r="J59" s="2857"/>
      <c r="K59" s="2857"/>
      <c r="L59" s="2857"/>
      <c r="M59" s="2857"/>
      <c r="N59" s="2857"/>
      <c r="O59" s="2857"/>
      <c r="P59" s="2857"/>
      <c r="Q59" s="2857"/>
      <c r="R59" s="2857"/>
      <c r="S59" s="2857"/>
      <c r="T59" s="2857"/>
      <c r="U59" s="2857"/>
      <c r="V59" s="2857"/>
      <c r="W59" s="2857"/>
      <c r="X59" s="2857"/>
      <c r="Y59" s="2857"/>
      <c r="Z59" s="2426"/>
      <c r="AA59" s="2426"/>
      <c r="AB59" s="2426"/>
      <c r="AC59" s="2426"/>
      <c r="AD59" s="2426"/>
      <c r="AE59" s="2426"/>
      <c r="AF59" s="2426"/>
      <c r="AG59" s="2426"/>
      <c r="AH59" s="2426"/>
      <c r="AI59" s="2426"/>
      <c r="AJ59" s="2426"/>
      <c r="AK59" s="2426"/>
      <c r="AL59" s="1257"/>
    </row>
    <row r="60" spans="1:38" ht="14.1" customHeight="1">
      <c r="A60" s="282"/>
      <c r="B60" s="296"/>
      <c r="C60" s="282"/>
      <c r="D60" s="2879"/>
      <c r="E60" s="2879"/>
      <c r="F60" s="2879"/>
      <c r="G60" s="2879"/>
      <c r="H60" s="2879"/>
      <c r="I60" s="2879"/>
      <c r="J60" s="2857"/>
      <c r="K60" s="2857"/>
      <c r="L60" s="2857"/>
      <c r="M60" s="2857"/>
      <c r="N60" s="2857"/>
      <c r="O60" s="2857"/>
      <c r="P60" s="2857"/>
      <c r="Q60" s="2857"/>
      <c r="R60" s="2857"/>
      <c r="S60" s="2857"/>
      <c r="T60" s="2857"/>
      <c r="U60" s="2857"/>
      <c r="V60" s="2857"/>
      <c r="W60" s="2857"/>
      <c r="X60" s="2857"/>
      <c r="Y60" s="2857"/>
      <c r="Z60" s="2426"/>
      <c r="AA60" s="2426"/>
      <c r="AB60" s="2426"/>
      <c r="AC60" s="2426"/>
      <c r="AD60" s="2426"/>
      <c r="AE60" s="2426"/>
      <c r="AF60" s="2426"/>
      <c r="AG60" s="2426"/>
      <c r="AH60" s="2426"/>
      <c r="AI60" s="2426"/>
      <c r="AJ60" s="2426"/>
      <c r="AK60" s="2426"/>
      <c r="AL60" s="1257"/>
    </row>
    <row r="61" spans="1:38" ht="14.1" customHeight="1">
      <c r="A61" s="282"/>
      <c r="B61" s="296"/>
      <c r="C61" s="282"/>
      <c r="D61" s="2880"/>
      <c r="E61" s="2880"/>
      <c r="F61" s="2881" t="s">
        <v>766</v>
      </c>
      <c r="G61" s="2881"/>
      <c r="H61" s="2882"/>
      <c r="I61" s="2882"/>
      <c r="J61" s="2857"/>
      <c r="K61" s="2857"/>
      <c r="L61" s="2857"/>
      <c r="M61" s="2857"/>
      <c r="N61" s="2857"/>
      <c r="O61" s="2857"/>
      <c r="P61" s="2857"/>
      <c r="Q61" s="2857"/>
      <c r="R61" s="2857"/>
      <c r="S61" s="2857"/>
      <c r="T61" s="2857"/>
      <c r="U61" s="2857"/>
      <c r="V61" s="2857"/>
      <c r="W61" s="2857"/>
      <c r="X61" s="2857"/>
      <c r="Y61" s="2857"/>
      <c r="Z61" s="2426"/>
      <c r="AA61" s="2426"/>
      <c r="AB61" s="2426"/>
      <c r="AC61" s="2426"/>
      <c r="AD61" s="2426"/>
      <c r="AE61" s="2426"/>
      <c r="AF61" s="2426"/>
      <c r="AG61" s="2426"/>
      <c r="AH61" s="2426"/>
      <c r="AI61" s="2426"/>
      <c r="AJ61" s="2426"/>
      <c r="AK61" s="2426"/>
      <c r="AL61" s="1257"/>
    </row>
    <row r="62" spans="1:38" ht="14.1" customHeight="1">
      <c r="A62" s="282"/>
      <c r="B62" s="1040"/>
      <c r="C62" s="1041"/>
      <c r="D62" s="1042"/>
      <c r="E62" s="1042"/>
      <c r="F62" s="1042"/>
      <c r="G62" s="1042"/>
      <c r="H62" s="1042"/>
      <c r="I62" s="1042"/>
      <c r="J62" s="1042"/>
      <c r="K62" s="1042"/>
      <c r="L62" s="1042"/>
      <c r="M62" s="1042"/>
      <c r="N62" s="1042"/>
      <c r="O62" s="1042"/>
      <c r="P62" s="1042"/>
      <c r="Q62" s="1042"/>
      <c r="R62" s="1042"/>
      <c r="S62" s="1041"/>
      <c r="T62" s="1041"/>
      <c r="U62" s="1041"/>
      <c r="V62" s="1041"/>
      <c r="W62" s="1041"/>
      <c r="X62" s="1041"/>
      <c r="Y62" s="1041"/>
      <c r="Z62" s="1041"/>
      <c r="AA62" s="1118"/>
      <c r="AB62" s="1041"/>
      <c r="AC62" s="1041"/>
      <c r="AD62" s="1041"/>
      <c r="AE62" s="1041"/>
      <c r="AF62" s="1041"/>
      <c r="AG62" s="1041"/>
      <c r="AH62" s="1041"/>
      <c r="AI62" s="1041"/>
      <c r="AJ62" s="1041"/>
      <c r="AK62" s="1041"/>
      <c r="AL62" s="1271"/>
    </row>
  </sheetData>
  <mergeCells count="132">
    <mergeCell ref="B1:AL1"/>
    <mergeCell ref="AM1:AP1"/>
    <mergeCell ref="B3:Z3"/>
    <mergeCell ref="AA3:AL3"/>
    <mergeCell ref="D5:I5"/>
    <mergeCell ref="J5:O6"/>
    <mergeCell ref="P5:Y6"/>
    <mergeCell ref="Z5:AK6"/>
    <mergeCell ref="D7:I8"/>
    <mergeCell ref="J7:O9"/>
    <mergeCell ref="P7:Y9"/>
    <mergeCell ref="Z7:AK9"/>
    <mergeCell ref="D9:E9"/>
    <mergeCell ref="F9:G9"/>
    <mergeCell ref="H9:I9"/>
    <mergeCell ref="D10:I11"/>
    <mergeCell ref="J10:O12"/>
    <mergeCell ref="P10:Y12"/>
    <mergeCell ref="Z10:AK12"/>
    <mergeCell ref="D12:E12"/>
    <mergeCell ref="F12:G12"/>
    <mergeCell ref="H12:I12"/>
    <mergeCell ref="D13:I14"/>
    <mergeCell ref="J13:O15"/>
    <mergeCell ref="P13:Y15"/>
    <mergeCell ref="Z13:AK15"/>
    <mergeCell ref="D15:E15"/>
    <mergeCell ref="F15:G15"/>
    <mergeCell ref="H15:I15"/>
    <mergeCell ref="D16:I17"/>
    <mergeCell ref="J16:O18"/>
    <mergeCell ref="P16:Y18"/>
    <mergeCell ref="Z16:AK18"/>
    <mergeCell ref="D18:E18"/>
    <mergeCell ref="F18:G18"/>
    <mergeCell ref="H18:I18"/>
    <mergeCell ref="D19:I20"/>
    <mergeCell ref="J19:O21"/>
    <mergeCell ref="P19:Y21"/>
    <mergeCell ref="Z19:AK21"/>
    <mergeCell ref="D21:E21"/>
    <mergeCell ref="F21:G21"/>
    <mergeCell ref="H21:I21"/>
    <mergeCell ref="D22:I23"/>
    <mergeCell ref="J22:O24"/>
    <mergeCell ref="P22:Y24"/>
    <mergeCell ref="Z22:AK24"/>
    <mergeCell ref="D24:E24"/>
    <mergeCell ref="F24:G24"/>
    <mergeCell ref="H24:I24"/>
    <mergeCell ref="D25:I26"/>
    <mergeCell ref="J25:O27"/>
    <mergeCell ref="P25:Y27"/>
    <mergeCell ref="Z25:AK27"/>
    <mergeCell ref="D27:E27"/>
    <mergeCell ref="F27:G27"/>
    <mergeCell ref="H27:I27"/>
    <mergeCell ref="D28:I29"/>
    <mergeCell ref="J28:O30"/>
    <mergeCell ref="P28:Y30"/>
    <mergeCell ref="Z28:AK30"/>
    <mergeCell ref="D30:E30"/>
    <mergeCell ref="F30:G30"/>
    <mergeCell ref="H30:I30"/>
    <mergeCell ref="D31:I32"/>
    <mergeCell ref="J31:O33"/>
    <mergeCell ref="P31:Y33"/>
    <mergeCell ref="Z31:AK33"/>
    <mergeCell ref="D33:E33"/>
    <mergeCell ref="F33:G33"/>
    <mergeCell ref="H33:I33"/>
    <mergeCell ref="D34:I35"/>
    <mergeCell ref="J34:O36"/>
    <mergeCell ref="P34:Y36"/>
    <mergeCell ref="Z34:AK36"/>
    <mergeCell ref="D36:E36"/>
    <mergeCell ref="F36:G36"/>
    <mergeCell ref="H36:I36"/>
    <mergeCell ref="D37:I38"/>
    <mergeCell ref="J37:O39"/>
    <mergeCell ref="P37:Y39"/>
    <mergeCell ref="Z37:AK39"/>
    <mergeCell ref="D39:E39"/>
    <mergeCell ref="F39:G39"/>
    <mergeCell ref="H39:I39"/>
    <mergeCell ref="D42:I42"/>
    <mergeCell ref="J42:O43"/>
    <mergeCell ref="P42:Y43"/>
    <mergeCell ref="Z42:AK43"/>
    <mergeCell ref="D43:I43"/>
    <mergeCell ref="D44:I45"/>
    <mergeCell ref="J44:O46"/>
    <mergeCell ref="P44:Y46"/>
    <mergeCell ref="Z44:AK46"/>
    <mergeCell ref="D46:E46"/>
    <mergeCell ref="F46:G46"/>
    <mergeCell ref="H46:I46"/>
    <mergeCell ref="D47:I48"/>
    <mergeCell ref="J47:O49"/>
    <mergeCell ref="P47:Y49"/>
    <mergeCell ref="Z47:AK49"/>
    <mergeCell ref="D49:E49"/>
    <mergeCell ref="F49:G49"/>
    <mergeCell ref="H49:I49"/>
    <mergeCell ref="D50:I51"/>
    <mergeCell ref="J50:O52"/>
    <mergeCell ref="P50:Y52"/>
    <mergeCell ref="Z50:AK52"/>
    <mergeCell ref="D52:E52"/>
    <mergeCell ref="F52:G52"/>
    <mergeCell ref="H52:I52"/>
    <mergeCell ref="D59:I60"/>
    <mergeCell ref="J59:O61"/>
    <mergeCell ref="P59:Y61"/>
    <mergeCell ref="Z59:AK61"/>
    <mergeCell ref="D61:E61"/>
    <mergeCell ref="F61:G61"/>
    <mergeCell ref="H61:I61"/>
    <mergeCell ref="D53:I54"/>
    <mergeCell ref="J53:O55"/>
    <mergeCell ref="P53:Y55"/>
    <mergeCell ref="Z53:AK55"/>
    <mergeCell ref="D55:E55"/>
    <mergeCell ref="F55:G55"/>
    <mergeCell ref="H55:I55"/>
    <mergeCell ref="D56:I57"/>
    <mergeCell ref="J56:O58"/>
    <mergeCell ref="P56:Y58"/>
    <mergeCell ref="Z56:AK58"/>
    <mergeCell ref="D58:E58"/>
    <mergeCell ref="F58:G58"/>
    <mergeCell ref="H58:I58"/>
  </mergeCells>
  <phoneticPr fontId="109"/>
  <hyperlinks>
    <hyperlink ref="AM1" location="'目次（保）'!A1" display="目次に戻る" xr:uid="{00000000-0004-0000-1B00-000000000000}"/>
  </hyperlinks>
  <printOptions horizontalCentered="1"/>
  <pageMargins left="0.70833333333333304" right="0.31527777777777799" top="0.39374999999999999" bottom="0.39374999999999999" header="0.51180555555555496" footer="0.51180555555555496"/>
  <pageSetup paperSize="9" scale="96" firstPageNumber="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CFF"/>
  </sheetPr>
  <dimension ref="A1:AMK106"/>
  <sheetViews>
    <sheetView showGridLines="0" view="pageBreakPreview" topLeftCell="A34" zoomScale="90" zoomScaleNormal="100" zoomScalePageLayoutView="90" workbookViewId="0">
      <selection activeCell="AW79" sqref="AW79"/>
    </sheetView>
  </sheetViews>
  <sheetFormatPr defaultRowHeight="13.2"/>
  <cols>
    <col min="1" max="1" width="1.44140625" style="591" customWidth="1"/>
    <col min="2" max="2" width="1.6640625" style="591" customWidth="1"/>
    <col min="3" max="25" width="2.33203125" style="591" customWidth="1"/>
    <col min="26" max="26" width="7.6640625" style="591" customWidth="1"/>
    <col min="27" max="40" width="2.33203125" style="591" customWidth="1"/>
    <col min="41" max="58" width="2.6640625" style="591" customWidth="1"/>
    <col min="59" max="1025" width="8" style="591" customWidth="1"/>
  </cols>
  <sheetData>
    <row r="1" spans="1:43" ht="14.1" customHeight="1">
      <c r="B1" s="1794" t="s">
        <v>1307</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5" t="s">
        <v>241</v>
      </c>
      <c r="AO1" s="1795"/>
      <c r="AP1" s="1795"/>
      <c r="AQ1" s="1795"/>
    </row>
    <row r="2" spans="1:43" ht="5.0999999999999996" customHeight="1">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row>
    <row r="3" spans="1:43" ht="14.1" customHeight="1">
      <c r="B3" s="1796" t="s">
        <v>1308</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920"/>
      <c r="AB3" s="1797" t="s">
        <v>243</v>
      </c>
      <c r="AC3" s="1797"/>
      <c r="AD3" s="1797"/>
      <c r="AE3" s="1797"/>
      <c r="AF3" s="1797"/>
      <c r="AG3" s="1797"/>
      <c r="AH3" s="1797"/>
      <c r="AI3" s="1797"/>
      <c r="AJ3" s="1797"/>
      <c r="AK3" s="1797"/>
      <c r="AL3" s="1797"/>
      <c r="AM3" s="1797"/>
      <c r="AN3" s="728"/>
    </row>
    <row r="4" spans="1:43" ht="14.1" customHeight="1">
      <c r="A4" s="660"/>
      <c r="B4" s="334" t="s">
        <v>1309</v>
      </c>
      <c r="C4" s="335"/>
      <c r="D4" s="336"/>
      <c r="E4" s="335"/>
      <c r="F4" s="336"/>
      <c r="G4" s="336"/>
      <c r="H4" s="337"/>
      <c r="I4" s="337"/>
      <c r="J4" s="282"/>
      <c r="K4" s="282"/>
      <c r="L4" s="282"/>
      <c r="M4" s="282"/>
      <c r="N4" s="282"/>
      <c r="O4" s="282"/>
      <c r="P4" s="282"/>
      <c r="Q4" s="282"/>
      <c r="R4" s="282"/>
      <c r="S4" s="282"/>
      <c r="T4" s="1804"/>
      <c r="U4" s="1804"/>
      <c r="V4" s="310"/>
      <c r="W4" s="1804"/>
      <c r="X4" s="1804"/>
      <c r="Y4" s="282"/>
      <c r="Z4" s="282"/>
      <c r="AA4" s="704"/>
      <c r="AB4" s="316"/>
      <c r="AC4" s="282"/>
      <c r="AD4" s="282"/>
      <c r="AE4" s="282"/>
      <c r="AF4" s="282"/>
      <c r="AG4" s="282"/>
      <c r="AH4" s="282"/>
      <c r="AI4" s="282"/>
      <c r="AJ4" s="282"/>
      <c r="AK4" s="282"/>
      <c r="AL4" s="276"/>
      <c r="AM4" s="1257"/>
      <c r="AN4" s="728"/>
    </row>
    <row r="5" spans="1:43" ht="14.1" customHeight="1">
      <c r="A5" s="660"/>
      <c r="B5" s="334"/>
      <c r="C5" s="335"/>
      <c r="D5" s="336"/>
      <c r="E5" s="335"/>
      <c r="F5" s="336"/>
      <c r="G5" s="336"/>
      <c r="H5" s="337"/>
      <c r="I5" s="337"/>
      <c r="J5" s="282"/>
      <c r="K5" s="282"/>
      <c r="L5" s="282"/>
      <c r="M5" s="282"/>
      <c r="N5" s="282"/>
      <c r="O5" s="282"/>
      <c r="P5" s="282"/>
      <c r="Q5" s="282"/>
      <c r="R5" s="282"/>
      <c r="S5" s="282"/>
      <c r="T5" s="356"/>
      <c r="U5" s="356"/>
      <c r="V5" s="310"/>
      <c r="W5" s="356"/>
      <c r="X5" s="356"/>
      <c r="Y5" s="282"/>
      <c r="Z5" s="282"/>
      <c r="AA5" s="704"/>
      <c r="AB5" s="316"/>
      <c r="AC5" s="282"/>
      <c r="AD5" s="282"/>
      <c r="AE5" s="282"/>
      <c r="AF5" s="282"/>
      <c r="AG5" s="282"/>
      <c r="AH5" s="282"/>
      <c r="AI5" s="282"/>
      <c r="AJ5" s="282"/>
      <c r="AK5" s="282"/>
      <c r="AL5" s="276"/>
      <c r="AM5" s="1257"/>
      <c r="AN5" s="728"/>
    </row>
    <row r="6" spans="1:43" ht="14.1" customHeight="1">
      <c r="A6" s="660"/>
      <c r="B6" s="296"/>
      <c r="C6" s="282" t="s">
        <v>1310</v>
      </c>
      <c r="D6" s="282"/>
      <c r="E6" s="282"/>
      <c r="F6" s="282"/>
      <c r="G6" s="282"/>
      <c r="H6" s="282"/>
      <c r="I6" s="282"/>
      <c r="J6" s="282"/>
      <c r="K6" s="282"/>
      <c r="L6" s="282"/>
      <c r="M6" s="282"/>
      <c r="N6" s="282"/>
      <c r="O6" s="282"/>
      <c r="P6" s="282"/>
      <c r="Q6" s="282"/>
      <c r="R6" s="282"/>
      <c r="S6" s="282"/>
      <c r="T6" s="276"/>
      <c r="U6" s="276"/>
      <c r="V6" s="310"/>
      <c r="W6" s="276"/>
      <c r="X6" s="276"/>
      <c r="Y6" s="282"/>
      <c r="Z6" s="282"/>
      <c r="AA6" s="704"/>
      <c r="AB6" s="315" t="s">
        <v>278</v>
      </c>
      <c r="AC6" s="285" t="s">
        <v>1311</v>
      </c>
      <c r="AD6" s="285"/>
      <c r="AE6" s="282"/>
      <c r="AF6" s="282"/>
      <c r="AG6" s="282"/>
      <c r="AH6" s="282"/>
      <c r="AI6" s="282"/>
      <c r="AJ6" s="282"/>
      <c r="AK6" s="282"/>
      <c r="AL6" s="282"/>
      <c r="AM6" s="1257"/>
      <c r="AN6" s="728"/>
    </row>
    <row r="7" spans="1:43" ht="14.1" customHeight="1">
      <c r="A7" s="660"/>
      <c r="B7" s="296"/>
      <c r="C7" s="282"/>
      <c r="D7" s="313"/>
      <c r="E7" s="313"/>
      <c r="F7" s="313"/>
      <c r="G7" s="313"/>
      <c r="H7" s="313"/>
      <c r="I7" s="313"/>
      <c r="J7" s="1804"/>
      <c r="K7" s="1804"/>
      <c r="L7" s="1804"/>
      <c r="M7" s="1804"/>
      <c r="N7" s="313"/>
      <c r="O7" s="356"/>
      <c r="P7" s="356"/>
      <c r="Q7" s="356"/>
      <c r="R7" s="282"/>
      <c r="S7" s="290"/>
      <c r="T7" s="290"/>
      <c r="U7" s="291"/>
      <c r="V7" s="292"/>
      <c r="W7" s="292"/>
      <c r="X7" s="282"/>
      <c r="Y7" s="282"/>
      <c r="Z7" s="282"/>
      <c r="AA7" s="704"/>
      <c r="AB7" s="315"/>
      <c r="AC7" s="285"/>
      <c r="AD7" s="313"/>
      <c r="AE7" s="313"/>
      <c r="AF7" s="313"/>
      <c r="AG7" s="313"/>
      <c r="AH7" s="313"/>
      <c r="AI7" s="313"/>
      <c r="AJ7" s="313"/>
      <c r="AK7" s="313"/>
      <c r="AL7" s="313"/>
      <c r="AM7" s="1291"/>
      <c r="AN7" s="728"/>
    </row>
    <row r="8" spans="1:43" ht="14.1" customHeight="1">
      <c r="A8" s="660"/>
      <c r="B8" s="296"/>
      <c r="C8" s="282"/>
      <c r="D8" s="313"/>
      <c r="E8" s="313"/>
      <c r="F8" s="313"/>
      <c r="G8" s="313"/>
      <c r="H8" s="313"/>
      <c r="I8" s="313"/>
      <c r="J8" s="356"/>
      <c r="K8" s="356"/>
      <c r="L8" s="356"/>
      <c r="M8" s="356"/>
      <c r="N8" s="313"/>
      <c r="O8" s="356"/>
      <c r="P8" s="356"/>
      <c r="Q8" s="356"/>
      <c r="R8" s="282"/>
      <c r="S8" s="290"/>
      <c r="T8" s="290"/>
      <c r="U8" s="291"/>
      <c r="V8" s="292"/>
      <c r="W8" s="292"/>
      <c r="X8" s="282"/>
      <c r="Y8" s="282"/>
      <c r="Z8" s="282"/>
      <c r="AA8" s="704"/>
      <c r="AB8" s="315" t="s">
        <v>278</v>
      </c>
      <c r="AC8" s="285" t="s">
        <v>1312</v>
      </c>
      <c r="AD8" s="313"/>
      <c r="AE8" s="313"/>
      <c r="AF8" s="313"/>
      <c r="AG8" s="313"/>
      <c r="AH8" s="313"/>
      <c r="AI8" s="313"/>
      <c r="AJ8" s="313"/>
      <c r="AK8" s="313"/>
      <c r="AL8" s="313"/>
      <c r="AM8" s="1291"/>
      <c r="AN8" s="728"/>
    </row>
    <row r="9" spans="1:43" ht="14.1" customHeight="1">
      <c r="A9" s="660"/>
      <c r="B9" s="296"/>
      <c r="C9" s="313" t="s">
        <v>1313</v>
      </c>
      <c r="D9" s="276"/>
      <c r="E9" s="313"/>
      <c r="F9" s="313"/>
      <c r="G9" s="313"/>
      <c r="H9" s="313"/>
      <c r="I9" s="313"/>
      <c r="J9" s="313"/>
      <c r="K9" s="313"/>
      <c r="L9" s="313"/>
      <c r="M9" s="313"/>
      <c r="N9" s="313"/>
      <c r="O9" s="313"/>
      <c r="P9" s="313"/>
      <c r="Q9" s="313"/>
      <c r="R9" s="313"/>
      <c r="S9" s="313"/>
      <c r="T9" s="313"/>
      <c r="U9" s="313"/>
      <c r="V9" s="313"/>
      <c r="W9" s="313"/>
      <c r="X9" s="313"/>
      <c r="Y9" s="313"/>
      <c r="Z9" s="313"/>
      <c r="AA9" s="704"/>
      <c r="AB9" s="311"/>
      <c r="AC9" s="276"/>
      <c r="AD9" s="276"/>
      <c r="AE9" s="276"/>
      <c r="AF9" s="276"/>
      <c r="AG9" s="276"/>
      <c r="AH9" s="276"/>
      <c r="AI9" s="276"/>
      <c r="AJ9" s="276"/>
      <c r="AK9" s="276"/>
      <c r="AL9" s="276"/>
      <c r="AM9" s="312"/>
      <c r="AN9" s="728"/>
    </row>
    <row r="10" spans="1:43" ht="14.1" customHeight="1">
      <c r="A10" s="660"/>
      <c r="B10" s="296"/>
      <c r="C10" s="276"/>
      <c r="D10" s="282"/>
      <c r="E10" s="282"/>
      <c r="F10" s="282"/>
      <c r="G10" s="282"/>
      <c r="H10" s="282"/>
      <c r="I10" s="282"/>
      <c r="J10" s="282"/>
      <c r="K10" s="282"/>
      <c r="L10" s="282"/>
      <c r="M10" s="282"/>
      <c r="N10" s="282"/>
      <c r="O10" s="282"/>
      <c r="P10" s="290"/>
      <c r="Q10" s="290"/>
      <c r="R10" s="282"/>
      <c r="S10" s="290"/>
      <c r="T10" s="290"/>
      <c r="U10" s="291"/>
      <c r="V10" s="292"/>
      <c r="W10" s="292"/>
      <c r="X10" s="282"/>
      <c r="Y10" s="282"/>
      <c r="Z10" s="282"/>
      <c r="AA10" s="704"/>
      <c r="AB10" s="311"/>
      <c r="AC10" s="276"/>
      <c r="AD10" s="276"/>
      <c r="AE10" s="276"/>
      <c r="AF10" s="276"/>
      <c r="AG10" s="276"/>
      <c r="AH10" s="276"/>
      <c r="AI10" s="276"/>
      <c r="AJ10" s="276"/>
      <c r="AK10" s="276"/>
      <c r="AL10" s="276"/>
      <c r="AM10" s="312"/>
      <c r="AN10" s="728"/>
    </row>
    <row r="11" spans="1:43" ht="14.1" customHeight="1">
      <c r="A11" s="660"/>
      <c r="B11" s="296"/>
      <c r="C11" s="282" t="s">
        <v>945</v>
      </c>
      <c r="D11" s="282"/>
      <c r="E11" s="282"/>
      <c r="F11" s="282"/>
      <c r="G11" s="282"/>
      <c r="H11" s="282"/>
      <c r="I11" s="282"/>
      <c r="J11" s="282"/>
      <c r="K11" s="282"/>
      <c r="L11" s="282"/>
      <c r="M11" s="282"/>
      <c r="N11" s="282"/>
      <c r="O11" s="282"/>
      <c r="P11" s="290"/>
      <c r="Q11" s="290"/>
      <c r="R11" s="282"/>
      <c r="S11" s="290"/>
      <c r="T11" s="290"/>
      <c r="U11" s="291"/>
      <c r="V11" s="292"/>
      <c r="W11" s="292"/>
      <c r="X11" s="282"/>
      <c r="Y11" s="282"/>
      <c r="Z11" s="282"/>
      <c r="AA11" s="704"/>
      <c r="AB11" s="2889" t="s">
        <v>1314</v>
      </c>
      <c r="AC11" s="2889"/>
      <c r="AD11" s="2889"/>
      <c r="AE11" s="2889"/>
      <c r="AF11" s="2889"/>
      <c r="AG11" s="2889"/>
      <c r="AH11" s="2889"/>
      <c r="AI11" s="2889"/>
      <c r="AJ11" s="2889"/>
      <c r="AK11" s="2889"/>
      <c r="AL11" s="2889"/>
      <c r="AM11" s="2889"/>
      <c r="AN11" s="728"/>
    </row>
    <row r="12" spans="1:43" ht="14.1" customHeight="1">
      <c r="A12" s="660"/>
      <c r="B12" s="296"/>
      <c r="C12" s="297" t="s">
        <v>1315</v>
      </c>
      <c r="D12" s="282"/>
      <c r="E12" s="282"/>
      <c r="F12" s="282"/>
      <c r="G12" s="282"/>
      <c r="H12" s="282"/>
      <c r="I12" s="282"/>
      <c r="J12" s="282"/>
      <c r="K12" s="282"/>
      <c r="L12" s="282"/>
      <c r="M12" s="282"/>
      <c r="N12" s="282"/>
      <c r="O12" s="282"/>
      <c r="P12" s="282"/>
      <c r="Q12" s="282"/>
      <c r="R12" s="313"/>
      <c r="S12" s="313"/>
      <c r="T12" s="276"/>
      <c r="U12" s="276"/>
      <c r="V12" s="313"/>
      <c r="W12" s="276"/>
      <c r="X12" s="276"/>
      <c r="Y12" s="276"/>
      <c r="Z12" s="282"/>
      <c r="AA12" s="704"/>
      <c r="AB12" s="2889"/>
      <c r="AC12" s="2889"/>
      <c r="AD12" s="2889"/>
      <c r="AE12" s="2889"/>
      <c r="AF12" s="2889"/>
      <c r="AG12" s="2889"/>
      <c r="AH12" s="2889"/>
      <c r="AI12" s="2889"/>
      <c r="AJ12" s="2889"/>
      <c r="AK12" s="2889"/>
      <c r="AL12" s="2889"/>
      <c r="AM12" s="2889"/>
      <c r="AN12" s="728"/>
    </row>
    <row r="13" spans="1:43" ht="14.1" customHeight="1">
      <c r="A13" s="660"/>
      <c r="B13" s="296"/>
      <c r="C13" s="282"/>
      <c r="D13" s="282" t="s">
        <v>1316</v>
      </c>
      <c r="E13" s="276"/>
      <c r="F13" s="282"/>
      <c r="G13" s="282"/>
      <c r="H13" s="282"/>
      <c r="I13" s="297"/>
      <c r="J13" s="290"/>
      <c r="K13" s="290"/>
      <c r="L13" s="290"/>
      <c r="M13" s="297"/>
      <c r="N13" s="297"/>
      <c r="O13" s="297"/>
      <c r="P13" s="276"/>
      <c r="Q13" s="276"/>
      <c r="R13" s="276"/>
      <c r="S13" s="276"/>
      <c r="T13" s="276"/>
      <c r="U13" s="276"/>
      <c r="V13" s="276"/>
      <c r="W13" s="276"/>
      <c r="X13" s="276"/>
      <c r="Y13" s="276"/>
      <c r="Z13" s="282"/>
      <c r="AA13" s="704"/>
      <c r="AB13" s="2890" t="s">
        <v>1317</v>
      </c>
      <c r="AC13" s="2890"/>
      <c r="AD13" s="2890"/>
      <c r="AE13" s="2890"/>
      <c r="AF13" s="2890"/>
      <c r="AG13" s="2890"/>
      <c r="AH13" s="2890"/>
      <c r="AI13" s="2890"/>
      <c r="AJ13" s="2890"/>
      <c r="AK13" s="2890"/>
      <c r="AL13" s="2890"/>
      <c r="AM13" s="2890"/>
      <c r="AN13" s="728"/>
    </row>
    <row r="14" spans="1:43" ht="14.1" customHeight="1">
      <c r="A14" s="660"/>
      <c r="B14" s="296"/>
      <c r="C14" s="282"/>
      <c r="D14" s="282"/>
      <c r="E14" s="276"/>
      <c r="F14" s="282"/>
      <c r="G14" s="282"/>
      <c r="H14" s="282"/>
      <c r="I14" s="297"/>
      <c r="J14" s="290"/>
      <c r="K14" s="290"/>
      <c r="L14" s="290"/>
      <c r="M14" s="297"/>
      <c r="N14" s="297"/>
      <c r="O14" s="297"/>
      <c r="P14" s="276"/>
      <c r="Q14" s="276"/>
      <c r="R14" s="276"/>
      <c r="S14" s="276"/>
      <c r="T14" s="276"/>
      <c r="U14" s="276"/>
      <c r="V14" s="276"/>
      <c r="W14" s="276"/>
      <c r="X14" s="276"/>
      <c r="Y14" s="276"/>
      <c r="Z14" s="282"/>
      <c r="AA14" s="704"/>
      <c r="AB14" s="2890"/>
      <c r="AC14" s="2890"/>
      <c r="AD14" s="2890"/>
      <c r="AE14" s="2890"/>
      <c r="AF14" s="2890"/>
      <c r="AG14" s="2890"/>
      <c r="AH14" s="2890"/>
      <c r="AI14" s="2890"/>
      <c r="AJ14" s="2890"/>
      <c r="AK14" s="2890"/>
      <c r="AL14" s="2890"/>
      <c r="AM14" s="2890"/>
      <c r="AN14" s="728"/>
    </row>
    <row r="15" spans="1:43" ht="12" customHeight="1">
      <c r="A15" s="660"/>
      <c r="B15" s="296"/>
      <c r="C15" s="282"/>
      <c r="D15" s="297" t="s">
        <v>1318</v>
      </c>
      <c r="E15" s="297"/>
      <c r="F15" s="297"/>
      <c r="G15" s="297"/>
      <c r="H15" s="297"/>
      <c r="I15" s="297"/>
      <c r="J15" s="297"/>
      <c r="K15" s="297"/>
      <c r="L15" s="297"/>
      <c r="M15" s="297"/>
      <c r="N15" s="297"/>
      <c r="O15" s="297"/>
      <c r="P15" s="297"/>
      <c r="Q15" s="297"/>
      <c r="R15" s="297"/>
      <c r="S15" s="297"/>
      <c r="T15" s="297"/>
      <c r="U15" s="297"/>
      <c r="V15" s="297"/>
      <c r="W15" s="297"/>
      <c r="X15" s="297"/>
      <c r="Y15" s="297"/>
      <c r="Z15" s="282"/>
      <c r="AA15" s="704"/>
      <c r="AB15" s="2889" t="s">
        <v>1319</v>
      </c>
      <c r="AC15" s="2889"/>
      <c r="AD15" s="2889"/>
      <c r="AE15" s="2889"/>
      <c r="AF15" s="2889"/>
      <c r="AG15" s="2889"/>
      <c r="AH15" s="2889"/>
      <c r="AI15" s="2889"/>
      <c r="AJ15" s="2889"/>
      <c r="AK15" s="2889"/>
      <c r="AL15" s="2889"/>
      <c r="AM15" s="2889"/>
      <c r="AN15" s="728"/>
    </row>
    <row r="16" spans="1:43" ht="14.1" customHeight="1">
      <c r="A16" s="660"/>
      <c r="B16" s="296"/>
      <c r="C16" s="282"/>
      <c r="D16" s="297"/>
      <c r="E16" s="297"/>
      <c r="F16" s="297"/>
      <c r="G16" s="297"/>
      <c r="H16" s="297"/>
      <c r="I16" s="297"/>
      <c r="J16" s="297"/>
      <c r="K16" s="297"/>
      <c r="L16" s="297"/>
      <c r="M16" s="297"/>
      <c r="N16" s="297"/>
      <c r="O16" s="297"/>
      <c r="P16" s="297"/>
      <c r="Q16" s="297"/>
      <c r="R16" s="297"/>
      <c r="S16" s="297"/>
      <c r="T16" s="297"/>
      <c r="U16" s="297"/>
      <c r="V16" s="297"/>
      <c r="W16" s="297"/>
      <c r="X16" s="297"/>
      <c r="Y16" s="297"/>
      <c r="Z16" s="282"/>
      <c r="AA16" s="704"/>
      <c r="AB16" s="2889"/>
      <c r="AC16" s="2889"/>
      <c r="AD16" s="2889"/>
      <c r="AE16" s="2889"/>
      <c r="AF16" s="2889"/>
      <c r="AG16" s="2889"/>
      <c r="AH16" s="2889"/>
      <c r="AI16" s="2889"/>
      <c r="AJ16" s="2889"/>
      <c r="AK16" s="2889"/>
      <c r="AL16" s="2889"/>
      <c r="AM16" s="2889"/>
      <c r="AN16" s="728"/>
    </row>
    <row r="17" spans="1:52" ht="14.1" customHeight="1">
      <c r="A17" s="660"/>
      <c r="B17" s="296"/>
      <c r="C17" s="297" t="s">
        <v>1320</v>
      </c>
      <c r="D17" s="282"/>
      <c r="E17" s="276"/>
      <c r="F17" s="282"/>
      <c r="G17" s="282"/>
      <c r="H17" s="282"/>
      <c r="I17" s="297"/>
      <c r="J17" s="290"/>
      <c r="K17" s="290"/>
      <c r="L17" s="290"/>
      <c r="M17" s="297"/>
      <c r="N17" s="297"/>
      <c r="O17" s="297"/>
      <c r="P17" s="297"/>
      <c r="Q17" s="297"/>
      <c r="R17" s="297"/>
      <c r="S17" s="297"/>
      <c r="T17" s="297"/>
      <c r="U17" s="297"/>
      <c r="V17" s="297"/>
      <c r="W17" s="297"/>
      <c r="X17" s="297"/>
      <c r="Y17" s="297"/>
      <c r="Z17" s="282"/>
      <c r="AA17" s="704"/>
      <c r="AB17" s="2889"/>
      <c r="AC17" s="2889"/>
      <c r="AD17" s="2889"/>
      <c r="AE17" s="2889"/>
      <c r="AF17" s="2889"/>
      <c r="AG17" s="2889"/>
      <c r="AH17" s="2889"/>
      <c r="AI17" s="2889"/>
      <c r="AJ17" s="2889"/>
      <c r="AK17" s="2889"/>
      <c r="AL17" s="2889"/>
      <c r="AM17" s="2889"/>
      <c r="AN17" s="728"/>
    </row>
    <row r="18" spans="1:52" ht="14.1" customHeight="1">
      <c r="A18" s="660"/>
      <c r="B18" s="296"/>
      <c r="C18" s="282"/>
      <c r="D18" s="282" t="s">
        <v>930</v>
      </c>
      <c r="E18" s="276"/>
      <c r="F18" s="282"/>
      <c r="G18" s="282"/>
      <c r="H18" s="282"/>
      <c r="I18" s="297"/>
      <c r="J18" s="290"/>
      <c r="K18" s="290"/>
      <c r="L18" s="290"/>
      <c r="M18" s="297"/>
      <c r="N18" s="297"/>
      <c r="O18" s="297"/>
      <c r="P18" s="297"/>
      <c r="Q18" s="297"/>
      <c r="R18" s="282"/>
      <c r="S18" s="290"/>
      <c r="T18" s="290"/>
      <c r="U18" s="291"/>
      <c r="V18" s="292"/>
      <c r="W18" s="292"/>
      <c r="X18" s="282"/>
      <c r="Y18" s="282"/>
      <c r="Z18" s="282"/>
      <c r="AA18" s="704"/>
      <c r="AB18" s="2890" t="s">
        <v>1321</v>
      </c>
      <c r="AC18" s="2890"/>
      <c r="AD18" s="2890"/>
      <c r="AE18" s="2890"/>
      <c r="AF18" s="2890"/>
      <c r="AG18" s="2890"/>
      <c r="AH18" s="2890"/>
      <c r="AI18" s="2890"/>
      <c r="AJ18" s="2890"/>
      <c r="AK18" s="2890"/>
      <c r="AL18" s="2890"/>
      <c r="AM18" s="2890"/>
      <c r="AN18" s="728"/>
    </row>
    <row r="19" spans="1:52" ht="14.1" customHeight="1">
      <c r="A19" s="660"/>
      <c r="B19" s="296"/>
      <c r="C19" s="282"/>
      <c r="D19" s="282"/>
      <c r="E19" s="276"/>
      <c r="F19" s="282"/>
      <c r="G19" s="282"/>
      <c r="H19" s="282"/>
      <c r="I19" s="297"/>
      <c r="J19" s="290"/>
      <c r="K19" s="290"/>
      <c r="L19" s="290"/>
      <c r="M19" s="297"/>
      <c r="N19" s="297"/>
      <c r="O19" s="297"/>
      <c r="P19" s="297"/>
      <c r="Q19" s="297"/>
      <c r="R19" s="297"/>
      <c r="S19" s="297"/>
      <c r="T19" s="297"/>
      <c r="U19" s="297"/>
      <c r="V19" s="297"/>
      <c r="W19" s="297"/>
      <c r="X19" s="297"/>
      <c r="Y19" s="297"/>
      <c r="Z19" s="282"/>
      <c r="AA19" s="704"/>
      <c r="AB19" s="2890"/>
      <c r="AC19" s="2890"/>
      <c r="AD19" s="2890"/>
      <c r="AE19" s="2890"/>
      <c r="AF19" s="2890"/>
      <c r="AG19" s="2890"/>
      <c r="AH19" s="2890"/>
      <c r="AI19" s="2890"/>
      <c r="AJ19" s="2890"/>
      <c r="AK19" s="2890"/>
      <c r="AL19" s="2890"/>
      <c r="AM19" s="2890"/>
      <c r="AN19" s="728"/>
    </row>
    <row r="20" spans="1:52" ht="14.1" customHeight="1">
      <c r="A20" s="660"/>
      <c r="B20" s="296"/>
      <c r="C20" s="1786" t="s">
        <v>1322</v>
      </c>
      <c r="D20" s="1786"/>
      <c r="E20" s="1786"/>
      <c r="F20" s="1786"/>
      <c r="G20" s="1786"/>
      <c r="H20" s="1786"/>
      <c r="I20" s="1786"/>
      <c r="J20" s="1786"/>
      <c r="K20" s="1786"/>
      <c r="L20" s="1786"/>
      <c r="M20" s="1786"/>
      <c r="N20" s="1786"/>
      <c r="O20" s="1786"/>
      <c r="P20" s="1786"/>
      <c r="Q20" s="1786"/>
      <c r="R20" s="1786"/>
      <c r="S20" s="1786"/>
      <c r="T20" s="1786"/>
      <c r="U20" s="1786"/>
      <c r="V20" s="1786"/>
      <c r="W20" s="1786"/>
      <c r="X20" s="1786"/>
      <c r="Y20" s="1786"/>
      <c r="Z20" s="1786"/>
      <c r="AA20" s="704"/>
      <c r="AB20" s="2890"/>
      <c r="AC20" s="2890"/>
      <c r="AD20" s="2890"/>
      <c r="AE20" s="2890"/>
      <c r="AF20" s="2890"/>
      <c r="AG20" s="2890"/>
      <c r="AH20" s="2890"/>
      <c r="AI20" s="2890"/>
      <c r="AJ20" s="2890"/>
      <c r="AK20" s="2890"/>
      <c r="AL20" s="2890"/>
      <c r="AM20" s="2890"/>
      <c r="AN20" s="728"/>
    </row>
    <row r="21" spans="1:52" ht="14.1" customHeight="1">
      <c r="A21" s="660"/>
      <c r="B21" s="296"/>
      <c r="C21" s="313"/>
      <c r="D21" s="313"/>
      <c r="E21" s="313"/>
      <c r="F21" s="313"/>
      <c r="G21" s="313"/>
      <c r="H21" s="313"/>
      <c r="I21" s="313"/>
      <c r="J21" s="313"/>
      <c r="K21" s="313"/>
      <c r="L21" s="313"/>
      <c r="M21" s="313"/>
      <c r="N21" s="313"/>
      <c r="O21" s="313"/>
      <c r="P21" s="313"/>
      <c r="Q21" s="282"/>
      <c r="R21" s="2885"/>
      <c r="S21" s="2885"/>
      <c r="T21" s="2885"/>
      <c r="U21" s="2885"/>
      <c r="V21" s="2885"/>
      <c r="W21" s="2885"/>
      <c r="X21" s="2885"/>
      <c r="Y21" s="2885"/>
      <c r="Z21" s="2885"/>
      <c r="AA21" s="2885"/>
      <c r="AB21" s="2886" t="s">
        <v>1323</v>
      </c>
      <c r="AC21" s="2886"/>
      <c r="AD21" s="2886"/>
      <c r="AE21" s="2886"/>
      <c r="AF21" s="2886"/>
      <c r="AG21" s="2886"/>
      <c r="AH21" s="2886"/>
      <c r="AI21" s="2886"/>
      <c r="AJ21" s="2886"/>
      <c r="AK21" s="2886"/>
      <c r="AL21" s="2886"/>
      <c r="AM21" s="2886"/>
      <c r="AN21" s="728"/>
    </row>
    <row r="22" spans="1:52" ht="14.1" customHeight="1">
      <c r="A22" s="660"/>
      <c r="B22" s="296"/>
      <c r="C22" s="282"/>
      <c r="D22" s="313"/>
      <c r="E22" s="313"/>
      <c r="F22" s="313"/>
      <c r="G22" s="313"/>
      <c r="H22" s="313"/>
      <c r="I22" s="313"/>
      <c r="J22" s="313"/>
      <c r="K22" s="313"/>
      <c r="L22" s="313"/>
      <c r="M22" s="313"/>
      <c r="N22" s="313"/>
      <c r="O22" s="313"/>
      <c r="P22" s="313"/>
      <c r="Q22" s="282"/>
      <c r="R22" s="290"/>
      <c r="S22" s="290"/>
      <c r="T22" s="291"/>
      <c r="U22" s="292"/>
      <c r="V22" s="292"/>
      <c r="W22" s="282"/>
      <c r="X22" s="282"/>
      <c r="Y22" s="282"/>
      <c r="Z22" s="276"/>
      <c r="AA22" s="705"/>
      <c r="AB22" s="2886"/>
      <c r="AC22" s="2886"/>
      <c r="AD22" s="2886"/>
      <c r="AE22" s="2886"/>
      <c r="AF22" s="2886"/>
      <c r="AG22" s="2886"/>
      <c r="AH22" s="2886"/>
      <c r="AI22" s="2886"/>
      <c r="AJ22" s="2886"/>
      <c r="AK22" s="2886"/>
      <c r="AL22" s="2886"/>
      <c r="AM22" s="2886"/>
      <c r="AN22" s="728"/>
      <c r="AO22" s="950"/>
      <c r="AP22" s="950"/>
      <c r="AQ22" s="950"/>
      <c r="AR22" s="950"/>
      <c r="AS22" s="950"/>
      <c r="AT22" s="950"/>
      <c r="AU22" s="950"/>
      <c r="AV22" s="950"/>
      <c r="AW22" s="950"/>
      <c r="AX22" s="950"/>
      <c r="AY22" s="950"/>
      <c r="AZ22" s="950"/>
    </row>
    <row r="23" spans="1:52" ht="14.1" customHeight="1">
      <c r="A23" s="660"/>
      <c r="B23" s="296"/>
      <c r="C23" s="297" t="s">
        <v>1324</v>
      </c>
      <c r="D23" s="276"/>
      <c r="E23" s="276"/>
      <c r="F23" s="313"/>
      <c r="G23" s="313"/>
      <c r="H23" s="313"/>
      <c r="I23" s="313"/>
      <c r="J23" s="313"/>
      <c r="K23" s="313"/>
      <c r="L23" s="313"/>
      <c r="M23" s="313"/>
      <c r="N23" s="313"/>
      <c r="O23" s="313"/>
      <c r="P23" s="313"/>
      <c r="Q23" s="282"/>
      <c r="R23" s="290"/>
      <c r="S23" s="290"/>
      <c r="T23" s="291"/>
      <c r="U23" s="292"/>
      <c r="V23" s="286"/>
      <c r="W23" s="286"/>
      <c r="X23" s="286"/>
      <c r="Y23" s="2887"/>
      <c r="Z23" s="2887"/>
      <c r="AA23" s="1292"/>
      <c r="AB23" s="1293"/>
      <c r="AC23" s="299"/>
      <c r="AD23" s="299"/>
      <c r="AE23" s="299"/>
      <c r="AF23" s="299"/>
      <c r="AG23" s="299"/>
      <c r="AH23" s="299"/>
      <c r="AI23" s="299"/>
      <c r="AJ23" s="299"/>
      <c r="AK23" s="299"/>
      <c r="AL23" s="299"/>
      <c r="AM23" s="304"/>
      <c r="AN23" s="728"/>
      <c r="AO23" s="950"/>
      <c r="AP23" s="950"/>
      <c r="AQ23" s="950"/>
      <c r="AR23" s="950"/>
      <c r="AS23" s="950"/>
      <c r="AT23" s="950"/>
      <c r="AU23" s="950"/>
      <c r="AV23" s="950"/>
      <c r="AW23" s="950"/>
      <c r="AX23" s="950"/>
      <c r="AY23" s="950"/>
      <c r="AZ23" s="950"/>
    </row>
    <row r="24" spans="1:52" ht="14.1" customHeight="1">
      <c r="A24" s="660"/>
      <c r="B24" s="296"/>
      <c r="C24" s="297"/>
      <c r="D24" s="276"/>
      <c r="E24" s="276"/>
      <c r="F24" s="313"/>
      <c r="G24" s="313"/>
      <c r="H24" s="313"/>
      <c r="I24" s="313"/>
      <c r="J24" s="313"/>
      <c r="K24" s="313"/>
      <c r="L24" s="313"/>
      <c r="M24" s="313"/>
      <c r="N24" s="313"/>
      <c r="O24" s="313"/>
      <c r="P24" s="313"/>
      <c r="Q24" s="282"/>
      <c r="R24" s="276"/>
      <c r="S24" s="276"/>
      <c r="T24" s="276"/>
      <c r="U24" s="276"/>
      <c r="V24" s="276" t="s">
        <v>1325</v>
      </c>
      <c r="W24" s="276"/>
      <c r="X24" s="276"/>
      <c r="Y24" s="276"/>
      <c r="Z24" s="276"/>
      <c r="AA24" s="705"/>
      <c r="AB24" s="1293"/>
      <c r="AC24" s="299"/>
      <c r="AD24" s="299"/>
      <c r="AE24" s="299"/>
      <c r="AF24" s="299"/>
      <c r="AG24" s="299"/>
      <c r="AH24" s="299"/>
      <c r="AI24" s="299"/>
      <c r="AJ24" s="299"/>
      <c r="AK24" s="299"/>
      <c r="AL24" s="299"/>
      <c r="AM24" s="304"/>
      <c r="AN24" s="728"/>
      <c r="AO24" s="950"/>
      <c r="AP24" s="950"/>
      <c r="AQ24" s="950"/>
      <c r="AR24" s="950"/>
      <c r="AS24" s="950"/>
      <c r="AT24" s="950"/>
      <c r="AU24" s="950"/>
      <c r="AV24" s="950"/>
      <c r="AW24" s="950"/>
      <c r="AX24" s="950"/>
      <c r="AY24" s="950"/>
      <c r="AZ24" s="950"/>
    </row>
    <row r="25" spans="1:52" ht="14.1" customHeight="1">
      <c r="A25" s="660"/>
      <c r="B25" s="296"/>
      <c r="C25" s="276" t="s">
        <v>945</v>
      </c>
      <c r="D25" s="276"/>
      <c r="E25" s="276"/>
      <c r="F25" s="313"/>
      <c r="G25" s="313"/>
      <c r="H25" s="313"/>
      <c r="I25" s="313"/>
      <c r="J25" s="313"/>
      <c r="K25" s="313"/>
      <c r="L25" s="313"/>
      <c r="M25" s="313"/>
      <c r="N25" s="313"/>
      <c r="O25" s="313"/>
      <c r="P25" s="313"/>
      <c r="Q25" s="282"/>
      <c r="R25" s="276"/>
      <c r="S25" s="276"/>
      <c r="T25" s="276"/>
      <c r="U25" s="276"/>
      <c r="V25" s="276"/>
      <c r="W25" s="276"/>
      <c r="X25" s="276"/>
      <c r="Y25" s="276"/>
      <c r="Z25" s="276"/>
      <c r="AA25" s="705"/>
      <c r="AB25" s="651" t="s">
        <v>278</v>
      </c>
      <c r="AC25" s="285" t="s">
        <v>1326</v>
      </c>
      <c r="AD25" s="276"/>
      <c r="AE25" s="276"/>
      <c r="AF25" s="276"/>
      <c r="AG25" s="276"/>
      <c r="AH25" s="276"/>
      <c r="AI25" s="276"/>
      <c r="AJ25" s="276"/>
      <c r="AK25" s="276"/>
      <c r="AL25" s="276"/>
      <c r="AM25" s="312"/>
      <c r="AN25" s="728"/>
      <c r="AO25" s="845"/>
      <c r="AP25" s="845"/>
      <c r="AQ25" s="845"/>
      <c r="AR25" s="845"/>
      <c r="AS25" s="845"/>
      <c r="AT25" s="845"/>
      <c r="AU25" s="845"/>
      <c r="AV25" s="845"/>
      <c r="AW25" s="845"/>
      <c r="AX25" s="845"/>
      <c r="AY25" s="845"/>
      <c r="AZ25" s="845"/>
    </row>
    <row r="26" spans="1:52" ht="14.1" customHeight="1">
      <c r="A26" s="660"/>
      <c r="B26" s="296"/>
      <c r="C26" s="297"/>
      <c r="D26" s="276" t="s">
        <v>1327</v>
      </c>
      <c r="E26" s="276"/>
      <c r="F26" s="313"/>
      <c r="G26" s="313"/>
      <c r="H26" s="313"/>
      <c r="I26" s="313"/>
      <c r="J26" s="313"/>
      <c r="K26" s="313"/>
      <c r="L26" s="313"/>
      <c r="M26" s="313"/>
      <c r="N26" s="313"/>
      <c r="O26" s="313"/>
      <c r="P26" s="313"/>
      <c r="Q26" s="282"/>
      <c r="R26" s="290"/>
      <c r="S26" s="290"/>
      <c r="T26" s="291"/>
      <c r="U26" s="292"/>
      <c r="V26" s="292"/>
      <c r="W26" s="282"/>
      <c r="X26" s="282"/>
      <c r="Y26" s="282"/>
      <c r="Z26" s="276"/>
      <c r="AA26" s="705"/>
      <c r="AB26" s="315"/>
      <c r="AC26" s="285"/>
      <c r="AD26" s="276"/>
      <c r="AE26" s="276"/>
      <c r="AF26" s="276"/>
      <c r="AG26" s="276"/>
      <c r="AH26" s="276"/>
      <c r="AI26" s="276"/>
      <c r="AJ26" s="276"/>
      <c r="AK26" s="276"/>
      <c r="AL26" s="276"/>
      <c r="AM26" s="312"/>
      <c r="AN26" s="728"/>
    </row>
    <row r="27" spans="1:52" ht="14.1" customHeight="1">
      <c r="A27" s="660"/>
      <c r="B27" s="296"/>
      <c r="C27" s="297"/>
      <c r="D27" s="276"/>
      <c r="E27" s="276"/>
      <c r="F27" s="313"/>
      <c r="G27" s="313"/>
      <c r="H27" s="313"/>
      <c r="I27" s="313"/>
      <c r="J27" s="313"/>
      <c r="K27" s="313"/>
      <c r="L27" s="313"/>
      <c r="M27" s="313"/>
      <c r="N27" s="313"/>
      <c r="O27" s="313"/>
      <c r="P27" s="313"/>
      <c r="Q27" s="282"/>
      <c r="R27" s="290"/>
      <c r="S27" s="290"/>
      <c r="T27" s="291"/>
      <c r="U27" s="292"/>
      <c r="V27" s="292"/>
      <c r="W27" s="282"/>
      <c r="X27" s="282"/>
      <c r="Y27" s="282"/>
      <c r="Z27" s="276"/>
      <c r="AA27" s="705"/>
      <c r="AB27" s="315"/>
      <c r="AC27" s="285"/>
      <c r="AD27" s="276"/>
      <c r="AE27" s="276"/>
      <c r="AF27" s="276"/>
      <c r="AG27" s="276"/>
      <c r="AH27" s="276"/>
      <c r="AI27" s="276"/>
      <c r="AJ27" s="276"/>
      <c r="AK27" s="276"/>
      <c r="AL27" s="276"/>
      <c r="AM27" s="312"/>
      <c r="AN27" s="728"/>
    </row>
    <row r="28" spans="1:52" ht="14.1" customHeight="1">
      <c r="A28" s="660"/>
      <c r="B28" s="296"/>
      <c r="C28" s="297"/>
      <c r="D28" s="276" t="s">
        <v>1328</v>
      </c>
      <c r="E28" s="276"/>
      <c r="F28" s="313"/>
      <c r="G28" s="313"/>
      <c r="H28" s="313"/>
      <c r="I28" s="313"/>
      <c r="J28" s="313"/>
      <c r="K28" s="313"/>
      <c r="L28" s="313"/>
      <c r="M28" s="313"/>
      <c r="N28" s="313"/>
      <c r="O28" s="313"/>
      <c r="P28" s="313"/>
      <c r="Q28" s="282"/>
      <c r="R28" s="290"/>
      <c r="S28" s="290"/>
      <c r="T28" s="291"/>
      <c r="U28" s="292"/>
      <c r="V28" s="292"/>
      <c r="W28" s="282"/>
      <c r="X28" s="282"/>
      <c r="Y28" s="282"/>
      <c r="Z28" s="276"/>
      <c r="AA28" s="705"/>
      <c r="AB28" s="2888"/>
      <c r="AC28" s="2888"/>
      <c r="AD28" s="276"/>
      <c r="AE28" s="276"/>
      <c r="AF28" s="276"/>
      <c r="AG28" s="276"/>
      <c r="AH28" s="276"/>
      <c r="AI28" s="276"/>
      <c r="AJ28" s="276"/>
      <c r="AK28" s="276"/>
      <c r="AL28" s="276"/>
      <c r="AM28" s="312"/>
      <c r="AN28" s="728"/>
    </row>
    <row r="29" spans="1:52" ht="14.1" customHeight="1">
      <c r="A29" s="660"/>
      <c r="B29" s="296"/>
      <c r="C29" s="282"/>
      <c r="D29" s="276"/>
      <c r="E29" s="276"/>
      <c r="F29" s="313"/>
      <c r="G29" s="313"/>
      <c r="H29" s="313"/>
      <c r="I29" s="313"/>
      <c r="J29" s="313"/>
      <c r="K29" s="313"/>
      <c r="L29" s="313"/>
      <c r="M29" s="313"/>
      <c r="N29" s="313"/>
      <c r="O29" s="313"/>
      <c r="P29" s="313"/>
      <c r="Q29" s="282"/>
      <c r="R29" s="276"/>
      <c r="S29" s="276"/>
      <c r="T29" s="276"/>
      <c r="U29" s="276"/>
      <c r="V29" s="276"/>
      <c r="W29" s="276"/>
      <c r="X29" s="276"/>
      <c r="Y29" s="276"/>
      <c r="Z29" s="276"/>
      <c r="AA29" s="705"/>
      <c r="AB29" s="284"/>
      <c r="AC29" s="276"/>
      <c r="AD29" s="276"/>
      <c r="AE29" s="276"/>
      <c r="AF29" s="276"/>
      <c r="AG29" s="276"/>
      <c r="AH29" s="276"/>
      <c r="AI29" s="276"/>
      <c r="AJ29" s="276"/>
      <c r="AK29" s="276"/>
      <c r="AL29" s="276"/>
      <c r="AM29" s="312"/>
      <c r="AN29" s="728"/>
    </row>
    <row r="30" spans="1:52" ht="14.1" customHeight="1">
      <c r="A30" s="660"/>
      <c r="B30" s="296"/>
      <c r="C30" s="282"/>
      <c r="D30" s="313"/>
      <c r="E30" s="276"/>
      <c r="F30" s="276"/>
      <c r="G30" s="276"/>
      <c r="H30" s="276"/>
      <c r="I30" s="276"/>
      <c r="J30" s="276"/>
      <c r="K30" s="276"/>
      <c r="L30" s="276"/>
      <c r="M30" s="276"/>
      <c r="N30" s="276"/>
      <c r="O30" s="276"/>
      <c r="P30" s="276"/>
      <c r="Q30" s="276"/>
      <c r="R30" s="276"/>
      <c r="S30" s="276"/>
      <c r="T30" s="276"/>
      <c r="U30" s="276"/>
      <c r="V30" s="276"/>
      <c r="W30" s="276"/>
      <c r="X30" s="276"/>
      <c r="Y30" s="276"/>
      <c r="Z30" s="276"/>
      <c r="AA30" s="705"/>
      <c r="AB30" s="1295" t="s">
        <v>278</v>
      </c>
      <c r="AC30" s="1790" t="s">
        <v>1329</v>
      </c>
      <c r="AD30" s="1790"/>
      <c r="AE30" s="1790"/>
      <c r="AF30" s="1790"/>
      <c r="AG30" s="1790"/>
      <c r="AH30" s="1790"/>
      <c r="AI30" s="1790"/>
      <c r="AJ30" s="1790"/>
      <c r="AK30" s="1790"/>
      <c r="AL30" s="1790"/>
      <c r="AM30" s="1790"/>
      <c r="AN30" s="728"/>
    </row>
    <row r="31" spans="1:52" ht="14.1" customHeight="1">
      <c r="A31" s="660"/>
      <c r="B31" s="296"/>
      <c r="C31" s="282"/>
      <c r="D31" s="313"/>
      <c r="E31" s="276"/>
      <c r="F31" s="276"/>
      <c r="G31" s="313"/>
      <c r="H31" s="313"/>
      <c r="I31" s="2230"/>
      <c r="J31" s="2230"/>
      <c r="K31" s="2230"/>
      <c r="L31" s="2230"/>
      <c r="M31" s="2230"/>
      <c r="N31" s="2230"/>
      <c r="O31" s="2230"/>
      <c r="P31" s="2230"/>
      <c r="Q31" s="2230"/>
      <c r="R31" s="2230"/>
      <c r="S31" s="2230"/>
      <c r="T31" s="2230"/>
      <c r="U31" s="2230"/>
      <c r="V31" s="2230"/>
      <c r="W31" s="2230"/>
      <c r="X31" s="2230"/>
      <c r="Y31" s="276" t="s">
        <v>860</v>
      </c>
      <c r="Z31" s="276"/>
      <c r="AA31" s="705"/>
      <c r="AB31" s="1024"/>
      <c r="AC31" s="1790"/>
      <c r="AD31" s="1790"/>
      <c r="AE31" s="1790"/>
      <c r="AF31" s="1790"/>
      <c r="AG31" s="1790"/>
      <c r="AH31" s="1790"/>
      <c r="AI31" s="1790"/>
      <c r="AJ31" s="1790"/>
      <c r="AK31" s="1790"/>
      <c r="AL31" s="1790"/>
      <c r="AM31" s="1790"/>
      <c r="AN31" s="728"/>
    </row>
    <row r="32" spans="1:52" ht="14.1" customHeight="1">
      <c r="A32" s="660"/>
      <c r="B32" s="296"/>
      <c r="C32" s="282"/>
      <c r="D32" s="313"/>
      <c r="E32" s="276"/>
      <c r="F32" s="276"/>
      <c r="G32" s="276"/>
      <c r="H32" s="276"/>
      <c r="I32" s="276"/>
      <c r="J32" s="313"/>
      <c r="K32" s="313"/>
      <c r="L32" s="313"/>
      <c r="M32" s="313"/>
      <c r="N32" s="313"/>
      <c r="O32" s="297"/>
      <c r="P32" s="297"/>
      <c r="Q32" s="297"/>
      <c r="R32" s="297"/>
      <c r="S32" s="297"/>
      <c r="T32" s="297"/>
      <c r="U32" s="297"/>
      <c r="V32" s="297"/>
      <c r="W32" s="297"/>
      <c r="X32" s="297"/>
      <c r="Y32" s="276"/>
      <c r="Z32" s="276"/>
      <c r="AA32" s="705"/>
      <c r="AB32" s="1024"/>
      <c r="AC32" s="285"/>
      <c r="AD32" s="285"/>
      <c r="AE32" s="285"/>
      <c r="AF32" s="285"/>
      <c r="AG32" s="285"/>
      <c r="AH32" s="285"/>
      <c r="AI32" s="285"/>
      <c r="AJ32" s="285"/>
      <c r="AK32" s="285"/>
      <c r="AL32" s="285"/>
      <c r="AM32" s="287"/>
      <c r="AN32" s="728"/>
    </row>
    <row r="33" spans="1:68" ht="14.1" customHeight="1">
      <c r="A33" s="660"/>
      <c r="B33" s="296"/>
      <c r="C33" s="282"/>
      <c r="D33" s="313" t="s">
        <v>527</v>
      </c>
      <c r="E33" s="276"/>
      <c r="F33" s="2884" t="s">
        <v>1330</v>
      </c>
      <c r="G33" s="2884"/>
      <c r="H33" s="2884"/>
      <c r="I33" s="2884"/>
      <c r="J33" s="2884"/>
      <c r="K33" s="2884"/>
      <c r="L33" s="2884"/>
      <c r="M33" s="2884"/>
      <c r="N33" s="2884"/>
      <c r="O33" s="2884"/>
      <c r="P33" s="2884"/>
      <c r="Q33" s="2884"/>
      <c r="R33" s="2884"/>
      <c r="S33" s="2884"/>
      <c r="T33" s="2884"/>
      <c r="U33" s="2884"/>
      <c r="V33" s="2884"/>
      <c r="W33" s="2884"/>
      <c r="X33" s="2884"/>
      <c r="Y33" s="2884"/>
      <c r="Z33" s="2884"/>
      <c r="AA33" s="704"/>
      <c r="AB33" s="1293" t="s">
        <v>278</v>
      </c>
      <c r="AC33" s="1801" t="s">
        <v>1331</v>
      </c>
      <c r="AD33" s="1801"/>
      <c r="AE33" s="1801"/>
      <c r="AF33" s="1801"/>
      <c r="AG33" s="1801"/>
      <c r="AH33" s="1801"/>
      <c r="AI33" s="1801"/>
      <c r="AJ33" s="1801"/>
      <c r="AK33" s="1801"/>
      <c r="AL33" s="1801"/>
      <c r="AM33" s="1801"/>
      <c r="AN33" s="728"/>
    </row>
    <row r="34" spans="1:68" ht="14.1" customHeight="1">
      <c r="A34" s="660"/>
      <c r="B34" s="296"/>
      <c r="C34" s="282"/>
      <c r="D34" s="313"/>
      <c r="E34" s="276"/>
      <c r="F34" s="2884"/>
      <c r="G34" s="2884"/>
      <c r="H34" s="2884"/>
      <c r="I34" s="2884"/>
      <c r="J34" s="2884"/>
      <c r="K34" s="2884"/>
      <c r="L34" s="2884"/>
      <c r="M34" s="2884"/>
      <c r="N34" s="2884"/>
      <c r="O34" s="2884"/>
      <c r="P34" s="2884"/>
      <c r="Q34" s="2884"/>
      <c r="R34" s="2884"/>
      <c r="S34" s="2884"/>
      <c r="T34" s="2884"/>
      <c r="U34" s="2884"/>
      <c r="V34" s="2884"/>
      <c r="W34" s="2884"/>
      <c r="X34" s="2884"/>
      <c r="Y34" s="2884"/>
      <c r="Z34" s="2884"/>
      <c r="AA34" s="705"/>
      <c r="AB34" s="1293"/>
      <c r="AC34" s="1801"/>
      <c r="AD34" s="1801"/>
      <c r="AE34" s="1801"/>
      <c r="AF34" s="1801"/>
      <c r="AG34" s="1801"/>
      <c r="AH34" s="1801"/>
      <c r="AI34" s="1801"/>
      <c r="AJ34" s="1801"/>
      <c r="AK34" s="1801"/>
      <c r="AL34" s="1801"/>
      <c r="AM34" s="1801"/>
      <c r="AN34" s="728"/>
    </row>
    <row r="35" spans="1:68" ht="14.1" customHeight="1">
      <c r="A35" s="660"/>
      <c r="B35" s="296"/>
      <c r="C35" s="282"/>
      <c r="D35" s="313"/>
      <c r="E35" s="276"/>
      <c r="F35" s="276"/>
      <c r="G35" s="276"/>
      <c r="H35" s="276"/>
      <c r="I35" s="276"/>
      <c r="J35" s="313"/>
      <c r="K35" s="313"/>
      <c r="L35" s="313"/>
      <c r="M35" s="313"/>
      <c r="N35" s="313"/>
      <c r="O35" s="297"/>
      <c r="P35" s="297"/>
      <c r="Q35" s="297"/>
      <c r="R35" s="297"/>
      <c r="S35" s="297"/>
      <c r="T35" s="297"/>
      <c r="U35" s="297"/>
      <c r="V35" s="297"/>
      <c r="W35" s="297"/>
      <c r="X35" s="297"/>
      <c r="Y35" s="276"/>
      <c r="Z35" s="276"/>
      <c r="AA35" s="705"/>
      <c r="AB35" s="1293"/>
      <c r="AC35" s="1801"/>
      <c r="AD35" s="1801"/>
      <c r="AE35" s="1801"/>
      <c r="AF35" s="1801"/>
      <c r="AG35" s="1801"/>
      <c r="AH35" s="1801"/>
      <c r="AI35" s="1801"/>
      <c r="AJ35" s="1801"/>
      <c r="AK35" s="1801"/>
      <c r="AL35" s="1801"/>
      <c r="AM35" s="1801"/>
      <c r="AN35" s="728"/>
    </row>
    <row r="36" spans="1:68" ht="14.1" customHeight="1">
      <c r="A36" s="660"/>
      <c r="B36" s="296"/>
      <c r="C36" s="282"/>
      <c r="D36" s="1786" t="s">
        <v>1332</v>
      </c>
      <c r="E36" s="1786"/>
      <c r="F36" s="1786"/>
      <c r="G36" s="1786"/>
      <c r="H36" s="1786"/>
      <c r="I36" s="1786"/>
      <c r="J36" s="1786"/>
      <c r="K36" s="1786"/>
      <c r="L36" s="1786"/>
      <c r="M36" s="1786"/>
      <c r="N36" s="1786"/>
      <c r="O36" s="1786"/>
      <c r="P36" s="1786"/>
      <c r="Q36" s="1786"/>
      <c r="R36" s="1786"/>
      <c r="S36" s="1786"/>
      <c r="T36" s="1786"/>
      <c r="U36" s="1786"/>
      <c r="V36" s="1786"/>
      <c r="W36" s="1786"/>
      <c r="X36" s="1786"/>
      <c r="Y36" s="1786"/>
      <c r="Z36" s="1786"/>
      <c r="AA36" s="1296"/>
      <c r="AB36" s="1293"/>
      <c r="AC36" s="1801"/>
      <c r="AD36" s="1801"/>
      <c r="AE36" s="1801"/>
      <c r="AF36" s="1801"/>
      <c r="AG36" s="1801"/>
      <c r="AH36" s="1801"/>
      <c r="AI36" s="1801"/>
      <c r="AJ36" s="1801"/>
      <c r="AK36" s="1801"/>
      <c r="AL36" s="1801"/>
      <c r="AM36" s="1801"/>
      <c r="AN36" s="728"/>
    </row>
    <row r="37" spans="1:68" ht="14.1" customHeight="1">
      <c r="A37" s="660"/>
      <c r="B37" s="296"/>
      <c r="C37" s="282"/>
      <c r="D37" s="276"/>
      <c r="E37" s="276"/>
      <c r="F37" s="276"/>
      <c r="G37" s="276"/>
      <c r="H37" s="276"/>
      <c r="I37" s="276"/>
      <c r="J37" s="276"/>
      <c r="K37" s="276"/>
      <c r="L37" s="276"/>
      <c r="M37" s="276"/>
      <c r="N37" s="276"/>
      <c r="O37" s="276"/>
      <c r="P37" s="276"/>
      <c r="Q37" s="276"/>
      <c r="R37" s="290"/>
      <c r="S37" s="290"/>
      <c r="T37" s="291"/>
      <c r="U37" s="292"/>
      <c r="V37" s="292"/>
      <c r="W37" s="282"/>
      <c r="X37" s="276"/>
      <c r="Y37" s="276"/>
      <c r="Z37" s="276"/>
      <c r="AA37" s="1296"/>
      <c r="AB37" s="1293"/>
      <c r="AC37" s="1801"/>
      <c r="AD37" s="1801"/>
      <c r="AE37" s="1801"/>
      <c r="AF37" s="1801"/>
      <c r="AG37" s="1801"/>
      <c r="AH37" s="1801"/>
      <c r="AI37" s="1801"/>
      <c r="AJ37" s="1801"/>
      <c r="AK37" s="1801"/>
      <c r="AL37" s="1801"/>
      <c r="AM37" s="1801"/>
      <c r="AN37" s="728"/>
    </row>
    <row r="38" spans="1:68" ht="14.1" customHeight="1">
      <c r="A38" s="660"/>
      <c r="B38" s="296"/>
      <c r="C38" s="282"/>
      <c r="D38" s="276"/>
      <c r="E38" s="276"/>
      <c r="F38" s="276"/>
      <c r="G38" s="276"/>
      <c r="H38" s="276"/>
      <c r="I38" s="276"/>
      <c r="J38" s="276"/>
      <c r="K38" s="276"/>
      <c r="L38" s="276"/>
      <c r="M38" s="276"/>
      <c r="N38" s="276"/>
      <c r="O38" s="276"/>
      <c r="P38" s="276"/>
      <c r="Q38" s="276"/>
      <c r="R38" s="290"/>
      <c r="S38" s="290"/>
      <c r="T38" s="291"/>
      <c r="U38" s="292"/>
      <c r="V38" s="292"/>
      <c r="W38" s="282"/>
      <c r="X38" s="276"/>
      <c r="Y38" s="276"/>
      <c r="Z38" s="276"/>
      <c r="AA38" s="1296"/>
      <c r="AB38" s="284"/>
      <c r="AC38" s="285"/>
      <c r="AD38" s="285"/>
      <c r="AE38" s="285"/>
      <c r="AF38" s="285"/>
      <c r="AG38" s="285"/>
      <c r="AH38" s="285"/>
      <c r="AI38" s="285"/>
      <c r="AJ38" s="285"/>
      <c r="AK38" s="285"/>
      <c r="AL38" s="285"/>
      <c r="AM38" s="287"/>
      <c r="AN38" s="728"/>
    </row>
    <row r="39" spans="1:68" ht="14.1" customHeight="1">
      <c r="A39" s="660"/>
      <c r="B39" s="296"/>
      <c r="C39" s="282"/>
      <c r="D39" s="1786" t="s">
        <v>1333</v>
      </c>
      <c r="E39" s="1786"/>
      <c r="F39" s="1786"/>
      <c r="G39" s="1786"/>
      <c r="H39" s="1786"/>
      <c r="I39" s="1786"/>
      <c r="J39" s="1786"/>
      <c r="K39" s="1786"/>
      <c r="L39" s="1786"/>
      <c r="M39" s="1786"/>
      <c r="N39" s="1786"/>
      <c r="O39" s="1786"/>
      <c r="P39" s="1786"/>
      <c r="Q39" s="1786"/>
      <c r="R39" s="1786"/>
      <c r="S39" s="1786"/>
      <c r="T39" s="1786"/>
      <c r="U39" s="1786"/>
      <c r="V39" s="1786"/>
      <c r="W39" s="1786"/>
      <c r="X39" s="1786"/>
      <c r="Y39" s="1786"/>
      <c r="Z39" s="1786"/>
      <c r="AA39" s="1296"/>
      <c r="AB39" s="284"/>
      <c r="AC39" s="285"/>
      <c r="AD39" s="285"/>
      <c r="AE39" s="285"/>
      <c r="AF39" s="285"/>
      <c r="AG39" s="285"/>
      <c r="AH39" s="285"/>
      <c r="AI39" s="285"/>
      <c r="AJ39" s="285"/>
      <c r="AK39" s="285"/>
      <c r="AL39" s="285"/>
      <c r="AM39" s="287"/>
      <c r="AN39" s="728"/>
    </row>
    <row r="40" spans="1:68" ht="14.1" customHeight="1">
      <c r="A40" s="660"/>
      <c r="B40" s="296"/>
      <c r="C40" s="282"/>
      <c r="D40" s="282"/>
      <c r="E40" s="276" t="s">
        <v>1334</v>
      </c>
      <c r="F40" s="276"/>
      <c r="G40" s="290"/>
      <c r="H40" s="290"/>
      <c r="I40" s="290"/>
      <c r="J40" s="290"/>
      <c r="K40" s="276"/>
      <c r="L40" s="313"/>
      <c r="M40" s="276"/>
      <c r="N40" s="276"/>
      <c r="O40" s="276"/>
      <c r="P40" s="276"/>
      <c r="Q40" s="276"/>
      <c r="R40" s="290"/>
      <c r="S40" s="290"/>
      <c r="T40" s="291"/>
      <c r="U40" s="292"/>
      <c r="V40" s="292"/>
      <c r="W40" s="282"/>
      <c r="X40" s="282"/>
      <c r="Y40" s="282"/>
      <c r="Z40" s="276"/>
      <c r="AA40" s="705"/>
      <c r="AB40" s="284"/>
      <c r="AC40" s="285"/>
      <c r="AD40" s="285"/>
      <c r="AE40" s="285"/>
      <c r="AF40" s="285"/>
      <c r="AG40" s="285"/>
      <c r="AH40" s="285"/>
      <c r="AI40" s="285"/>
      <c r="AJ40" s="285"/>
      <c r="AK40" s="285"/>
      <c r="AL40" s="285"/>
      <c r="AM40" s="287"/>
      <c r="AN40" s="728"/>
      <c r="BO40" s="660"/>
      <c r="BP40" s="660"/>
    </row>
    <row r="41" spans="1:68" ht="14.1" customHeight="1">
      <c r="A41" s="660"/>
      <c r="B41" s="296"/>
      <c r="C41" s="282"/>
      <c r="D41" s="282"/>
      <c r="E41" s="276"/>
      <c r="F41" s="276"/>
      <c r="G41" s="290"/>
      <c r="H41" s="290"/>
      <c r="I41" s="290"/>
      <c r="J41" s="290"/>
      <c r="K41" s="276"/>
      <c r="L41" s="313"/>
      <c r="M41" s="276"/>
      <c r="N41" s="276"/>
      <c r="O41" s="276"/>
      <c r="P41" s="276"/>
      <c r="Q41" s="276"/>
      <c r="R41" s="290"/>
      <c r="S41" s="290"/>
      <c r="T41" s="291"/>
      <c r="U41" s="292"/>
      <c r="V41" s="292"/>
      <c r="W41" s="282"/>
      <c r="X41" s="282"/>
      <c r="Y41" s="282"/>
      <c r="Z41" s="276"/>
      <c r="AA41" s="705"/>
      <c r="AB41" s="284"/>
      <c r="AC41" s="285"/>
      <c r="AD41" s="285"/>
      <c r="AE41" s="285"/>
      <c r="AF41" s="285"/>
      <c r="AG41" s="285"/>
      <c r="AH41" s="285"/>
      <c r="AI41" s="285"/>
      <c r="AJ41" s="285"/>
      <c r="AK41" s="285"/>
      <c r="AL41" s="285"/>
      <c r="AM41" s="287"/>
      <c r="AN41" s="728"/>
      <c r="BO41" s="660"/>
      <c r="BP41" s="660"/>
    </row>
    <row r="42" spans="1:68" ht="14.1" customHeight="1">
      <c r="A42" s="660"/>
      <c r="B42" s="296"/>
      <c r="C42" s="282"/>
      <c r="D42" s="276" t="s">
        <v>945</v>
      </c>
      <c r="E42" s="276"/>
      <c r="F42" s="313"/>
      <c r="G42" s="276"/>
      <c r="H42" s="276"/>
      <c r="I42" s="276"/>
      <c r="J42" s="276"/>
      <c r="K42" s="313"/>
      <c r="L42" s="313"/>
      <c r="M42" s="313"/>
      <c r="N42" s="360"/>
      <c r="O42" s="356"/>
      <c r="P42" s="356"/>
      <c r="Q42" s="310"/>
      <c r="R42" s="313"/>
      <c r="S42" s="313"/>
      <c r="T42" s="313"/>
      <c r="U42" s="297"/>
      <c r="V42" s="297"/>
      <c r="W42" s="282"/>
      <c r="X42" s="297"/>
      <c r="Y42" s="313"/>
      <c r="Z42" s="276"/>
      <c r="AA42" s="705"/>
      <c r="AB42" s="284"/>
      <c r="AC42" s="285"/>
      <c r="AD42" s="285"/>
      <c r="AE42" s="285"/>
      <c r="AF42" s="285"/>
      <c r="AG42" s="285"/>
      <c r="AH42" s="285"/>
      <c r="AI42" s="285"/>
      <c r="AJ42" s="285"/>
      <c r="AK42" s="285"/>
      <c r="AL42" s="285"/>
      <c r="AM42" s="287"/>
      <c r="AN42" s="728"/>
      <c r="BO42" s="660"/>
      <c r="BP42" s="660"/>
    </row>
    <row r="43" spans="1:68" ht="14.1" customHeight="1">
      <c r="A43" s="660"/>
      <c r="B43" s="296"/>
      <c r="C43" s="282"/>
      <c r="D43" s="307" t="s">
        <v>1335</v>
      </c>
      <c r="E43" s="276"/>
      <c r="F43" s="313"/>
      <c r="G43" s="276"/>
      <c r="H43" s="276"/>
      <c r="I43" s="276"/>
      <c r="J43" s="276"/>
      <c r="K43" s="313"/>
      <c r="L43" s="313"/>
      <c r="M43" s="313"/>
      <c r="N43" s="360"/>
      <c r="O43" s="356"/>
      <c r="P43" s="356"/>
      <c r="Q43" s="310"/>
      <c r="R43" s="313"/>
      <c r="S43" s="313"/>
      <c r="T43" s="313"/>
      <c r="U43" s="297"/>
      <c r="V43" s="297"/>
      <c r="W43" s="282"/>
      <c r="X43" s="297"/>
      <c r="Y43" s="313"/>
      <c r="Z43" s="276"/>
      <c r="AA43" s="705"/>
      <c r="AB43" s="284"/>
      <c r="AC43" s="285"/>
      <c r="AD43" s="285"/>
      <c r="AE43" s="285"/>
      <c r="AF43" s="285"/>
      <c r="AG43" s="285"/>
      <c r="AH43" s="285"/>
      <c r="AI43" s="285"/>
      <c r="AJ43" s="285"/>
      <c r="AK43" s="285"/>
      <c r="AL43" s="285"/>
      <c r="AM43" s="287"/>
      <c r="AN43" s="728"/>
      <c r="BO43" s="660"/>
      <c r="BP43" s="660"/>
    </row>
    <row r="44" spans="1:68" ht="14.1" customHeight="1">
      <c r="A44" s="660"/>
      <c r="B44" s="296"/>
      <c r="C44" s="282"/>
      <c r="D44" s="282"/>
      <c r="E44" s="2388"/>
      <c r="F44" s="2388"/>
      <c r="G44" s="2388"/>
      <c r="H44" s="2388"/>
      <c r="I44" s="2388"/>
      <c r="J44" s="2388"/>
      <c r="K44" s="2388"/>
      <c r="L44" s="2388"/>
      <c r="M44" s="2388"/>
      <c r="N44" s="2388"/>
      <c r="O44" s="2388"/>
      <c r="P44" s="2388"/>
      <c r="Q44" s="2388"/>
      <c r="R44" s="2388"/>
      <c r="S44" s="2388"/>
      <c r="T44" s="2388"/>
      <c r="U44" s="2388"/>
      <c r="V44" s="2388"/>
      <c r="W44" s="2388"/>
      <c r="X44" s="2388"/>
      <c r="Y44" s="2388"/>
      <c r="Z44" s="658"/>
      <c r="AA44" s="1297"/>
      <c r="AB44" s="284"/>
      <c r="AC44" s="285"/>
      <c r="AD44" s="285"/>
      <c r="AE44" s="285"/>
      <c r="AF44" s="285"/>
      <c r="AG44" s="285"/>
      <c r="AH44" s="285"/>
      <c r="AI44" s="285"/>
      <c r="AJ44" s="285"/>
      <c r="AK44" s="285"/>
      <c r="AL44" s="285"/>
      <c r="AM44" s="287"/>
      <c r="AN44" s="728"/>
      <c r="BO44" s="660"/>
      <c r="BP44" s="660"/>
    </row>
    <row r="45" spans="1:68" ht="14.1" customHeight="1">
      <c r="A45" s="660"/>
      <c r="B45" s="296"/>
      <c r="C45" s="282"/>
      <c r="D45" s="282"/>
      <c r="E45" s="2388"/>
      <c r="F45" s="2388"/>
      <c r="G45" s="2388"/>
      <c r="H45" s="2388"/>
      <c r="I45" s="2388"/>
      <c r="J45" s="2388"/>
      <c r="K45" s="2388"/>
      <c r="L45" s="2388"/>
      <c r="M45" s="2388"/>
      <c r="N45" s="2388"/>
      <c r="O45" s="2388"/>
      <c r="P45" s="2388"/>
      <c r="Q45" s="2388"/>
      <c r="R45" s="2388"/>
      <c r="S45" s="2388"/>
      <c r="T45" s="2388"/>
      <c r="U45" s="2388"/>
      <c r="V45" s="2388"/>
      <c r="W45" s="2388"/>
      <c r="X45" s="2388"/>
      <c r="Y45" s="2388"/>
      <c r="Z45" s="658"/>
      <c r="AA45" s="1297"/>
      <c r="AB45" s="284"/>
      <c r="AC45" s="285"/>
      <c r="AD45" s="285"/>
      <c r="AE45" s="285"/>
      <c r="AF45" s="285"/>
      <c r="AG45" s="285"/>
      <c r="AH45" s="285"/>
      <c r="AI45" s="285"/>
      <c r="AJ45" s="285"/>
      <c r="AK45" s="285"/>
      <c r="AL45" s="285"/>
      <c r="AM45" s="287"/>
      <c r="AN45" s="728"/>
    </row>
    <row r="46" spans="1:68" ht="14.1" customHeight="1">
      <c r="A46" s="660"/>
      <c r="B46" s="296"/>
      <c r="C46" s="282"/>
      <c r="D46" s="282"/>
      <c r="E46" s="2388"/>
      <c r="F46" s="2388"/>
      <c r="G46" s="2388"/>
      <c r="H46" s="2388"/>
      <c r="I46" s="2388"/>
      <c r="J46" s="2388"/>
      <c r="K46" s="2388"/>
      <c r="L46" s="2388"/>
      <c r="M46" s="2388"/>
      <c r="N46" s="2388"/>
      <c r="O46" s="2388"/>
      <c r="P46" s="2388"/>
      <c r="Q46" s="2388"/>
      <c r="R46" s="2388"/>
      <c r="S46" s="2388"/>
      <c r="T46" s="2388"/>
      <c r="U46" s="2388"/>
      <c r="V46" s="2388"/>
      <c r="W46" s="2388"/>
      <c r="X46" s="2388"/>
      <c r="Y46" s="2388"/>
      <c r="Z46" s="658"/>
      <c r="AA46" s="1297"/>
      <c r="AB46" s="284"/>
      <c r="AC46" s="285"/>
      <c r="AD46" s="285"/>
      <c r="AE46" s="285"/>
      <c r="AF46" s="285"/>
      <c r="AG46" s="285"/>
      <c r="AH46" s="285"/>
      <c r="AI46" s="285"/>
      <c r="AJ46" s="285"/>
      <c r="AK46" s="285"/>
      <c r="AL46" s="285"/>
      <c r="AM46" s="287"/>
      <c r="AN46" s="728"/>
    </row>
    <row r="47" spans="1:68" ht="14.1" customHeight="1">
      <c r="A47" s="660"/>
      <c r="B47" s="301"/>
      <c r="C47" s="297"/>
      <c r="D47" s="297"/>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6"/>
      <c r="AB47" s="284"/>
      <c r="AC47" s="285"/>
      <c r="AD47" s="285"/>
      <c r="AE47" s="285"/>
      <c r="AF47" s="285"/>
      <c r="AG47" s="285"/>
      <c r="AH47" s="285"/>
      <c r="AI47" s="285"/>
      <c r="AJ47" s="285"/>
      <c r="AK47" s="285"/>
      <c r="AL47" s="285"/>
      <c r="AM47" s="287"/>
      <c r="AN47" s="728"/>
    </row>
    <row r="48" spans="1:68" ht="14.1" customHeight="1">
      <c r="A48" s="660"/>
      <c r="B48" s="296"/>
      <c r="C48" s="313" t="s">
        <v>1336</v>
      </c>
      <c r="D48" s="313"/>
      <c r="E48" s="313"/>
      <c r="F48" s="313"/>
      <c r="G48" s="313"/>
      <c r="H48" s="313"/>
      <c r="I48" s="313"/>
      <c r="J48" s="313"/>
      <c r="K48" s="313"/>
      <c r="L48" s="313"/>
      <c r="M48" s="313"/>
      <c r="N48" s="313"/>
      <c r="O48" s="313"/>
      <c r="P48" s="313"/>
      <c r="Q48" s="313"/>
      <c r="R48" s="290"/>
      <c r="S48" s="290"/>
      <c r="T48" s="291"/>
      <c r="U48" s="292"/>
      <c r="V48" s="292"/>
      <c r="W48" s="282"/>
      <c r="X48" s="282"/>
      <c r="Y48" s="282"/>
      <c r="Z48" s="276"/>
      <c r="AA48" s="705"/>
      <c r="AB48" s="1299"/>
      <c r="AC48" s="658"/>
      <c r="AD48" s="658"/>
      <c r="AE48" s="658"/>
      <c r="AF48" s="658"/>
      <c r="AG48" s="658"/>
      <c r="AH48" s="658"/>
      <c r="AI48" s="658"/>
      <c r="AJ48" s="658"/>
      <c r="AK48" s="658"/>
      <c r="AL48" s="658"/>
      <c r="AM48" s="287"/>
      <c r="AN48" s="728"/>
    </row>
    <row r="49" spans="1:62" ht="14.1" customHeight="1">
      <c r="A49" s="660"/>
      <c r="B49" s="296"/>
      <c r="C49" s="313"/>
      <c r="D49" s="313"/>
      <c r="E49" s="313"/>
      <c r="F49" s="313"/>
      <c r="G49" s="313"/>
      <c r="H49" s="313"/>
      <c r="I49" s="313"/>
      <c r="J49" s="313"/>
      <c r="K49" s="313"/>
      <c r="L49" s="313"/>
      <c r="M49" s="313"/>
      <c r="N49" s="313"/>
      <c r="O49" s="313"/>
      <c r="P49" s="313"/>
      <c r="Q49" s="313"/>
      <c r="R49" s="290"/>
      <c r="S49" s="290"/>
      <c r="T49" s="291"/>
      <c r="U49" s="292"/>
      <c r="V49" s="292"/>
      <c r="W49" s="282"/>
      <c r="X49" s="282"/>
      <c r="Y49" s="282"/>
      <c r="Z49" s="276"/>
      <c r="AA49" s="705"/>
      <c r="AB49" s="1299"/>
      <c r="AC49" s="658"/>
      <c r="AD49" s="658"/>
      <c r="AE49" s="658"/>
      <c r="AF49" s="658"/>
      <c r="AG49" s="658"/>
      <c r="AH49" s="658"/>
      <c r="AI49" s="658"/>
      <c r="AJ49" s="658"/>
      <c r="AK49" s="658"/>
      <c r="AL49" s="658"/>
      <c r="AM49" s="287"/>
      <c r="AN49" s="728"/>
    </row>
    <row r="50" spans="1:62" ht="14.1" customHeight="1">
      <c r="A50" s="785"/>
      <c r="B50" s="296"/>
      <c r="C50" s="282"/>
      <c r="D50" s="282" t="s">
        <v>1337</v>
      </c>
      <c r="E50" s="276"/>
      <c r="F50" s="313"/>
      <c r="G50" s="276"/>
      <c r="H50" s="276"/>
      <c r="I50" s="276"/>
      <c r="J50" s="276"/>
      <c r="K50" s="313"/>
      <c r="L50" s="313"/>
      <c r="M50" s="313"/>
      <c r="N50" s="360"/>
      <c r="O50" s="356"/>
      <c r="P50" s="356"/>
      <c r="Q50" s="310"/>
      <c r="R50" s="313"/>
      <c r="S50" s="313"/>
      <c r="T50" s="313"/>
      <c r="U50" s="297"/>
      <c r="V50" s="297"/>
      <c r="W50" s="282"/>
      <c r="X50" s="297"/>
      <c r="Y50" s="313"/>
      <c r="Z50" s="276"/>
      <c r="AA50" s="705"/>
      <c r="AB50" s="1299"/>
      <c r="AC50" s="658"/>
      <c r="AD50" s="658"/>
      <c r="AE50" s="658"/>
      <c r="AF50" s="658"/>
      <c r="AG50" s="658"/>
      <c r="AH50" s="658"/>
      <c r="AI50" s="658"/>
      <c r="AJ50" s="658"/>
      <c r="AK50" s="658"/>
      <c r="AL50" s="658"/>
      <c r="AM50" s="287"/>
      <c r="AN50" s="728"/>
    </row>
    <row r="51" spans="1:62" ht="14.1" customHeight="1">
      <c r="A51" s="660"/>
      <c r="B51" s="296"/>
      <c r="C51" s="282"/>
      <c r="D51" s="282" t="s">
        <v>1338</v>
      </c>
      <c r="E51" s="276"/>
      <c r="F51" s="313"/>
      <c r="G51" s="276"/>
      <c r="H51" s="276"/>
      <c r="I51" s="276"/>
      <c r="J51" s="276"/>
      <c r="K51" s="313"/>
      <c r="L51" s="313"/>
      <c r="M51" s="313"/>
      <c r="N51" s="360"/>
      <c r="O51" s="356"/>
      <c r="P51" s="356"/>
      <c r="Q51" s="310"/>
      <c r="R51" s="290"/>
      <c r="S51" s="290"/>
      <c r="T51" s="291"/>
      <c r="U51" s="292"/>
      <c r="V51" s="292"/>
      <c r="W51" s="282"/>
      <c r="X51" s="282"/>
      <c r="Y51" s="282"/>
      <c r="Z51" s="276"/>
      <c r="AA51" s="705"/>
      <c r="AB51" s="1300"/>
      <c r="AC51" s="1298"/>
      <c r="AD51" s="1298"/>
      <c r="AE51" s="1298"/>
      <c r="AF51" s="1298"/>
      <c r="AG51" s="1298"/>
      <c r="AH51" s="1298"/>
      <c r="AI51" s="1298"/>
      <c r="AJ51" s="1298"/>
      <c r="AK51" s="1298"/>
      <c r="AL51" s="1298"/>
      <c r="AM51" s="1301"/>
      <c r="AN51" s="728"/>
    </row>
    <row r="52" spans="1:62" ht="14.1" customHeight="1">
      <c r="A52" s="660"/>
      <c r="B52" s="296"/>
      <c r="C52" s="282"/>
      <c r="D52" s="282"/>
      <c r="E52" s="276"/>
      <c r="F52" s="313"/>
      <c r="G52" s="276"/>
      <c r="H52" s="276"/>
      <c r="I52" s="276"/>
      <c r="J52" s="276"/>
      <c r="K52" s="313"/>
      <c r="L52" s="313"/>
      <c r="M52" s="313"/>
      <c r="N52" s="360"/>
      <c r="O52" s="356"/>
      <c r="P52" s="356"/>
      <c r="Q52" s="310"/>
      <c r="R52" s="290"/>
      <c r="S52" s="290"/>
      <c r="T52" s="291"/>
      <c r="U52" s="292"/>
      <c r="V52" s="292"/>
      <c r="W52" s="282"/>
      <c r="X52" s="282"/>
      <c r="Y52" s="282"/>
      <c r="Z52" s="276"/>
      <c r="AA52" s="705"/>
      <c r="AB52" s="1024"/>
      <c r="AC52" s="285"/>
      <c r="AD52" s="361"/>
      <c r="AE52" s="361"/>
      <c r="AF52" s="361"/>
      <c r="AG52" s="361"/>
      <c r="AH52" s="361"/>
      <c r="AI52" s="361"/>
      <c r="AJ52" s="361"/>
      <c r="AK52" s="361"/>
      <c r="AL52" s="361"/>
      <c r="AM52" s="1255"/>
      <c r="AN52" s="728"/>
    </row>
    <row r="53" spans="1:62" ht="14.1" customHeight="1">
      <c r="A53" s="660"/>
      <c r="B53" s="296"/>
      <c r="C53" s="313" t="s">
        <v>1339</v>
      </c>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705"/>
      <c r="AB53" s="1024"/>
      <c r="AC53" s="285"/>
      <c r="AD53" s="361"/>
      <c r="AE53" s="361"/>
      <c r="AF53" s="361"/>
      <c r="AG53" s="361"/>
      <c r="AH53" s="361"/>
      <c r="AI53" s="361"/>
      <c r="AJ53" s="361"/>
      <c r="AK53" s="361"/>
      <c r="AL53" s="361"/>
      <c r="AM53" s="1255"/>
      <c r="AN53" s="728"/>
      <c r="BC53" s="730"/>
      <c r="BD53" s="730"/>
      <c r="BE53" s="816"/>
      <c r="BF53" s="816"/>
      <c r="BG53" s="660"/>
      <c r="BH53" s="816"/>
      <c r="BI53" s="816"/>
      <c r="BJ53" s="730"/>
    </row>
    <row r="54" spans="1:62" ht="14.1" customHeight="1">
      <c r="A54" s="660"/>
      <c r="B54" s="296"/>
      <c r="C54" s="276"/>
      <c r="D54" s="276" t="s">
        <v>930</v>
      </c>
      <c r="E54" s="276"/>
      <c r="F54" s="276"/>
      <c r="G54" s="276"/>
      <c r="H54" s="276"/>
      <c r="I54" s="276"/>
      <c r="J54" s="276"/>
      <c r="K54" s="276"/>
      <c r="L54" s="276"/>
      <c r="M54" s="276"/>
      <c r="N54" s="276"/>
      <c r="O54" s="276"/>
      <c r="P54" s="276"/>
      <c r="Q54" s="276"/>
      <c r="R54" s="290"/>
      <c r="S54" s="290"/>
      <c r="T54" s="291"/>
      <c r="U54" s="292"/>
      <c r="V54" s="292"/>
      <c r="W54" s="282"/>
      <c r="X54" s="282"/>
      <c r="Y54" s="282"/>
      <c r="Z54" s="276"/>
      <c r="AA54" s="705"/>
      <c r="AB54" s="315" t="s">
        <v>278</v>
      </c>
      <c r="AC54" s="285" t="s">
        <v>1340</v>
      </c>
      <c r="AD54" s="282"/>
      <c r="AE54" s="285"/>
      <c r="AF54" s="285"/>
      <c r="AG54" s="285"/>
      <c r="AH54" s="285"/>
      <c r="AI54" s="285"/>
      <c r="AJ54" s="285"/>
      <c r="AK54" s="285"/>
      <c r="AL54" s="285"/>
      <c r="AM54" s="287"/>
      <c r="AN54" s="728"/>
      <c r="BC54" s="730"/>
      <c r="BF54" s="730"/>
      <c r="BG54" s="730"/>
      <c r="BJ54" s="730"/>
    </row>
    <row r="55" spans="1:62" ht="14.1" customHeight="1">
      <c r="A55" s="660"/>
      <c r="B55" s="296"/>
      <c r="C55" s="276"/>
      <c r="D55" s="276"/>
      <c r="E55" s="276"/>
      <c r="F55" s="276"/>
      <c r="G55" s="276"/>
      <c r="H55" s="276"/>
      <c r="I55" s="276"/>
      <c r="J55" s="276"/>
      <c r="K55" s="276"/>
      <c r="L55" s="276"/>
      <c r="M55" s="276"/>
      <c r="N55" s="276"/>
      <c r="O55" s="276"/>
      <c r="P55" s="276"/>
      <c r="Q55" s="276"/>
      <c r="R55" s="290"/>
      <c r="S55" s="290"/>
      <c r="T55" s="291"/>
      <c r="U55" s="292"/>
      <c r="V55" s="292"/>
      <c r="W55" s="282"/>
      <c r="X55" s="282"/>
      <c r="Y55" s="282"/>
      <c r="Z55" s="276"/>
      <c r="AA55" s="705"/>
      <c r="AB55" s="284"/>
      <c r="AC55" s="285"/>
      <c r="AD55" s="285"/>
      <c r="AE55" s="285"/>
      <c r="AF55" s="285"/>
      <c r="AG55" s="285"/>
      <c r="AH55" s="285"/>
      <c r="AI55" s="285"/>
      <c r="AJ55" s="285"/>
      <c r="AK55" s="285"/>
      <c r="AL55" s="285"/>
      <c r="AM55" s="287"/>
      <c r="AN55" s="728"/>
      <c r="BC55" s="730"/>
      <c r="BF55" s="730"/>
      <c r="BG55" s="730"/>
      <c r="BJ55" s="730"/>
    </row>
    <row r="56" spans="1:62" ht="14.1" customHeight="1">
      <c r="A56" s="660"/>
      <c r="B56" s="296"/>
      <c r="C56" s="313" t="s">
        <v>1341</v>
      </c>
      <c r="D56" s="276"/>
      <c r="E56" s="276"/>
      <c r="F56" s="276"/>
      <c r="G56" s="276"/>
      <c r="H56" s="276"/>
      <c r="I56" s="276"/>
      <c r="J56" s="276"/>
      <c r="K56" s="276"/>
      <c r="L56" s="276"/>
      <c r="M56" s="276"/>
      <c r="N56" s="276"/>
      <c r="O56" s="276"/>
      <c r="P56" s="276"/>
      <c r="Q56" s="276"/>
      <c r="R56" s="290"/>
      <c r="S56" s="290"/>
      <c r="T56" s="291"/>
      <c r="U56" s="292"/>
      <c r="V56" s="292"/>
      <c r="W56" s="282"/>
      <c r="X56" s="282"/>
      <c r="Y56" s="282"/>
      <c r="Z56" s="276"/>
      <c r="AA56" s="705"/>
      <c r="AB56" s="284"/>
      <c r="AC56" s="285"/>
      <c r="AD56" s="285"/>
      <c r="AE56" s="285"/>
      <c r="AF56" s="285"/>
      <c r="AG56" s="285"/>
      <c r="AH56" s="285"/>
      <c r="AI56" s="285"/>
      <c r="AJ56" s="285"/>
      <c r="AK56" s="285"/>
      <c r="AL56" s="285"/>
      <c r="AM56" s="287"/>
      <c r="AN56" s="728"/>
    </row>
    <row r="57" spans="1:62" ht="14.1" customHeight="1">
      <c r="A57" s="660"/>
      <c r="B57" s="296"/>
      <c r="C57" s="313"/>
      <c r="D57" s="276"/>
      <c r="E57" s="276"/>
      <c r="F57" s="276"/>
      <c r="G57" s="276"/>
      <c r="H57" s="276"/>
      <c r="I57" s="276"/>
      <c r="J57" s="276"/>
      <c r="K57" s="276"/>
      <c r="L57" s="276"/>
      <c r="M57" s="276"/>
      <c r="N57" s="276"/>
      <c r="O57" s="276"/>
      <c r="P57" s="276"/>
      <c r="Q57" s="276"/>
      <c r="R57" s="290"/>
      <c r="S57" s="290"/>
      <c r="T57" s="291"/>
      <c r="U57" s="292"/>
      <c r="V57" s="292"/>
      <c r="W57" s="282"/>
      <c r="X57" s="282"/>
      <c r="Y57" s="282"/>
      <c r="Z57" s="276"/>
      <c r="AA57" s="705"/>
      <c r="AB57" s="315" t="s">
        <v>278</v>
      </c>
      <c r="AC57" s="285" t="s">
        <v>1342</v>
      </c>
      <c r="AD57" s="282"/>
      <c r="AE57" s="313"/>
      <c r="AF57" s="313"/>
      <c r="AG57" s="276"/>
      <c r="AH57" s="1302"/>
      <c r="AI57" s="313"/>
      <c r="AJ57" s="282"/>
      <c r="AK57" s="282"/>
      <c r="AL57" s="282"/>
      <c r="AM57" s="1257"/>
      <c r="AN57" s="728"/>
    </row>
    <row r="58" spans="1:62" ht="14.1" customHeight="1">
      <c r="A58" s="660"/>
      <c r="B58" s="296"/>
      <c r="C58" s="297" t="s">
        <v>1343</v>
      </c>
      <c r="D58" s="282"/>
      <c r="E58" s="282"/>
      <c r="F58" s="282"/>
      <c r="G58" s="282"/>
      <c r="H58" s="282"/>
      <c r="I58" s="282"/>
      <c r="J58" s="282"/>
      <c r="K58" s="282"/>
      <c r="L58" s="282"/>
      <c r="M58" s="282"/>
      <c r="N58" s="282"/>
      <c r="O58" s="282"/>
      <c r="P58" s="282"/>
      <c r="Q58" s="282"/>
      <c r="R58" s="290"/>
      <c r="S58" s="290"/>
      <c r="T58" s="291"/>
      <c r="U58" s="292"/>
      <c r="V58" s="292"/>
      <c r="W58" s="282"/>
      <c r="X58" s="282"/>
      <c r="Y58" s="282"/>
      <c r="Z58" s="276"/>
      <c r="AA58" s="705"/>
      <c r="AB58" s="316"/>
      <c r="AC58" s="313"/>
      <c r="AD58" s="282"/>
      <c r="AE58" s="313"/>
      <c r="AF58" s="313"/>
      <c r="AG58" s="276"/>
      <c r="AH58" s="1302"/>
      <c r="AI58" s="313"/>
      <c r="AJ58" s="282"/>
      <c r="AK58" s="282"/>
      <c r="AL58" s="282"/>
      <c r="AM58" s="1257"/>
      <c r="AN58" s="728"/>
    </row>
    <row r="59" spans="1:62" ht="14.4">
      <c r="B59" s="296"/>
      <c r="C59" s="297"/>
      <c r="D59" s="282"/>
      <c r="E59" s="282"/>
      <c r="F59" s="282"/>
      <c r="G59" s="282"/>
      <c r="H59" s="282"/>
      <c r="I59" s="282"/>
      <c r="J59" s="282"/>
      <c r="K59" s="282"/>
      <c r="L59" s="282"/>
      <c r="M59" s="282"/>
      <c r="N59" s="282"/>
      <c r="O59" s="282"/>
      <c r="P59" s="282"/>
      <c r="Q59" s="282"/>
      <c r="R59" s="290"/>
      <c r="S59" s="290"/>
      <c r="T59" s="291"/>
      <c r="U59" s="292"/>
      <c r="V59" s="292"/>
      <c r="W59" s="282"/>
      <c r="X59" s="282"/>
      <c r="Y59" s="282"/>
      <c r="Z59" s="276"/>
      <c r="AA59" s="705"/>
      <c r="AB59" s="316"/>
      <c r="AC59" s="313"/>
      <c r="AD59" s="282"/>
      <c r="AE59" s="313"/>
      <c r="AF59" s="313"/>
      <c r="AG59" s="276"/>
      <c r="AH59" s="1302"/>
      <c r="AI59" s="313"/>
      <c r="AJ59" s="282"/>
      <c r="AK59" s="282"/>
      <c r="AL59" s="282"/>
      <c r="AM59" s="1257"/>
      <c r="AN59" s="728"/>
    </row>
    <row r="60" spans="1:62" ht="14.4">
      <c r="B60" s="296"/>
      <c r="C60" s="360" t="s">
        <v>462</v>
      </c>
      <c r="D60" s="276" t="s">
        <v>1344</v>
      </c>
      <c r="E60" s="276"/>
      <c r="F60" s="276"/>
      <c r="G60" s="276"/>
      <c r="H60" s="276"/>
      <c r="I60" s="276"/>
      <c r="J60" s="276"/>
      <c r="K60" s="276"/>
      <c r="L60" s="276"/>
      <c r="M60" s="276"/>
      <c r="N60" s="276"/>
      <c r="O60" s="276"/>
      <c r="P60" s="276"/>
      <c r="Q60" s="276"/>
      <c r="R60" s="290"/>
      <c r="S60" s="290"/>
      <c r="T60" s="291"/>
      <c r="U60" s="292"/>
      <c r="V60" s="292"/>
      <c r="W60" s="282"/>
      <c r="X60" s="282"/>
      <c r="Y60" s="282"/>
      <c r="Z60" s="276"/>
      <c r="AA60" s="705"/>
      <c r="AB60" s="311"/>
      <c r="AC60" s="276"/>
      <c r="AD60" s="276"/>
      <c r="AE60" s="276"/>
      <c r="AF60" s="276"/>
      <c r="AG60" s="276"/>
      <c r="AH60" s="276"/>
      <c r="AI60" s="276"/>
      <c r="AJ60" s="276"/>
      <c r="AK60" s="276"/>
      <c r="AL60" s="276"/>
      <c r="AM60" s="312"/>
      <c r="AN60" s="728"/>
    </row>
    <row r="61" spans="1:62">
      <c r="B61" s="296"/>
      <c r="C61" s="282"/>
      <c r="D61" s="282"/>
      <c r="E61" s="2388"/>
      <c r="F61" s="2388"/>
      <c r="G61" s="2388"/>
      <c r="H61" s="2388"/>
      <c r="I61" s="2388"/>
      <c r="J61" s="2388"/>
      <c r="K61" s="2388"/>
      <c r="L61" s="2388"/>
      <c r="M61" s="2388"/>
      <c r="N61" s="2388"/>
      <c r="O61" s="2388"/>
      <c r="P61" s="2388"/>
      <c r="Q61" s="2388"/>
      <c r="R61" s="2388"/>
      <c r="S61" s="2388"/>
      <c r="T61" s="2388"/>
      <c r="U61" s="2388"/>
      <c r="V61" s="2388"/>
      <c r="W61" s="2388"/>
      <c r="X61" s="2388"/>
      <c r="Y61" s="2388"/>
      <c r="Z61" s="658"/>
      <c r="AA61" s="1297"/>
      <c r="AB61" s="311"/>
      <c r="AC61" s="276"/>
      <c r="AD61" s="276"/>
      <c r="AE61" s="276"/>
      <c r="AF61" s="276"/>
      <c r="AG61" s="276"/>
      <c r="AH61" s="276"/>
      <c r="AI61" s="276"/>
      <c r="AJ61" s="276"/>
      <c r="AK61" s="276"/>
      <c r="AL61" s="276"/>
      <c r="AM61" s="312"/>
      <c r="AN61" s="728"/>
    </row>
    <row r="62" spans="1:62">
      <c r="B62" s="296"/>
      <c r="C62" s="282"/>
      <c r="D62" s="282"/>
      <c r="E62" s="2388"/>
      <c r="F62" s="2388"/>
      <c r="G62" s="2388"/>
      <c r="H62" s="2388"/>
      <c r="I62" s="2388"/>
      <c r="J62" s="2388"/>
      <c r="K62" s="2388"/>
      <c r="L62" s="2388"/>
      <c r="M62" s="2388"/>
      <c r="N62" s="2388"/>
      <c r="O62" s="2388"/>
      <c r="P62" s="2388"/>
      <c r="Q62" s="2388"/>
      <c r="R62" s="2388"/>
      <c r="S62" s="2388"/>
      <c r="T62" s="2388"/>
      <c r="U62" s="2388"/>
      <c r="V62" s="2388"/>
      <c r="W62" s="2388"/>
      <c r="X62" s="2388"/>
      <c r="Y62" s="2388"/>
      <c r="Z62" s="658"/>
      <c r="AA62" s="1297"/>
      <c r="AB62" s="311"/>
      <c r="AC62" s="276"/>
      <c r="AD62" s="276"/>
      <c r="AE62" s="276"/>
      <c r="AF62" s="276"/>
      <c r="AG62" s="276"/>
      <c r="AH62" s="276"/>
      <c r="AI62" s="276"/>
      <c r="AJ62" s="276"/>
      <c r="AK62" s="276"/>
      <c r="AL62" s="276"/>
      <c r="AM62" s="312"/>
      <c r="AN62" s="728"/>
    </row>
    <row r="63" spans="1:62">
      <c r="B63" s="296"/>
      <c r="C63" s="282"/>
      <c r="D63" s="282"/>
      <c r="E63" s="2388"/>
      <c r="F63" s="2388"/>
      <c r="G63" s="2388"/>
      <c r="H63" s="2388"/>
      <c r="I63" s="2388"/>
      <c r="J63" s="2388"/>
      <c r="K63" s="2388"/>
      <c r="L63" s="2388"/>
      <c r="M63" s="2388"/>
      <c r="N63" s="2388"/>
      <c r="O63" s="2388"/>
      <c r="P63" s="2388"/>
      <c r="Q63" s="2388"/>
      <c r="R63" s="2388"/>
      <c r="S63" s="2388"/>
      <c r="T63" s="2388"/>
      <c r="U63" s="2388"/>
      <c r="V63" s="2388"/>
      <c r="W63" s="2388"/>
      <c r="X63" s="2388"/>
      <c r="Y63" s="2388"/>
      <c r="Z63" s="658"/>
      <c r="AA63" s="1297"/>
      <c r="AB63" s="311"/>
      <c r="AC63" s="276"/>
      <c r="AD63" s="276"/>
      <c r="AE63" s="276"/>
      <c r="AF63" s="276"/>
      <c r="AG63" s="276"/>
      <c r="AH63" s="276"/>
      <c r="AI63" s="276"/>
      <c r="AJ63" s="276"/>
      <c r="AK63" s="276"/>
      <c r="AL63" s="276"/>
      <c r="AM63" s="312"/>
      <c r="AN63" s="728"/>
    </row>
    <row r="64" spans="1:62" ht="14.1" customHeight="1">
      <c r="A64" s="660"/>
      <c r="B64" s="296"/>
      <c r="C64" s="282"/>
      <c r="D64" s="282"/>
      <c r="E64" s="1275"/>
      <c r="F64" s="1275"/>
      <c r="G64" s="1275"/>
      <c r="H64" s="1275"/>
      <c r="I64" s="1275"/>
      <c r="J64" s="1275"/>
      <c r="K64" s="1275"/>
      <c r="L64" s="1275"/>
      <c r="M64" s="1275"/>
      <c r="N64" s="1275"/>
      <c r="O64" s="1275"/>
      <c r="P64" s="1275"/>
      <c r="Q64" s="1275"/>
      <c r="R64" s="1275"/>
      <c r="S64" s="1275"/>
      <c r="T64" s="1275"/>
      <c r="U64" s="1275"/>
      <c r="V64" s="1275"/>
      <c r="W64" s="1275"/>
      <c r="X64" s="1275"/>
      <c r="Y64" s="1275"/>
      <c r="Z64" s="658"/>
      <c r="AA64" s="1297"/>
      <c r="AB64" s="311"/>
      <c r="AC64" s="276"/>
      <c r="AD64" s="276"/>
      <c r="AE64" s="276"/>
      <c r="AF64" s="276"/>
      <c r="AG64" s="276"/>
      <c r="AH64" s="276"/>
      <c r="AI64" s="276"/>
      <c r="AJ64" s="276"/>
      <c r="AK64" s="276"/>
      <c r="AL64" s="276"/>
      <c r="AM64" s="312"/>
      <c r="AN64" s="728"/>
    </row>
    <row r="65" spans="1:40" ht="14.1" customHeight="1">
      <c r="A65" s="660"/>
      <c r="B65" s="1040"/>
      <c r="C65" s="1042"/>
      <c r="D65" s="327"/>
      <c r="E65" s="327"/>
      <c r="F65" s="327"/>
      <c r="G65" s="327"/>
      <c r="H65" s="327"/>
      <c r="I65" s="327"/>
      <c r="J65" s="327"/>
      <c r="K65" s="327"/>
      <c r="L65" s="327"/>
      <c r="M65" s="327"/>
      <c r="N65" s="327"/>
      <c r="O65" s="327"/>
      <c r="P65" s="327"/>
      <c r="Q65" s="327"/>
      <c r="R65" s="1303"/>
      <c r="S65" s="1303"/>
      <c r="T65" s="1304"/>
      <c r="U65" s="1305"/>
      <c r="V65" s="1305"/>
      <c r="W65" s="1041"/>
      <c r="X65" s="1041"/>
      <c r="Y65" s="1041"/>
      <c r="Z65" s="327"/>
      <c r="AA65" s="1306"/>
      <c r="AB65" s="1299"/>
      <c r="AC65" s="658"/>
      <c r="AD65" s="658"/>
      <c r="AE65" s="658"/>
      <c r="AF65" s="658"/>
      <c r="AG65" s="658"/>
      <c r="AH65" s="658"/>
      <c r="AI65" s="658"/>
      <c r="AJ65" s="658"/>
      <c r="AK65" s="658"/>
      <c r="AL65" s="658"/>
      <c r="AM65" s="287"/>
      <c r="AN65" s="728"/>
    </row>
    <row r="66" spans="1:40" ht="14.1" customHeight="1">
      <c r="A66" s="660"/>
      <c r="B66" s="297"/>
      <c r="C66" s="276"/>
      <c r="D66" s="1307"/>
      <c r="E66" s="335"/>
      <c r="F66" s="1307"/>
      <c r="G66" s="1307"/>
      <c r="H66" s="1308"/>
      <c r="I66" s="1308"/>
      <c r="J66" s="297"/>
      <c r="K66" s="297"/>
      <c r="L66" s="297"/>
      <c r="M66" s="297"/>
      <c r="N66" s="297"/>
      <c r="O66" s="297"/>
      <c r="P66" s="297"/>
      <c r="Q66" s="297"/>
      <c r="R66" s="297"/>
      <c r="S66" s="290"/>
      <c r="T66" s="290"/>
      <c r="U66" s="291"/>
      <c r="V66" s="292"/>
      <c r="W66" s="292"/>
      <c r="X66" s="297"/>
      <c r="Y66" s="297"/>
      <c r="Z66" s="297"/>
      <c r="AA66" s="297"/>
      <c r="AB66" s="1309"/>
      <c r="AC66" s="1309"/>
      <c r="AD66" s="1309"/>
      <c r="AE66" s="1309"/>
      <c r="AF66" s="1309"/>
      <c r="AG66" s="1309"/>
      <c r="AH66" s="1309"/>
      <c r="AI66" s="1309"/>
      <c r="AJ66" s="1309"/>
      <c r="AK66" s="1309"/>
      <c r="AL66" s="1309"/>
      <c r="AM66" s="1178"/>
      <c r="AN66" s="728"/>
    </row>
    <row r="67" spans="1:40">
      <c r="B67" s="785"/>
      <c r="C67" s="785"/>
      <c r="D67" s="785"/>
      <c r="F67" s="785"/>
      <c r="G67" s="785"/>
      <c r="H67" s="785"/>
      <c r="I67" s="785"/>
      <c r="J67" s="785"/>
      <c r="K67" s="785"/>
      <c r="L67" s="785"/>
      <c r="M67" s="785"/>
      <c r="N67" s="785"/>
      <c r="O67" s="785"/>
      <c r="P67" s="785"/>
      <c r="Q67" s="785"/>
      <c r="Z67" s="785"/>
      <c r="AA67" s="785"/>
      <c r="AB67" s="902"/>
      <c r="AC67" s="902"/>
      <c r="AD67" s="902"/>
      <c r="AE67" s="902"/>
      <c r="AF67" s="902"/>
      <c r="AG67" s="902"/>
      <c r="AH67" s="902"/>
      <c r="AI67" s="902"/>
      <c r="AJ67" s="902"/>
      <c r="AK67" s="902"/>
      <c r="AL67" s="902"/>
      <c r="AM67" s="834"/>
      <c r="AN67" s="728"/>
    </row>
    <row r="68" spans="1:40" ht="14.1" customHeight="1">
      <c r="A68" s="785"/>
      <c r="B68" s="785"/>
      <c r="C68" s="785"/>
      <c r="F68" s="785"/>
      <c r="G68" s="785"/>
      <c r="H68" s="785"/>
      <c r="I68" s="785"/>
      <c r="J68" s="785"/>
      <c r="K68" s="785"/>
      <c r="L68" s="785"/>
      <c r="M68" s="785"/>
      <c r="N68" s="785"/>
      <c r="O68" s="785"/>
      <c r="P68" s="785"/>
      <c r="Q68" s="785"/>
      <c r="R68" s="785"/>
      <c r="S68" s="720"/>
      <c r="T68" s="720"/>
      <c r="U68" s="721"/>
      <c r="V68" s="722"/>
      <c r="W68" s="722"/>
      <c r="X68" s="785"/>
      <c r="Y68" s="785"/>
      <c r="Z68" s="785"/>
      <c r="AA68" s="785"/>
    </row>
    <row r="69" spans="1:40" ht="14.1" customHeight="1">
      <c r="A69" s="785"/>
      <c r="B69" s="785"/>
      <c r="C69" s="785"/>
      <c r="E69" s="785"/>
      <c r="F69" s="785"/>
      <c r="G69" s="785"/>
      <c r="H69" s="720"/>
      <c r="I69" s="720"/>
      <c r="K69" s="832"/>
      <c r="L69" s="785"/>
      <c r="M69" s="785"/>
      <c r="N69" s="785"/>
      <c r="O69" s="785"/>
      <c r="P69" s="785"/>
      <c r="Q69" s="785"/>
      <c r="R69" s="785"/>
      <c r="S69" s="785"/>
      <c r="T69" s="785"/>
      <c r="U69" s="785"/>
      <c r="V69" s="785"/>
      <c r="W69" s="785"/>
      <c r="X69" s="1310"/>
      <c r="Y69" s="1310"/>
      <c r="AB69" s="722"/>
      <c r="AC69" s="851"/>
      <c r="AD69" s="785"/>
      <c r="AE69" s="785"/>
      <c r="AF69" s="785"/>
      <c r="AG69" s="785"/>
      <c r="AH69" s="785"/>
      <c r="AI69" s="785"/>
      <c r="AJ69" s="785"/>
      <c r="AK69" s="785"/>
      <c r="AL69" s="785"/>
      <c r="AM69" s="1311"/>
    </row>
    <row r="70" spans="1:40" ht="14.1" customHeight="1">
      <c r="A70" s="785"/>
      <c r="B70" s="785"/>
      <c r="C70" s="785"/>
      <c r="D70" s="785"/>
      <c r="H70" s="720"/>
      <c r="I70" s="720"/>
      <c r="K70" s="832"/>
      <c r="L70" s="785"/>
      <c r="M70" s="785"/>
      <c r="N70" s="785"/>
      <c r="O70" s="785"/>
      <c r="P70" s="785"/>
      <c r="Q70" s="785"/>
      <c r="R70" s="720"/>
      <c r="S70" s="720"/>
      <c r="T70" s="721"/>
      <c r="U70" s="722"/>
      <c r="V70" s="722"/>
      <c r="W70" s="785"/>
      <c r="X70" s="785"/>
      <c r="Y70" s="785"/>
      <c r="AB70" s="785"/>
      <c r="AC70" s="785"/>
      <c r="AD70" s="785"/>
      <c r="AE70" s="785"/>
      <c r="AF70" s="785"/>
      <c r="AG70" s="785"/>
      <c r="AH70" s="785"/>
      <c r="AI70" s="785"/>
      <c r="AJ70" s="785"/>
      <c r="AK70" s="785"/>
      <c r="AL70" s="785"/>
      <c r="AM70" s="1311"/>
    </row>
    <row r="71" spans="1:40" ht="14.1" customHeight="1">
      <c r="A71" s="785"/>
      <c r="B71" s="785"/>
      <c r="C71" s="832"/>
      <c r="H71" s="720"/>
      <c r="I71" s="720"/>
      <c r="K71" s="832"/>
      <c r="L71" s="785"/>
      <c r="M71" s="785"/>
      <c r="N71" s="785"/>
      <c r="O71" s="785"/>
      <c r="P71" s="785"/>
      <c r="Q71" s="785"/>
      <c r="R71" s="720"/>
      <c r="S71" s="720"/>
      <c r="T71" s="721"/>
      <c r="U71" s="722"/>
      <c r="V71" s="722"/>
      <c r="W71" s="785"/>
      <c r="X71" s="785"/>
      <c r="Y71" s="785"/>
      <c r="AB71" s="785"/>
      <c r="AC71" s="785"/>
      <c r="AD71" s="785"/>
      <c r="AE71" s="785"/>
      <c r="AF71" s="785"/>
      <c r="AG71" s="785"/>
      <c r="AH71" s="785"/>
      <c r="AI71" s="785"/>
      <c r="AJ71" s="785"/>
      <c r="AK71" s="785"/>
      <c r="AL71" s="785"/>
      <c r="AM71" s="1311"/>
    </row>
    <row r="72" spans="1:40" ht="14.1" customHeight="1">
      <c r="A72" s="785"/>
      <c r="B72" s="785"/>
      <c r="C72" s="785"/>
      <c r="R72" s="720"/>
      <c r="S72" s="720"/>
      <c r="T72" s="720"/>
      <c r="U72" s="720"/>
      <c r="V72" s="720"/>
      <c r="X72" s="785"/>
      <c r="Y72" s="785"/>
      <c r="AB72" s="722"/>
      <c r="AC72" s="851"/>
      <c r="AD72" s="851"/>
      <c r="AE72" s="851"/>
      <c r="AF72" s="851"/>
      <c r="AG72" s="851"/>
      <c r="AH72" s="851"/>
      <c r="AI72" s="851"/>
      <c r="AJ72" s="851"/>
      <c r="AK72" s="851"/>
      <c r="AL72" s="851"/>
      <c r="AM72" s="851"/>
    </row>
    <row r="73" spans="1:40" ht="14.1" customHeight="1">
      <c r="A73" s="785"/>
      <c r="B73" s="785"/>
      <c r="C73" s="785"/>
      <c r="AB73" s="812"/>
      <c r="AC73" s="812"/>
      <c r="AD73" s="851"/>
      <c r="AE73" s="851"/>
      <c r="AF73" s="851"/>
      <c r="AG73" s="851"/>
      <c r="AH73" s="851"/>
      <c r="AI73" s="851"/>
      <c r="AJ73" s="851"/>
      <c r="AK73" s="851"/>
      <c r="AL73" s="851"/>
      <c r="AM73" s="851"/>
    </row>
    <row r="74" spans="1:40" ht="14.1" customHeight="1">
      <c r="A74" s="785"/>
      <c r="B74" s="785"/>
      <c r="H74" s="785"/>
      <c r="I74" s="785"/>
      <c r="J74" s="785"/>
      <c r="K74" s="785"/>
      <c r="L74" s="785"/>
      <c r="M74" s="785"/>
      <c r="N74" s="785"/>
      <c r="O74" s="785"/>
      <c r="P74" s="785"/>
      <c r="Q74" s="785"/>
      <c r="R74" s="785"/>
      <c r="S74" s="785"/>
      <c r="T74" s="785"/>
      <c r="U74" s="785"/>
      <c r="V74" s="785"/>
      <c r="W74" s="785"/>
      <c r="X74" s="785"/>
      <c r="Y74" s="785"/>
      <c r="Z74" s="812"/>
      <c r="AA74" s="812"/>
      <c r="AB74" s="812"/>
      <c r="AC74" s="812"/>
      <c r="AD74" s="851"/>
      <c r="AE74" s="851"/>
      <c r="AF74" s="851"/>
      <c r="AG74" s="851"/>
      <c r="AH74" s="851"/>
      <c r="AI74" s="851"/>
      <c r="AJ74" s="851"/>
      <c r="AK74" s="851"/>
      <c r="AL74" s="851"/>
      <c r="AM74" s="851"/>
    </row>
    <row r="75" spans="1:40" ht="14.1" customHeight="1">
      <c r="A75" s="785"/>
      <c r="B75" s="785"/>
      <c r="H75" s="785"/>
      <c r="I75" s="785"/>
      <c r="J75" s="785"/>
      <c r="K75" s="785"/>
      <c r="L75" s="785"/>
      <c r="M75" s="785"/>
      <c r="N75" s="785"/>
      <c r="O75" s="785"/>
      <c r="P75" s="785"/>
      <c r="Q75" s="785"/>
      <c r="R75" s="785"/>
      <c r="S75" s="785"/>
      <c r="T75" s="785"/>
      <c r="U75" s="785"/>
      <c r="V75" s="785"/>
      <c r="W75" s="785"/>
      <c r="X75" s="785"/>
      <c r="Y75" s="785"/>
      <c r="Z75" s="812"/>
      <c r="AA75" s="812"/>
      <c r="AB75" s="851"/>
      <c r="AF75" s="812"/>
      <c r="AG75" s="812"/>
      <c r="AH75" s="812"/>
      <c r="AI75" s="812"/>
      <c r="AJ75" s="812"/>
      <c r="AK75" s="812"/>
      <c r="AL75" s="812"/>
      <c r="AM75" s="812"/>
    </row>
    <row r="76" spans="1:40" ht="14.1" customHeight="1">
      <c r="A76" s="785"/>
      <c r="B76" s="785"/>
      <c r="C76" s="785"/>
      <c r="R76" s="785"/>
      <c r="U76" s="785"/>
      <c r="V76" s="720"/>
      <c r="W76" s="720"/>
      <c r="X76" s="785"/>
      <c r="Y76" s="785"/>
      <c r="AM76" s="851"/>
    </row>
    <row r="77" spans="1:40" ht="7.05" customHeight="1">
      <c r="A77" s="785"/>
      <c r="B77" s="785"/>
      <c r="C77" s="785"/>
      <c r="R77" s="720"/>
      <c r="S77" s="720"/>
      <c r="T77" s="721"/>
      <c r="U77" s="722"/>
      <c r="V77" s="722"/>
      <c r="W77" s="785"/>
      <c r="X77" s="785"/>
      <c r="Y77" s="785"/>
      <c r="AB77" s="785"/>
      <c r="AC77" s="785"/>
      <c r="AD77" s="812"/>
      <c r="AE77" s="785"/>
      <c r="AF77" s="785"/>
      <c r="AG77" s="785"/>
      <c r="AH77" s="785"/>
      <c r="AI77" s="785"/>
      <c r="AJ77" s="785"/>
      <c r="AK77" s="785"/>
      <c r="AL77" s="785"/>
      <c r="AM77" s="851"/>
    </row>
    <row r="78" spans="1:40" ht="14.1" customHeight="1">
      <c r="A78" s="785"/>
      <c r="B78" s="785"/>
      <c r="C78" s="785"/>
      <c r="R78" s="720"/>
      <c r="S78" s="720"/>
      <c r="T78" s="721"/>
      <c r="U78" s="722"/>
      <c r="V78" s="722"/>
      <c r="W78" s="785"/>
      <c r="X78" s="785"/>
      <c r="Y78" s="785"/>
      <c r="AB78" s="785"/>
      <c r="AC78" s="785"/>
      <c r="AD78" s="812"/>
      <c r="AE78" s="785"/>
      <c r="AF78" s="785"/>
      <c r="AG78" s="785"/>
      <c r="AH78" s="785"/>
      <c r="AI78" s="785"/>
      <c r="AJ78" s="785"/>
      <c r="AK78" s="785"/>
      <c r="AL78" s="785"/>
      <c r="AM78" s="851"/>
    </row>
    <row r="79" spans="1:40" ht="14.1" customHeight="1">
      <c r="A79" s="785"/>
      <c r="B79" s="785"/>
      <c r="D79" s="785"/>
      <c r="E79" s="785"/>
      <c r="F79" s="785"/>
      <c r="G79" s="785"/>
      <c r="H79" s="785"/>
      <c r="I79" s="785"/>
      <c r="J79" s="785"/>
      <c r="K79" s="785"/>
      <c r="L79" s="785"/>
      <c r="M79" s="720"/>
      <c r="N79" s="720"/>
      <c r="AB79" s="851"/>
      <c r="AC79" s="851"/>
      <c r="AD79" s="851"/>
      <c r="AE79" s="851"/>
      <c r="AF79" s="851"/>
      <c r="AG79" s="851"/>
      <c r="AH79" s="851"/>
      <c r="AI79" s="851"/>
      <c r="AJ79" s="851"/>
      <c r="AK79" s="851"/>
      <c r="AL79" s="851"/>
      <c r="AM79" s="851"/>
    </row>
    <row r="80" spans="1:40" ht="14.1" customHeight="1">
      <c r="A80" s="785"/>
      <c r="B80" s="785"/>
      <c r="D80" s="785"/>
      <c r="E80" s="785"/>
      <c r="F80" s="785"/>
      <c r="G80" s="785"/>
      <c r="H80" s="785"/>
      <c r="I80" s="785"/>
      <c r="J80" s="785"/>
      <c r="K80" s="785"/>
      <c r="L80" s="785"/>
      <c r="M80" s="785"/>
      <c r="N80" s="785"/>
      <c r="O80" s="785"/>
      <c r="P80" s="785"/>
      <c r="Q80" s="785"/>
      <c r="Z80" s="785"/>
      <c r="AA80" s="785"/>
      <c r="AB80" s="851"/>
      <c r="AC80" s="851"/>
      <c r="AD80" s="851"/>
      <c r="AE80" s="851"/>
      <c r="AF80" s="851"/>
      <c r="AG80" s="851"/>
      <c r="AH80" s="851"/>
      <c r="AI80" s="851"/>
      <c r="AJ80" s="851"/>
      <c r="AK80" s="851"/>
      <c r="AL80" s="851"/>
      <c r="AM80" s="851"/>
    </row>
    <row r="81" spans="1:39" ht="14.1" customHeight="1">
      <c r="A81" s="785"/>
      <c r="B81" s="785"/>
      <c r="C81" s="785"/>
      <c r="F81" s="785"/>
      <c r="G81" s="785"/>
      <c r="H81" s="785"/>
      <c r="I81" s="785"/>
      <c r="J81" s="785"/>
      <c r="K81" s="785"/>
      <c r="L81" s="785"/>
      <c r="M81" s="785"/>
      <c r="N81" s="785"/>
      <c r="O81" s="785"/>
      <c r="P81" s="785"/>
      <c r="Q81" s="785"/>
      <c r="R81" s="785"/>
      <c r="S81" s="785"/>
      <c r="T81" s="720"/>
      <c r="U81" s="720"/>
      <c r="V81" s="785"/>
      <c r="W81" s="720"/>
      <c r="X81" s="720"/>
      <c r="Y81" s="785"/>
      <c r="Z81" s="785"/>
      <c r="AA81" s="785"/>
      <c r="AB81" s="851"/>
      <c r="AC81" s="851"/>
      <c r="AD81" s="851"/>
      <c r="AE81" s="851"/>
      <c r="AF81" s="851"/>
      <c r="AG81" s="851"/>
      <c r="AH81" s="851"/>
      <c r="AI81" s="851"/>
      <c r="AJ81" s="851"/>
      <c r="AK81" s="851"/>
      <c r="AL81" s="851"/>
      <c r="AM81" s="851"/>
    </row>
    <row r="82" spans="1:39" ht="14.1" customHeight="1">
      <c r="A82" s="785"/>
      <c r="B82" s="785"/>
      <c r="C82" s="785"/>
      <c r="D82" s="720"/>
      <c r="E82" s="720"/>
      <c r="F82" s="720"/>
      <c r="G82" s="720"/>
      <c r="H82" s="785"/>
      <c r="I82" s="785"/>
      <c r="J82" s="785"/>
      <c r="K82" s="785"/>
      <c r="L82" s="785"/>
      <c r="M82" s="785"/>
      <c r="N82" s="785"/>
      <c r="O82" s="785"/>
      <c r="P82" s="785"/>
      <c r="Q82" s="785"/>
      <c r="R82" s="785"/>
      <c r="S82" s="785"/>
      <c r="T82" s="785"/>
      <c r="V82" s="785"/>
      <c r="W82" s="785"/>
      <c r="X82" s="785"/>
      <c r="Z82" s="851"/>
      <c r="AA82" s="851"/>
      <c r="AM82" s="1312"/>
    </row>
    <row r="83" spans="1:39" ht="14.1" customHeight="1">
      <c r="A83" s="785"/>
      <c r="B83" s="785"/>
      <c r="C83" s="785"/>
      <c r="D83" s="720"/>
      <c r="E83" s="720"/>
      <c r="F83" s="720"/>
      <c r="G83" s="720"/>
      <c r="H83" s="785"/>
      <c r="I83" s="785"/>
      <c r="J83" s="785"/>
      <c r="K83" s="785"/>
      <c r="L83" s="722"/>
      <c r="M83" s="722"/>
      <c r="N83" s="722"/>
      <c r="O83" s="722"/>
      <c r="P83" s="722"/>
      <c r="Q83" s="722"/>
      <c r="R83" s="722"/>
      <c r="S83" s="722"/>
      <c r="T83" s="722"/>
      <c r="U83" s="722"/>
      <c r="V83" s="722"/>
      <c r="W83" s="722"/>
      <c r="X83" s="722"/>
      <c r="Z83" s="822"/>
      <c r="AA83" s="822"/>
      <c r="AB83" s="785"/>
      <c r="AM83" s="1312"/>
    </row>
    <row r="84" spans="1:39" ht="14.1" customHeight="1">
      <c r="A84" s="785"/>
      <c r="B84" s="785"/>
      <c r="C84" s="785"/>
      <c r="D84" s="720"/>
      <c r="E84" s="720"/>
      <c r="F84" s="720"/>
      <c r="G84" s="720"/>
      <c r="H84" s="785"/>
      <c r="I84" s="785"/>
      <c r="J84" s="785"/>
      <c r="K84" s="785"/>
      <c r="L84" s="785"/>
      <c r="M84" s="785"/>
      <c r="N84" s="785"/>
      <c r="O84" s="785"/>
      <c r="P84" s="785"/>
      <c r="Q84" s="785"/>
      <c r="R84" s="785"/>
      <c r="S84" s="785"/>
      <c r="T84" s="785"/>
      <c r="V84" s="785"/>
      <c r="W84" s="785"/>
      <c r="X84" s="785"/>
      <c r="Z84" s="851"/>
      <c r="AA84" s="851"/>
      <c r="AD84" s="785"/>
      <c r="AE84" s="785"/>
      <c r="AF84" s="785"/>
      <c r="AG84" s="785"/>
      <c r="AH84" s="785"/>
      <c r="AI84" s="785"/>
      <c r="AJ84" s="785"/>
      <c r="AK84" s="785"/>
      <c r="AL84" s="785"/>
      <c r="AM84" s="1312"/>
    </row>
    <row r="85" spans="1:39" ht="14.1" customHeight="1">
      <c r="A85" s="785"/>
      <c r="B85" s="785"/>
      <c r="C85" s="785"/>
      <c r="D85" s="720"/>
      <c r="E85" s="720"/>
      <c r="F85" s="720"/>
      <c r="G85" s="720"/>
      <c r="H85" s="785"/>
      <c r="I85" s="785"/>
      <c r="J85" s="785"/>
      <c r="K85" s="785"/>
      <c r="L85" s="722"/>
      <c r="M85" s="722"/>
      <c r="N85" s="722"/>
      <c r="O85" s="722"/>
      <c r="P85" s="722"/>
      <c r="Q85" s="722"/>
      <c r="R85" s="722"/>
      <c r="S85" s="722"/>
      <c r="T85" s="722"/>
      <c r="U85" s="722"/>
      <c r="V85" s="722"/>
      <c r="W85" s="722"/>
      <c r="X85" s="722"/>
      <c r="Z85" s="822"/>
      <c r="AA85" s="822"/>
      <c r="AB85" s="851"/>
      <c r="AD85" s="851"/>
      <c r="AE85" s="851"/>
      <c r="AF85" s="851"/>
      <c r="AG85" s="851"/>
      <c r="AH85" s="851"/>
      <c r="AI85" s="851"/>
      <c r="AJ85" s="851"/>
      <c r="AK85" s="851"/>
      <c r="AL85" s="851"/>
      <c r="AM85" s="1312"/>
    </row>
    <row r="86" spans="1:39" ht="14.1" customHeight="1">
      <c r="A86" s="785"/>
      <c r="B86" s="785"/>
      <c r="C86" s="785"/>
      <c r="D86" s="720"/>
      <c r="E86" s="720"/>
      <c r="F86" s="720"/>
      <c r="G86" s="720"/>
      <c r="H86" s="785"/>
      <c r="I86" s="785"/>
      <c r="J86" s="785"/>
      <c r="K86" s="785"/>
      <c r="L86" s="785"/>
      <c r="M86" s="785"/>
      <c r="N86" s="785"/>
      <c r="O86" s="785"/>
      <c r="P86" s="785"/>
      <c r="Q86" s="785"/>
      <c r="R86" s="785"/>
      <c r="S86" s="785"/>
      <c r="T86" s="785"/>
      <c r="V86" s="785"/>
      <c r="W86" s="785"/>
      <c r="X86" s="785"/>
      <c r="Z86" s="851"/>
      <c r="AA86" s="851"/>
      <c r="AB86" s="851"/>
      <c r="AC86" s="851"/>
      <c r="AD86" s="851"/>
      <c r="AE86" s="851"/>
      <c r="AF86" s="851"/>
      <c r="AG86" s="851"/>
      <c r="AH86" s="851"/>
      <c r="AI86" s="851"/>
      <c r="AJ86" s="851"/>
      <c r="AK86" s="851"/>
      <c r="AL86" s="851"/>
      <c r="AM86" s="1312"/>
    </row>
    <row r="87" spans="1:39" ht="14.1" customHeight="1">
      <c r="A87" s="785"/>
      <c r="B87" s="785"/>
      <c r="C87" s="785"/>
      <c r="D87" s="720"/>
      <c r="E87" s="720"/>
      <c r="F87" s="720"/>
      <c r="G87" s="720"/>
      <c r="H87" s="785"/>
      <c r="I87" s="785"/>
      <c r="J87" s="785"/>
      <c r="K87" s="785"/>
      <c r="L87" s="722"/>
      <c r="M87" s="722"/>
      <c r="N87" s="722"/>
      <c r="O87" s="722"/>
      <c r="P87" s="722"/>
      <c r="Q87" s="722"/>
      <c r="R87" s="722"/>
      <c r="S87" s="722"/>
      <c r="T87" s="722"/>
      <c r="U87" s="722"/>
      <c r="V87" s="722"/>
      <c r="W87" s="722"/>
      <c r="X87" s="722"/>
      <c r="Z87" s="822"/>
      <c r="AA87" s="822"/>
      <c r="AB87" s="851"/>
      <c r="AC87" s="851"/>
      <c r="AD87" s="851"/>
      <c r="AE87" s="851"/>
      <c r="AF87" s="851"/>
      <c r="AG87" s="851"/>
      <c r="AH87" s="851"/>
      <c r="AI87" s="851"/>
      <c r="AJ87" s="851"/>
      <c r="AK87" s="851"/>
      <c r="AL87" s="851"/>
      <c r="AM87" s="1312"/>
    </row>
    <row r="88" spans="1:39" ht="14.1" customHeight="1">
      <c r="A88" s="785"/>
      <c r="B88" s="785"/>
      <c r="C88" s="785"/>
      <c r="D88" s="785"/>
      <c r="G88" s="785"/>
      <c r="H88" s="785"/>
      <c r="I88" s="785"/>
      <c r="J88" s="785"/>
      <c r="K88" s="785"/>
      <c r="L88" s="785"/>
      <c r="M88" s="785"/>
      <c r="N88" s="785"/>
      <c r="O88" s="785"/>
      <c r="P88" s="785"/>
      <c r="Q88" s="785"/>
      <c r="R88" s="785"/>
      <c r="S88" s="785"/>
      <c r="U88" s="785"/>
      <c r="V88" s="785"/>
      <c r="W88" s="785"/>
      <c r="X88" s="851"/>
      <c r="Y88" s="851"/>
      <c r="Z88" s="851"/>
      <c r="AA88" s="851"/>
      <c r="AB88" s="851"/>
      <c r="AC88" s="851"/>
      <c r="AD88" s="851"/>
      <c r="AE88" s="851"/>
      <c r="AF88" s="851"/>
      <c r="AG88" s="851"/>
      <c r="AH88" s="851"/>
      <c r="AI88" s="851"/>
      <c r="AJ88" s="851"/>
      <c r="AK88" s="851"/>
      <c r="AL88" s="851"/>
      <c r="AM88" s="1312"/>
    </row>
    <row r="89" spans="1:39" ht="14.1" customHeight="1">
      <c r="A89" s="785"/>
      <c r="B89" s="785"/>
      <c r="C89" s="785"/>
      <c r="D89" s="720"/>
      <c r="E89" s="720"/>
      <c r="F89" s="720"/>
      <c r="G89" s="720"/>
      <c r="H89" s="720"/>
      <c r="I89" s="785"/>
      <c r="J89" s="785"/>
      <c r="K89" s="785"/>
      <c r="L89" s="785"/>
      <c r="M89" s="785"/>
      <c r="N89" s="785"/>
      <c r="O89" s="785"/>
      <c r="P89" s="785"/>
      <c r="Q89" s="720"/>
      <c r="R89" s="720"/>
      <c r="S89" s="785"/>
      <c r="T89" s="785"/>
      <c r="U89" s="785"/>
      <c r="V89" s="832"/>
      <c r="W89" s="785"/>
      <c r="X89" s="851"/>
      <c r="Y89" s="851"/>
      <c r="Z89" s="851"/>
      <c r="AA89" s="851"/>
      <c r="AB89" s="851"/>
      <c r="AC89" s="851"/>
      <c r="AD89" s="851"/>
      <c r="AE89" s="851"/>
      <c r="AF89" s="851"/>
      <c r="AG89" s="851"/>
      <c r="AH89" s="851"/>
      <c r="AI89" s="851"/>
      <c r="AJ89" s="851"/>
      <c r="AK89" s="851"/>
      <c r="AL89" s="851"/>
      <c r="AM89" s="1312"/>
    </row>
    <row r="90" spans="1:39" ht="14.1" customHeight="1">
      <c r="A90" s="785"/>
      <c r="B90" s="785"/>
      <c r="C90" s="785"/>
      <c r="D90" s="720"/>
      <c r="E90" s="720"/>
      <c r="F90" s="720"/>
      <c r="G90" s="720"/>
      <c r="H90" s="720"/>
      <c r="I90" s="785"/>
      <c r="J90" s="785"/>
      <c r="K90" s="785"/>
      <c r="L90" s="785"/>
      <c r="M90" s="785"/>
      <c r="N90" s="785"/>
      <c r="O90" s="785"/>
      <c r="P90" s="785"/>
      <c r="Q90" s="720"/>
      <c r="R90" s="720"/>
      <c r="S90" s="785"/>
      <c r="T90" s="785"/>
      <c r="U90" s="785"/>
      <c r="V90" s="832"/>
      <c r="W90" s="785"/>
      <c r="X90" s="851"/>
      <c r="Y90" s="851"/>
      <c r="Z90" s="851"/>
      <c r="AA90" s="851"/>
      <c r="AB90" s="851"/>
      <c r="AC90" s="851"/>
      <c r="AD90" s="851"/>
      <c r="AE90" s="851"/>
      <c r="AF90" s="851"/>
      <c r="AG90" s="851"/>
      <c r="AH90" s="851"/>
      <c r="AI90" s="851"/>
      <c r="AJ90" s="851"/>
      <c r="AK90" s="851"/>
      <c r="AL90" s="851"/>
      <c r="AM90" s="1312"/>
    </row>
    <row r="91" spans="1:39" ht="14.1" customHeight="1">
      <c r="A91" s="785"/>
      <c r="B91" s="785"/>
      <c r="C91" s="785"/>
      <c r="E91" s="720"/>
      <c r="F91" s="720"/>
      <c r="G91" s="720"/>
      <c r="H91" s="720"/>
      <c r="I91" s="785"/>
      <c r="J91" s="785"/>
      <c r="K91" s="785"/>
      <c r="L91" s="785"/>
      <c r="M91" s="785"/>
      <c r="N91" s="785"/>
      <c r="O91" s="785"/>
      <c r="P91" s="785"/>
      <c r="Q91" s="720"/>
      <c r="R91" s="720"/>
      <c r="S91" s="720"/>
      <c r="T91" s="720"/>
      <c r="U91" s="720"/>
      <c r="V91" s="832"/>
      <c r="W91" s="785"/>
      <c r="X91" s="851"/>
      <c r="Y91" s="851"/>
      <c r="Z91" s="851"/>
      <c r="AA91" s="851"/>
      <c r="AB91" s="851"/>
      <c r="AC91" s="851"/>
      <c r="AD91" s="851"/>
      <c r="AE91" s="851"/>
      <c r="AF91" s="851"/>
      <c r="AG91" s="851"/>
      <c r="AH91" s="851"/>
      <c r="AI91" s="851"/>
      <c r="AJ91" s="851"/>
      <c r="AK91" s="851"/>
      <c r="AL91" s="851"/>
      <c r="AM91" s="1312"/>
    </row>
    <row r="92" spans="1:39" ht="14.1" customHeight="1">
      <c r="A92" s="785"/>
      <c r="B92" s="785"/>
      <c r="C92" s="785"/>
      <c r="D92" s="720"/>
      <c r="E92" s="720"/>
      <c r="F92" s="720"/>
      <c r="G92" s="720"/>
      <c r="H92" s="720"/>
      <c r="I92" s="785"/>
      <c r="J92" s="785"/>
      <c r="K92" s="785"/>
      <c r="L92" s="785"/>
      <c r="M92" s="785"/>
      <c r="N92" s="785"/>
      <c r="O92" s="785"/>
      <c r="P92" s="785"/>
      <c r="Q92" s="720"/>
      <c r="R92" s="720"/>
      <c r="S92" s="785"/>
      <c r="T92" s="785"/>
      <c r="U92" s="785"/>
      <c r="V92" s="832"/>
      <c r="W92" s="785"/>
      <c r="X92" s="851"/>
      <c r="Y92" s="851"/>
      <c r="Z92" s="851"/>
      <c r="AA92" s="851"/>
      <c r="AB92" s="851"/>
      <c r="AC92" s="851"/>
      <c r="AD92" s="851"/>
      <c r="AE92" s="851"/>
      <c r="AF92" s="851"/>
      <c r="AG92" s="851"/>
      <c r="AH92" s="851"/>
      <c r="AI92" s="851"/>
      <c r="AJ92" s="851"/>
      <c r="AK92" s="851"/>
      <c r="AL92" s="851"/>
      <c r="AM92" s="1312"/>
    </row>
    <row r="93" spans="1:39" ht="14.1" customHeight="1">
      <c r="A93" s="785"/>
      <c r="B93" s="785"/>
      <c r="D93" s="720"/>
      <c r="E93" s="720"/>
      <c r="F93" s="720"/>
      <c r="G93" s="720"/>
      <c r="H93" s="720"/>
      <c r="I93" s="785"/>
      <c r="J93" s="785"/>
      <c r="K93" s="785"/>
      <c r="L93" s="785"/>
      <c r="M93" s="785"/>
      <c r="N93" s="785"/>
      <c r="O93" s="785"/>
      <c r="P93" s="785"/>
      <c r="Q93" s="720"/>
      <c r="R93" s="720"/>
      <c r="S93" s="785"/>
      <c r="T93" s="785"/>
      <c r="U93" s="785"/>
      <c r="V93" s="832"/>
      <c r="W93" s="785"/>
      <c r="X93" s="851"/>
      <c r="Y93" s="851"/>
      <c r="Z93" s="851"/>
      <c r="AA93" s="851"/>
      <c r="AB93" s="851"/>
      <c r="AC93" s="851"/>
      <c r="AD93" s="851"/>
      <c r="AE93" s="851"/>
      <c r="AF93" s="851"/>
      <c r="AG93" s="851"/>
      <c r="AH93" s="851"/>
      <c r="AI93" s="851"/>
      <c r="AJ93" s="851"/>
      <c r="AK93" s="851"/>
      <c r="AL93" s="851"/>
      <c r="AM93" s="1312"/>
    </row>
    <row r="94" spans="1:39" ht="14.1" customHeight="1">
      <c r="A94" s="785"/>
      <c r="B94" s="785"/>
      <c r="C94" s="785"/>
      <c r="D94" s="720"/>
      <c r="E94" s="720"/>
      <c r="F94" s="720"/>
      <c r="G94" s="720"/>
      <c r="H94" s="720"/>
      <c r="I94" s="785"/>
      <c r="J94" s="785"/>
      <c r="K94" s="785"/>
      <c r="L94" s="785"/>
      <c r="M94" s="785"/>
      <c r="N94" s="785"/>
      <c r="O94" s="785"/>
      <c r="P94" s="785"/>
      <c r="Q94" s="720"/>
      <c r="R94" s="720"/>
      <c r="S94" s="720"/>
      <c r="T94" s="720"/>
      <c r="U94" s="720"/>
      <c r="V94" s="832"/>
      <c r="W94" s="785"/>
      <c r="X94" s="851"/>
      <c r="Y94" s="851"/>
      <c r="Z94" s="851"/>
      <c r="AA94" s="851"/>
      <c r="AB94" s="851"/>
      <c r="AC94" s="851"/>
      <c r="AD94" s="851"/>
      <c r="AE94" s="851"/>
      <c r="AF94" s="851"/>
      <c r="AG94" s="851"/>
      <c r="AH94" s="851"/>
      <c r="AI94" s="851"/>
      <c r="AJ94" s="851"/>
      <c r="AK94" s="851"/>
      <c r="AL94" s="851"/>
      <c r="AM94" s="1312"/>
    </row>
    <row r="95" spans="1:39" ht="14.1" customHeight="1">
      <c r="A95" s="785"/>
      <c r="B95" s="785"/>
      <c r="C95" s="785"/>
      <c r="P95" s="785"/>
      <c r="Q95" s="785"/>
      <c r="R95" s="785"/>
      <c r="U95" s="785"/>
      <c r="V95" s="720"/>
      <c r="W95" s="720"/>
      <c r="X95" s="785"/>
      <c r="Y95" s="785"/>
      <c r="AB95" s="851"/>
      <c r="AC95" s="851"/>
      <c r="AD95" s="851"/>
      <c r="AE95" s="851"/>
      <c r="AF95" s="851"/>
      <c r="AG95" s="851"/>
      <c r="AH95" s="851"/>
      <c r="AI95" s="851"/>
      <c r="AJ95" s="851"/>
      <c r="AK95" s="851"/>
      <c r="AL95" s="851"/>
      <c r="AM95" s="1312"/>
    </row>
    <row r="96" spans="1:39" ht="14.1" customHeight="1">
      <c r="A96" s="785"/>
      <c r="B96" s="785"/>
      <c r="C96" s="785"/>
      <c r="M96" s="785"/>
      <c r="N96" s="785"/>
      <c r="O96" s="785"/>
      <c r="P96" s="785"/>
      <c r="Q96" s="720"/>
      <c r="R96" s="720"/>
      <c r="S96" s="721"/>
      <c r="T96" s="722"/>
      <c r="U96" s="722"/>
      <c r="V96" s="785"/>
      <c r="W96" s="785"/>
      <c r="X96" s="785"/>
      <c r="AB96" s="851"/>
      <c r="AC96" s="851"/>
      <c r="AD96" s="851"/>
      <c r="AE96" s="851"/>
      <c r="AF96" s="851"/>
      <c r="AG96" s="851"/>
      <c r="AH96" s="851"/>
      <c r="AI96" s="851"/>
      <c r="AJ96" s="851"/>
      <c r="AK96" s="851"/>
      <c r="AL96" s="851"/>
      <c r="AM96" s="1312"/>
    </row>
    <row r="97" spans="1:39" ht="14.1" customHeight="1">
      <c r="A97" s="785"/>
      <c r="B97" s="785"/>
      <c r="C97" s="785"/>
      <c r="M97" s="785"/>
      <c r="N97" s="785"/>
      <c r="O97" s="785"/>
      <c r="X97" s="785"/>
      <c r="AB97" s="851"/>
      <c r="AC97" s="851"/>
      <c r="AD97" s="851"/>
      <c r="AE97" s="851"/>
      <c r="AF97" s="851"/>
      <c r="AG97" s="851"/>
      <c r="AH97" s="851"/>
      <c r="AI97" s="851"/>
      <c r="AJ97" s="851"/>
      <c r="AK97" s="851"/>
      <c r="AL97" s="851"/>
      <c r="AM97" s="1312"/>
    </row>
    <row r="98" spans="1:39" ht="14.1" customHeight="1">
      <c r="A98" s="785"/>
      <c r="B98" s="785"/>
      <c r="C98" s="785"/>
      <c r="E98" s="785"/>
      <c r="G98" s="785"/>
      <c r="H98" s="785"/>
      <c r="I98" s="785"/>
      <c r="J98" s="785"/>
      <c r="N98" s="832"/>
      <c r="O98" s="832"/>
      <c r="P98" s="785"/>
      <c r="Q98" s="720"/>
      <c r="R98" s="720"/>
      <c r="S98" s="832"/>
      <c r="T98" s="832"/>
      <c r="W98" s="720"/>
      <c r="X98" s="720"/>
      <c r="Y98" s="785"/>
      <c r="AB98" s="722"/>
      <c r="AC98" s="851"/>
      <c r="AD98" s="851"/>
      <c r="AE98" s="851"/>
      <c r="AF98" s="851"/>
      <c r="AG98" s="851"/>
      <c r="AH98" s="851"/>
      <c r="AI98" s="851"/>
      <c r="AJ98" s="851"/>
      <c r="AK98" s="851"/>
      <c r="AL98" s="851"/>
      <c r="AM98" s="1312"/>
    </row>
    <row r="99" spans="1:39" ht="14.1" customHeight="1">
      <c r="A99" s="785"/>
      <c r="B99" s="785"/>
      <c r="C99" s="785"/>
      <c r="E99" s="785"/>
      <c r="G99" s="785"/>
      <c r="H99" s="785"/>
      <c r="K99" s="785"/>
      <c r="N99" s="832"/>
      <c r="O99" s="832"/>
      <c r="P99" s="785"/>
      <c r="Q99" s="720"/>
      <c r="R99" s="720"/>
      <c r="S99" s="832"/>
      <c r="T99" s="832"/>
      <c r="W99" s="720"/>
      <c r="X99" s="720"/>
      <c r="Y99" s="785"/>
      <c r="AB99" s="851"/>
      <c r="AC99" s="851"/>
      <c r="AD99" s="851"/>
      <c r="AE99" s="851"/>
      <c r="AF99" s="851"/>
      <c r="AG99" s="851"/>
      <c r="AH99" s="851"/>
      <c r="AI99" s="851"/>
      <c r="AJ99" s="851"/>
      <c r="AK99" s="851"/>
      <c r="AL99" s="851"/>
      <c r="AM99" s="1312"/>
    </row>
    <row r="100" spans="1:39" ht="14.1" customHeight="1">
      <c r="A100" s="785"/>
      <c r="B100" s="785"/>
      <c r="C100" s="785"/>
      <c r="E100" s="785"/>
      <c r="F100" s="785"/>
      <c r="G100" s="785"/>
      <c r="H100" s="785"/>
      <c r="I100" s="785"/>
      <c r="J100" s="785"/>
      <c r="K100" s="785"/>
      <c r="L100" s="785"/>
      <c r="M100" s="785"/>
      <c r="N100" s="785"/>
      <c r="O100" s="720"/>
      <c r="P100" s="720"/>
      <c r="R100" s="785"/>
      <c r="X100" s="720"/>
      <c r="Y100" s="720"/>
      <c r="Z100" s="785"/>
      <c r="AA100" s="785"/>
      <c r="AB100" s="851"/>
      <c r="AC100" s="851"/>
      <c r="AD100" s="851"/>
      <c r="AE100" s="851"/>
      <c r="AF100" s="851"/>
      <c r="AG100" s="851"/>
      <c r="AH100" s="851"/>
      <c r="AI100" s="851"/>
      <c r="AJ100" s="851"/>
      <c r="AK100" s="851"/>
      <c r="AL100" s="851"/>
      <c r="AM100" s="1312"/>
    </row>
    <row r="101" spans="1:39" ht="14.1" customHeight="1">
      <c r="A101" s="785"/>
      <c r="B101" s="785"/>
      <c r="AB101" s="785"/>
      <c r="AD101" s="785"/>
      <c r="AE101" s="785"/>
      <c r="AF101" s="785"/>
      <c r="AG101" s="785"/>
      <c r="AH101" s="785"/>
      <c r="AI101" s="785"/>
      <c r="AJ101" s="785"/>
      <c r="AK101" s="785"/>
      <c r="AL101" s="785"/>
      <c r="AM101" s="1312"/>
    </row>
    <row r="102" spans="1:39" ht="14.1" customHeight="1">
      <c r="A102" s="785"/>
      <c r="B102" s="785"/>
      <c r="C102" s="785"/>
      <c r="R102" s="785"/>
      <c r="U102" s="785"/>
      <c r="V102" s="720"/>
      <c r="W102" s="720"/>
      <c r="X102" s="785"/>
      <c r="Y102" s="785"/>
      <c r="AB102" s="785"/>
      <c r="AC102" s="785"/>
      <c r="AD102" s="785"/>
      <c r="AE102" s="785"/>
      <c r="AF102" s="785"/>
      <c r="AG102" s="785"/>
      <c r="AH102" s="785"/>
      <c r="AI102" s="785"/>
      <c r="AJ102" s="785"/>
      <c r="AM102" s="1312"/>
    </row>
    <row r="103" spans="1:39" ht="14.1" customHeight="1">
      <c r="A103" s="785"/>
      <c r="B103" s="785"/>
      <c r="C103" s="785"/>
      <c r="R103" s="785"/>
      <c r="U103" s="785"/>
      <c r="V103" s="720"/>
      <c r="W103" s="720"/>
      <c r="X103" s="785"/>
      <c r="Y103" s="785"/>
      <c r="AB103" s="785"/>
      <c r="AC103" s="785"/>
      <c r="AD103" s="785"/>
      <c r="AE103" s="785"/>
      <c r="AF103" s="785"/>
      <c r="AG103" s="785"/>
      <c r="AH103" s="785"/>
      <c r="AI103" s="785"/>
      <c r="AJ103" s="785"/>
      <c r="AK103" s="785"/>
      <c r="AL103" s="785"/>
      <c r="AM103" s="1312"/>
    </row>
    <row r="104" spans="1:39" ht="14.1" customHeight="1">
      <c r="A104" s="785"/>
      <c r="AM104" s="1312"/>
    </row>
    <row r="105" spans="1:39" ht="14.1" customHeight="1">
      <c r="A105" s="785"/>
      <c r="AB105" s="851"/>
      <c r="AC105" s="851"/>
      <c r="AD105" s="851"/>
      <c r="AE105" s="851"/>
      <c r="AF105" s="851"/>
      <c r="AG105" s="851"/>
      <c r="AH105" s="851"/>
      <c r="AI105" s="851"/>
      <c r="AJ105" s="851"/>
      <c r="AK105" s="851"/>
      <c r="AL105" s="851"/>
      <c r="AM105" s="1312"/>
    </row>
    <row r="106" spans="1:39">
      <c r="AB106" s="851"/>
      <c r="AC106" s="851"/>
      <c r="AD106" s="851"/>
      <c r="AE106" s="851"/>
      <c r="AF106" s="851"/>
      <c r="AG106" s="851"/>
      <c r="AH106" s="851"/>
      <c r="AI106" s="851"/>
      <c r="AJ106" s="851"/>
      <c r="AK106" s="851"/>
      <c r="AL106" s="851"/>
      <c r="AM106" s="1312"/>
    </row>
  </sheetData>
  <mergeCells count="24">
    <mergeCell ref="B1:AM1"/>
    <mergeCell ref="AN1:AQ1"/>
    <mergeCell ref="B3:Z3"/>
    <mergeCell ref="AB3:AM3"/>
    <mergeCell ref="T4:U4"/>
    <mergeCell ref="W4:X4"/>
    <mergeCell ref="J7:M7"/>
    <mergeCell ref="AB11:AM12"/>
    <mergeCell ref="AB13:AM14"/>
    <mergeCell ref="AB15:AM17"/>
    <mergeCell ref="AB18:AM20"/>
    <mergeCell ref="C20:Z20"/>
    <mergeCell ref="R21:AA21"/>
    <mergeCell ref="AB21:AM22"/>
    <mergeCell ref="Y23:Z23"/>
    <mergeCell ref="AB28:AC28"/>
    <mergeCell ref="AC30:AM31"/>
    <mergeCell ref="I31:X31"/>
    <mergeCell ref="E61:Y63"/>
    <mergeCell ref="F33:Z34"/>
    <mergeCell ref="AC33:AM37"/>
    <mergeCell ref="D36:Z36"/>
    <mergeCell ref="D39:Z39"/>
    <mergeCell ref="E44:Y46"/>
  </mergeCells>
  <phoneticPr fontId="109"/>
  <hyperlinks>
    <hyperlink ref="AN1" location="'目次（保）'!A1" display="目次に戻る" xr:uid="{00000000-0004-0000-1C00-000000000000}"/>
  </hyperlinks>
  <printOptions horizontalCentered="1"/>
  <pageMargins left="0.70833333333333304" right="0.31527777777777799" top="0.39374999999999999" bottom="0.39374999999999999" header="0.51180555555555496" footer="0.51180555555555496"/>
  <pageSetup paperSize="9" scale="90" firstPageNumber="0"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CFF"/>
  </sheetPr>
  <dimension ref="A1:AMK80"/>
  <sheetViews>
    <sheetView showGridLines="0" view="pageBreakPreview" zoomScale="90" zoomScaleNormal="100" zoomScalePageLayoutView="90" workbookViewId="0">
      <selection activeCell="AX42" sqref="AX42"/>
    </sheetView>
  </sheetViews>
  <sheetFormatPr defaultRowHeight="13.2"/>
  <cols>
    <col min="1" max="1" width="1.44140625" style="276" customWidth="1"/>
    <col min="2" max="2" width="1.6640625" style="276" customWidth="1"/>
    <col min="3" max="25" width="2.33203125" style="276" customWidth="1"/>
    <col min="26" max="26" width="5.33203125" style="276" customWidth="1"/>
    <col min="27" max="39" width="2.33203125" style="276" customWidth="1"/>
    <col min="40" max="57" width="2.6640625" style="276" customWidth="1"/>
    <col min="58" max="1025" width="8" style="276" customWidth="1"/>
  </cols>
  <sheetData>
    <row r="1" spans="1:42" ht="14.1" customHeight="1">
      <c r="B1" s="1794" t="s">
        <v>1345</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5" t="s">
        <v>241</v>
      </c>
      <c r="AN1" s="1795"/>
      <c r="AO1" s="1795"/>
      <c r="AP1" s="1795"/>
    </row>
    <row r="2" spans="1:42" ht="5.0999999999999996" customHeight="1"/>
    <row r="3" spans="1:42" ht="14.1" customHeight="1">
      <c r="B3" s="1796" t="s">
        <v>1308</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1797" t="s">
        <v>243</v>
      </c>
      <c r="AB3" s="1797"/>
      <c r="AC3" s="1797"/>
      <c r="AD3" s="1797"/>
      <c r="AE3" s="1797"/>
      <c r="AF3" s="1797"/>
      <c r="AG3" s="1797"/>
      <c r="AH3" s="1797"/>
      <c r="AI3" s="1797"/>
      <c r="AJ3" s="1797"/>
      <c r="AK3" s="1797"/>
      <c r="AL3" s="1797"/>
      <c r="AM3" s="277"/>
    </row>
    <row r="4" spans="1:42" ht="7.05" customHeight="1">
      <c r="B4" s="1313"/>
      <c r="C4" s="332"/>
      <c r="D4" s="332"/>
      <c r="E4" s="332"/>
      <c r="F4" s="332"/>
      <c r="G4" s="332"/>
      <c r="H4" s="332"/>
      <c r="I4" s="332"/>
      <c r="J4" s="332"/>
      <c r="K4" s="332"/>
      <c r="L4" s="332"/>
      <c r="M4" s="332"/>
      <c r="N4" s="332"/>
      <c r="O4" s="332"/>
      <c r="P4" s="332"/>
      <c r="Q4" s="332"/>
      <c r="R4" s="332"/>
      <c r="S4" s="332"/>
      <c r="T4" s="332"/>
      <c r="U4" s="332"/>
      <c r="V4" s="332"/>
      <c r="W4" s="332"/>
      <c r="X4" s="332"/>
      <c r="Y4" s="332"/>
      <c r="Z4" s="1314"/>
      <c r="AA4" s="323"/>
      <c r="AB4" s="295"/>
      <c r="AC4" s="295"/>
      <c r="AD4" s="295"/>
      <c r="AE4" s="295"/>
      <c r="AF4" s="295"/>
      <c r="AG4" s="295"/>
      <c r="AH4" s="295"/>
      <c r="AI4" s="295"/>
      <c r="AJ4" s="295"/>
      <c r="AK4" s="295"/>
      <c r="AL4" s="921"/>
      <c r="AM4" s="277"/>
    </row>
    <row r="5" spans="1:42" ht="14.1" customHeight="1">
      <c r="A5" s="282"/>
      <c r="B5" s="296"/>
      <c r="C5" s="276" t="s">
        <v>1346</v>
      </c>
      <c r="D5" s="336"/>
      <c r="E5" s="1315"/>
      <c r="F5" s="1316"/>
      <c r="G5" s="1316"/>
      <c r="H5" s="1317"/>
      <c r="I5" s="1317"/>
      <c r="J5" s="1258"/>
      <c r="K5" s="1258"/>
      <c r="L5" s="1258"/>
      <c r="M5" s="1258"/>
      <c r="N5" s="1258"/>
      <c r="O5" s="1258"/>
      <c r="P5" s="1258"/>
      <c r="Q5" s="1258"/>
      <c r="R5" s="1258"/>
      <c r="S5" s="1259"/>
      <c r="T5" s="1259"/>
      <c r="U5" s="1260"/>
      <c r="V5" s="1261"/>
      <c r="W5" s="1261"/>
      <c r="X5" s="1258"/>
      <c r="Y5" s="1258"/>
      <c r="Z5" s="704"/>
      <c r="AA5" s="2894" t="s">
        <v>1347</v>
      </c>
      <c r="AB5" s="2894"/>
      <c r="AC5" s="2894"/>
      <c r="AD5" s="2894"/>
      <c r="AE5" s="2894"/>
      <c r="AF5" s="2894"/>
      <c r="AG5" s="2894"/>
      <c r="AH5" s="2894"/>
      <c r="AI5" s="2894"/>
      <c r="AJ5" s="2894"/>
      <c r="AK5" s="2894"/>
      <c r="AL5" s="2894"/>
      <c r="AM5" s="277"/>
    </row>
    <row r="6" spans="1:42" ht="14.1" customHeight="1">
      <c r="A6" s="282"/>
      <c r="B6" s="296"/>
      <c r="D6" s="336"/>
      <c r="E6" s="335"/>
      <c r="F6" s="336"/>
      <c r="G6" s="336"/>
      <c r="H6" s="337"/>
      <c r="I6" s="337"/>
      <c r="J6" s="282"/>
      <c r="K6" s="282"/>
      <c r="L6" s="282"/>
      <c r="M6" s="282"/>
      <c r="N6" s="282"/>
      <c r="O6" s="282"/>
      <c r="P6" s="282"/>
      <c r="Q6" s="282"/>
      <c r="R6" s="282"/>
      <c r="S6" s="290"/>
      <c r="T6" s="290"/>
      <c r="U6" s="291"/>
      <c r="V6" s="292"/>
      <c r="W6" s="292"/>
      <c r="X6" s="282"/>
      <c r="Y6" s="282"/>
      <c r="Z6" s="704"/>
      <c r="AA6" s="1024" t="s">
        <v>278</v>
      </c>
      <c r="AB6" s="285" t="s">
        <v>839</v>
      </c>
      <c r="AC6" s="285"/>
      <c r="AD6" s="285"/>
      <c r="AE6" s="285"/>
      <c r="AF6" s="285"/>
      <c r="AG6" s="285"/>
      <c r="AH6" s="285"/>
      <c r="AI6" s="285"/>
      <c r="AJ6" s="285"/>
      <c r="AK6" s="285"/>
      <c r="AL6" s="287"/>
      <c r="AM6" s="277"/>
    </row>
    <row r="7" spans="1:42" ht="14.1" customHeight="1">
      <c r="A7" s="282"/>
      <c r="B7" s="296"/>
      <c r="C7" s="282" t="s">
        <v>1348</v>
      </c>
      <c r="D7" s="282"/>
      <c r="F7" s="282"/>
      <c r="G7" s="282"/>
      <c r="H7" s="282"/>
      <c r="I7" s="282"/>
      <c r="J7" s="282"/>
      <c r="K7" s="282"/>
      <c r="L7" s="282"/>
      <c r="M7" s="282"/>
      <c r="N7" s="282"/>
      <c r="O7" s="282"/>
      <c r="P7" s="282"/>
      <c r="Q7" s="282"/>
      <c r="R7" s="313"/>
      <c r="S7" s="313"/>
      <c r="V7" s="313"/>
      <c r="Z7" s="704"/>
      <c r="AA7" s="316"/>
      <c r="AB7" s="282"/>
      <c r="AC7" s="282"/>
      <c r="AD7" s="282"/>
      <c r="AE7" s="282"/>
      <c r="AF7" s="282"/>
      <c r="AG7" s="282"/>
      <c r="AH7" s="282"/>
      <c r="AI7" s="282"/>
      <c r="AJ7" s="282"/>
      <c r="AK7" s="282"/>
      <c r="AL7" s="1257"/>
      <c r="AM7" s="277"/>
    </row>
    <row r="8" spans="1:42" ht="14.1" customHeight="1">
      <c r="A8" s="282"/>
      <c r="B8" s="296"/>
      <c r="C8" s="282"/>
      <c r="F8" s="282"/>
      <c r="G8" s="282"/>
      <c r="H8" s="282"/>
      <c r="I8" s="282"/>
      <c r="J8" s="282"/>
      <c r="K8" s="282"/>
      <c r="L8" s="282"/>
      <c r="M8" s="282"/>
      <c r="N8" s="282"/>
      <c r="O8" s="282"/>
      <c r="P8" s="282"/>
      <c r="Q8" s="282"/>
      <c r="R8" s="282"/>
      <c r="S8" s="290"/>
      <c r="T8" s="290"/>
      <c r="U8" s="291"/>
      <c r="V8" s="292"/>
      <c r="W8" s="292"/>
      <c r="X8" s="282"/>
      <c r="Y8" s="282"/>
      <c r="Z8" s="704"/>
      <c r="AA8" s="316"/>
      <c r="AB8" s="1318"/>
      <c r="AC8" s="282"/>
      <c r="AD8" s="282"/>
      <c r="AE8" s="282"/>
      <c r="AF8" s="282"/>
      <c r="AG8" s="282"/>
      <c r="AH8" s="282"/>
      <c r="AI8" s="282"/>
      <c r="AJ8" s="282"/>
      <c r="AK8" s="282"/>
      <c r="AL8" s="1257"/>
      <c r="AM8" s="277"/>
    </row>
    <row r="9" spans="1:42" ht="14.1" customHeight="1">
      <c r="A9" s="282"/>
      <c r="B9" s="296"/>
      <c r="C9" s="282" t="s">
        <v>1349</v>
      </c>
      <c r="E9" s="282"/>
      <c r="F9" s="282"/>
      <c r="G9" s="282"/>
      <c r="H9" s="356"/>
      <c r="I9" s="356"/>
      <c r="J9" s="313"/>
      <c r="K9" s="360"/>
      <c r="L9" s="282"/>
      <c r="M9" s="282"/>
      <c r="N9" s="282"/>
      <c r="O9" s="282"/>
      <c r="P9" s="282"/>
      <c r="Q9" s="282"/>
      <c r="R9" s="282"/>
      <c r="S9" s="282"/>
      <c r="T9" s="282"/>
      <c r="U9" s="282"/>
      <c r="V9" s="282"/>
      <c r="W9" s="282"/>
      <c r="X9" s="1026"/>
      <c r="Y9" s="1026"/>
      <c r="Z9" s="705"/>
      <c r="AA9" s="1024"/>
      <c r="AB9" s="285"/>
      <c r="AC9" s="285"/>
      <c r="AD9" s="285"/>
      <c r="AE9" s="285"/>
      <c r="AF9" s="285"/>
      <c r="AG9" s="285"/>
      <c r="AH9" s="285"/>
      <c r="AI9" s="285"/>
      <c r="AJ9" s="285"/>
      <c r="AK9" s="285"/>
      <c r="AL9" s="287"/>
      <c r="AM9" s="277"/>
    </row>
    <row r="10" spans="1:42" ht="14.1" customHeight="1">
      <c r="A10" s="282"/>
      <c r="B10" s="296"/>
      <c r="C10" s="282"/>
      <c r="D10" s="282"/>
      <c r="H10" s="356"/>
      <c r="I10" s="356"/>
      <c r="J10" s="313"/>
      <c r="K10" s="360"/>
      <c r="L10" s="282"/>
      <c r="M10" s="282"/>
      <c r="N10" s="282"/>
      <c r="O10" s="282"/>
      <c r="P10" s="282"/>
      <c r="Q10" s="282"/>
      <c r="R10" s="290"/>
      <c r="S10" s="290"/>
      <c r="T10" s="291"/>
      <c r="U10" s="292"/>
      <c r="V10" s="292"/>
      <c r="W10" s="282"/>
      <c r="X10" s="282"/>
      <c r="Y10" s="282"/>
      <c r="Z10" s="705"/>
      <c r="AA10" s="350"/>
      <c r="AB10" s="286"/>
      <c r="AC10" s="285"/>
      <c r="AD10" s="285"/>
      <c r="AE10" s="285"/>
      <c r="AF10" s="285"/>
      <c r="AG10" s="285"/>
      <c r="AH10" s="285"/>
      <c r="AI10" s="285"/>
      <c r="AJ10" s="285"/>
      <c r="AK10" s="285"/>
      <c r="AL10" s="287"/>
      <c r="AM10" s="277"/>
    </row>
    <row r="11" spans="1:42" ht="14.1" customHeight="1">
      <c r="A11" s="282"/>
      <c r="B11" s="296"/>
      <c r="C11" s="360" t="s">
        <v>462</v>
      </c>
      <c r="D11" s="313" t="s">
        <v>1350</v>
      </c>
      <c r="H11" s="356"/>
      <c r="I11" s="356"/>
      <c r="J11" s="313"/>
      <c r="K11" s="360"/>
      <c r="L11" s="282"/>
      <c r="M11" s="282"/>
      <c r="N11" s="282"/>
      <c r="O11" s="282"/>
      <c r="P11" s="282"/>
      <c r="Q11" s="282"/>
      <c r="R11" s="290"/>
      <c r="S11" s="290"/>
      <c r="T11" s="291"/>
      <c r="U11" s="292"/>
      <c r="V11" s="292"/>
      <c r="W11" s="282"/>
      <c r="X11" s="282"/>
      <c r="Y11" s="282"/>
      <c r="Z11" s="705"/>
      <c r="AA11" s="350"/>
      <c r="AB11" s="286"/>
      <c r="AC11" s="285"/>
      <c r="AD11" s="285"/>
      <c r="AE11" s="285"/>
      <c r="AF11" s="285"/>
      <c r="AG11" s="285"/>
      <c r="AH11" s="285"/>
      <c r="AI11" s="285"/>
      <c r="AJ11" s="285"/>
      <c r="AK11" s="285"/>
      <c r="AL11" s="287"/>
      <c r="AM11" s="277"/>
    </row>
    <row r="12" spans="1:42" ht="14.1" customHeight="1">
      <c r="A12" s="282"/>
      <c r="B12" s="296"/>
      <c r="C12" s="360"/>
      <c r="D12" s="313"/>
      <c r="H12" s="356"/>
      <c r="I12" s="356"/>
      <c r="J12" s="313"/>
      <c r="K12" s="360"/>
      <c r="L12" s="282"/>
      <c r="M12" s="282"/>
      <c r="N12" s="282"/>
      <c r="O12" s="282"/>
      <c r="P12" s="282"/>
      <c r="Q12" s="282"/>
      <c r="R12" s="290"/>
      <c r="S12" s="290"/>
      <c r="T12" s="291"/>
      <c r="U12" s="292"/>
      <c r="V12" s="292"/>
      <c r="W12" s="282"/>
      <c r="X12" s="282"/>
      <c r="Y12" s="282"/>
      <c r="Z12" s="705"/>
      <c r="AA12" s="350"/>
      <c r="AB12" s="286"/>
      <c r="AC12" s="285"/>
      <c r="AD12" s="285"/>
      <c r="AE12" s="285"/>
      <c r="AF12" s="285"/>
      <c r="AG12" s="285"/>
      <c r="AH12" s="285"/>
      <c r="AI12" s="285"/>
      <c r="AJ12" s="285"/>
      <c r="AK12" s="285"/>
      <c r="AL12" s="287"/>
      <c r="AM12" s="277"/>
    </row>
    <row r="13" spans="1:42" ht="14.1" customHeight="1">
      <c r="A13" s="282"/>
      <c r="B13" s="296"/>
      <c r="C13" s="360"/>
      <c r="D13" s="313"/>
      <c r="H13" s="356"/>
      <c r="I13" s="356"/>
      <c r="J13" s="313"/>
      <c r="K13" s="360"/>
      <c r="L13" s="282"/>
      <c r="M13" s="282"/>
      <c r="N13" s="282"/>
      <c r="O13" s="282"/>
      <c r="P13" s="282"/>
      <c r="Q13" s="282"/>
      <c r="R13" s="290"/>
      <c r="S13" s="290"/>
      <c r="T13" s="291"/>
      <c r="U13" s="292"/>
      <c r="V13" s="292"/>
      <c r="W13" s="282"/>
      <c r="X13" s="282"/>
      <c r="Y13" s="282"/>
      <c r="Z13" s="705"/>
      <c r="AA13" s="350"/>
      <c r="AB13" s="286"/>
      <c r="AC13" s="285"/>
      <c r="AD13" s="285"/>
      <c r="AE13" s="285"/>
      <c r="AF13" s="285"/>
      <c r="AG13" s="285"/>
      <c r="AH13" s="285"/>
      <c r="AI13" s="285"/>
      <c r="AJ13" s="285"/>
      <c r="AK13" s="285"/>
      <c r="AL13" s="287"/>
      <c r="AM13" s="277"/>
    </row>
    <row r="14" spans="1:42" ht="14.1" customHeight="1">
      <c r="A14" s="282"/>
      <c r="B14" s="296"/>
      <c r="C14" s="360"/>
      <c r="D14" s="313"/>
      <c r="H14" s="356"/>
      <c r="I14" s="356"/>
      <c r="J14" s="313"/>
      <c r="K14" s="360"/>
      <c r="L14" s="282"/>
      <c r="M14" s="282"/>
      <c r="N14" s="282"/>
      <c r="O14" s="282"/>
      <c r="P14" s="282"/>
      <c r="Q14" s="282"/>
      <c r="R14" s="290"/>
      <c r="S14" s="290"/>
      <c r="T14" s="291"/>
      <c r="U14" s="292"/>
      <c r="V14" s="292"/>
      <c r="W14" s="282"/>
      <c r="X14" s="282"/>
      <c r="Y14" s="282"/>
      <c r="Z14" s="705"/>
      <c r="AA14" s="350"/>
      <c r="AB14" s="286"/>
      <c r="AC14" s="285"/>
      <c r="AD14" s="285"/>
      <c r="AE14" s="285"/>
      <c r="AF14" s="285"/>
      <c r="AG14" s="285"/>
      <c r="AH14" s="285"/>
      <c r="AI14" s="285"/>
      <c r="AJ14" s="285"/>
      <c r="AK14" s="285"/>
      <c r="AL14" s="287"/>
      <c r="AM14" s="277"/>
    </row>
    <row r="15" spans="1:42" ht="14.1" customHeight="1">
      <c r="A15" s="282"/>
      <c r="B15" s="296"/>
      <c r="C15" s="360"/>
      <c r="D15" s="313"/>
      <c r="H15" s="356"/>
      <c r="I15" s="356"/>
      <c r="J15" s="313"/>
      <c r="K15" s="360"/>
      <c r="L15" s="282"/>
      <c r="M15" s="282"/>
      <c r="N15" s="282"/>
      <c r="O15" s="282"/>
      <c r="P15" s="282"/>
      <c r="Q15" s="282"/>
      <c r="R15" s="290"/>
      <c r="S15" s="290"/>
      <c r="T15" s="291"/>
      <c r="U15" s="292"/>
      <c r="V15" s="292"/>
      <c r="W15" s="282"/>
      <c r="X15" s="282"/>
      <c r="Y15" s="282"/>
      <c r="Z15" s="705"/>
      <c r="AA15" s="350"/>
      <c r="AB15" s="286"/>
      <c r="AC15" s="285"/>
      <c r="AD15" s="285"/>
      <c r="AE15" s="285"/>
      <c r="AF15" s="285"/>
      <c r="AG15" s="285"/>
      <c r="AH15" s="285"/>
      <c r="AI15" s="285"/>
      <c r="AJ15" s="285"/>
      <c r="AK15" s="285"/>
      <c r="AL15" s="287"/>
      <c r="AM15" s="277"/>
    </row>
    <row r="16" spans="1:42" ht="14.1" customHeight="1">
      <c r="A16" s="282"/>
      <c r="B16" s="296"/>
      <c r="C16" s="282"/>
      <c r="H16" s="313"/>
      <c r="I16" s="313"/>
      <c r="J16" s="313"/>
      <c r="K16" s="313"/>
      <c r="L16" s="313"/>
      <c r="M16" s="313"/>
      <c r="N16" s="313"/>
      <c r="O16" s="313"/>
      <c r="P16" s="313"/>
      <c r="Q16" s="313"/>
      <c r="R16" s="290"/>
      <c r="S16" s="290"/>
      <c r="T16" s="356"/>
      <c r="U16" s="356"/>
      <c r="V16" s="356"/>
      <c r="W16" s="313"/>
      <c r="X16" s="282"/>
      <c r="Y16" s="282"/>
      <c r="Z16" s="705"/>
      <c r="AA16" s="284"/>
      <c r="AB16" s="313"/>
      <c r="AC16" s="313"/>
      <c r="AD16" s="313"/>
      <c r="AE16" s="361"/>
      <c r="AF16" s="361"/>
      <c r="AG16" s="361"/>
      <c r="AH16" s="361"/>
      <c r="AI16" s="361"/>
      <c r="AJ16" s="361"/>
      <c r="AK16" s="361"/>
      <c r="AL16" s="1255"/>
      <c r="AM16" s="277"/>
    </row>
    <row r="17" spans="1:51" ht="14.1" customHeight="1">
      <c r="A17" s="282"/>
      <c r="B17" s="296"/>
      <c r="C17" s="282"/>
      <c r="D17" s="313"/>
      <c r="I17" s="2891"/>
      <c r="J17" s="2891"/>
      <c r="K17" s="2891"/>
      <c r="L17" s="2891"/>
      <c r="M17" s="2891"/>
      <c r="N17" s="2891"/>
      <c r="O17" s="2891"/>
      <c r="P17" s="2891"/>
      <c r="Q17" s="2891"/>
      <c r="R17" s="2891"/>
      <c r="S17" s="2891"/>
      <c r="T17" s="2891"/>
      <c r="U17" s="2891"/>
      <c r="V17" s="2891"/>
      <c r="W17" s="2891"/>
      <c r="X17" s="2891"/>
      <c r="Y17" s="2891"/>
      <c r="Z17" s="705"/>
      <c r="AA17" s="311"/>
      <c r="AL17" s="287"/>
      <c r="AM17" s="277"/>
    </row>
    <row r="18" spans="1:51" ht="14.1" customHeight="1">
      <c r="A18" s="282"/>
      <c r="B18" s="296"/>
      <c r="H18" s="670"/>
      <c r="I18" s="2891"/>
      <c r="J18" s="2891"/>
      <c r="K18" s="2891"/>
      <c r="L18" s="2891"/>
      <c r="M18" s="2891"/>
      <c r="N18" s="2891"/>
      <c r="O18" s="2891"/>
      <c r="P18" s="2891"/>
      <c r="Q18" s="2891"/>
      <c r="R18" s="2891"/>
      <c r="S18" s="2891"/>
      <c r="T18" s="2891"/>
      <c r="U18" s="2891"/>
      <c r="V18" s="2891"/>
      <c r="W18" s="2891"/>
      <c r="X18" s="2891"/>
      <c r="Y18" s="2891"/>
      <c r="Z18" s="1319"/>
      <c r="AA18" s="1320"/>
      <c r="AB18" s="297"/>
      <c r="AC18" s="286"/>
      <c r="AD18" s="1005"/>
      <c r="AE18" s="1005"/>
      <c r="AF18" s="1005"/>
      <c r="AG18" s="1005"/>
      <c r="AH18" s="1005"/>
      <c r="AI18" s="1005"/>
      <c r="AJ18" s="1005"/>
      <c r="AK18" s="1005"/>
      <c r="AL18" s="287"/>
      <c r="AM18" s="277"/>
    </row>
    <row r="19" spans="1:51" ht="14.1" customHeight="1">
      <c r="A19" s="282"/>
      <c r="B19" s="296"/>
      <c r="H19" s="1321"/>
      <c r="I19" s="1321"/>
      <c r="J19" s="1321"/>
      <c r="K19" s="1321"/>
      <c r="L19" s="1321"/>
      <c r="M19" s="1321"/>
      <c r="N19" s="1321"/>
      <c r="O19" s="1321"/>
      <c r="P19" s="1321"/>
      <c r="Q19" s="1321"/>
      <c r="R19" s="1321"/>
      <c r="S19" s="1321"/>
      <c r="T19" s="1321"/>
      <c r="U19" s="1321"/>
      <c r="V19" s="1321"/>
      <c r="W19" s="1321"/>
      <c r="X19" s="1321"/>
      <c r="Y19" s="1321"/>
      <c r="Z19" s="1319"/>
      <c r="AA19" s="1320"/>
      <c r="AB19" s="297"/>
      <c r="AC19" s="286"/>
      <c r="AD19" s="1005"/>
      <c r="AE19" s="1005"/>
      <c r="AF19" s="1005"/>
      <c r="AG19" s="1005"/>
      <c r="AH19" s="1005"/>
      <c r="AI19" s="1005"/>
      <c r="AJ19" s="1005"/>
      <c r="AK19" s="1005"/>
      <c r="AL19" s="287"/>
      <c r="AM19" s="277"/>
    </row>
    <row r="20" spans="1:51" ht="14.1" customHeight="1">
      <c r="A20" s="282"/>
      <c r="B20" s="296"/>
      <c r="C20" s="282" t="s">
        <v>1351</v>
      </c>
      <c r="E20" s="313"/>
      <c r="F20" s="313"/>
      <c r="G20" s="313"/>
      <c r="H20" s="313"/>
      <c r="I20" s="313"/>
      <c r="J20" s="313"/>
      <c r="K20" s="313"/>
      <c r="L20" s="313"/>
      <c r="M20" s="313"/>
      <c r="N20" s="313"/>
      <c r="O20" s="313"/>
      <c r="P20" s="313"/>
      <c r="Q20" s="313"/>
      <c r="R20" s="282"/>
      <c r="S20" s="313"/>
      <c r="T20" s="313"/>
      <c r="U20" s="282"/>
      <c r="V20" s="356"/>
      <c r="W20" s="356"/>
      <c r="X20" s="282"/>
      <c r="Y20" s="282"/>
      <c r="Z20" s="705"/>
      <c r="AA20" s="648"/>
      <c r="AB20" s="1099"/>
      <c r="AC20" s="1099"/>
      <c r="AD20" s="1099"/>
      <c r="AE20" s="1099"/>
      <c r="AF20" s="1099"/>
      <c r="AG20" s="1099"/>
      <c r="AH20" s="1099"/>
      <c r="AI20" s="1099"/>
      <c r="AJ20" s="1099"/>
      <c r="AK20" s="1099"/>
      <c r="AL20" s="287"/>
      <c r="AM20" s="277"/>
    </row>
    <row r="21" spans="1:51" ht="14.1" customHeight="1">
      <c r="A21" s="282"/>
      <c r="B21" s="296"/>
      <c r="C21" s="282"/>
      <c r="E21" s="313"/>
      <c r="F21" s="313"/>
      <c r="G21" s="313"/>
      <c r="H21" s="313"/>
      <c r="I21" s="313"/>
      <c r="J21" s="313"/>
      <c r="K21" s="313"/>
      <c r="L21" s="313"/>
      <c r="M21" s="313"/>
      <c r="N21" s="313"/>
      <c r="O21" s="313"/>
      <c r="P21" s="313"/>
      <c r="Q21" s="313"/>
      <c r="R21" s="290"/>
      <c r="S21" s="290"/>
      <c r="T21" s="291"/>
      <c r="U21" s="292"/>
      <c r="V21" s="292"/>
      <c r="W21" s="282"/>
      <c r="X21" s="282"/>
      <c r="Y21" s="282"/>
      <c r="Z21" s="705"/>
      <c r="AA21" s="648"/>
      <c r="AB21" s="1099"/>
      <c r="AC21" s="1099"/>
      <c r="AD21" s="1099"/>
      <c r="AE21" s="1099"/>
      <c r="AF21" s="1099"/>
      <c r="AG21" s="1099"/>
      <c r="AH21" s="1099"/>
      <c r="AI21" s="1099"/>
      <c r="AJ21" s="1099"/>
      <c r="AK21" s="1099"/>
      <c r="AL21" s="287"/>
      <c r="AM21" s="277"/>
    </row>
    <row r="22" spans="1:51" ht="14.1" customHeight="1">
      <c r="A22" s="282"/>
      <c r="B22" s="296"/>
      <c r="C22" s="282"/>
      <c r="E22" s="313"/>
      <c r="F22" s="313"/>
      <c r="G22" s="313"/>
      <c r="H22" s="313"/>
      <c r="I22" s="313"/>
      <c r="J22" s="313"/>
      <c r="K22" s="313"/>
      <c r="L22" s="313"/>
      <c r="M22" s="313"/>
      <c r="N22" s="313"/>
      <c r="O22" s="313"/>
      <c r="P22" s="313"/>
      <c r="Q22" s="313"/>
      <c r="R22" s="290"/>
      <c r="S22" s="290"/>
      <c r="T22" s="291"/>
      <c r="U22" s="292"/>
      <c r="V22" s="292"/>
      <c r="W22" s="282"/>
      <c r="X22" s="282"/>
      <c r="Y22" s="282"/>
      <c r="Z22" s="705"/>
      <c r="AA22" s="648"/>
      <c r="AB22" s="1099"/>
      <c r="AC22" s="1099"/>
      <c r="AD22" s="1099"/>
      <c r="AE22" s="1099"/>
      <c r="AF22" s="1099"/>
      <c r="AG22" s="1099"/>
      <c r="AH22" s="1099"/>
      <c r="AI22" s="1099"/>
      <c r="AJ22" s="1099"/>
      <c r="AK22" s="1099"/>
      <c r="AL22" s="287"/>
      <c r="AM22" s="277"/>
    </row>
    <row r="23" spans="1:51" ht="14.1" customHeight="1">
      <c r="A23" s="282"/>
      <c r="B23" s="296"/>
      <c r="C23" s="2892" t="s">
        <v>1352</v>
      </c>
      <c r="D23" s="2892"/>
      <c r="E23" s="2892"/>
      <c r="F23" s="2892"/>
      <c r="G23" s="2892"/>
      <c r="H23" s="2892"/>
      <c r="I23" s="2892"/>
      <c r="J23" s="2892"/>
      <c r="K23" s="2892"/>
      <c r="L23" s="2892"/>
      <c r="M23" s="2892"/>
      <c r="N23" s="2892"/>
      <c r="O23" s="2892"/>
      <c r="P23" s="2892"/>
      <c r="Q23" s="2892"/>
      <c r="R23" s="2892"/>
      <c r="S23" s="2892"/>
      <c r="T23" s="2892"/>
      <c r="U23" s="2892"/>
      <c r="V23" s="2892"/>
      <c r="W23" s="2892"/>
      <c r="X23" s="2892"/>
      <c r="Y23" s="2892"/>
      <c r="Z23" s="2892"/>
      <c r="AA23" s="311"/>
      <c r="AL23" s="339"/>
      <c r="AM23" s="277"/>
    </row>
    <row r="24" spans="1:51" ht="14.1" customHeight="1">
      <c r="A24" s="282"/>
      <c r="B24" s="296"/>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1322"/>
      <c r="AA24" s="1320"/>
      <c r="AL24" s="339"/>
      <c r="AM24" s="277"/>
    </row>
    <row r="25" spans="1:51" ht="14.1" customHeight="1">
      <c r="A25" s="282"/>
      <c r="B25" s="296"/>
      <c r="C25" s="2892" t="s">
        <v>1353</v>
      </c>
      <c r="D25" s="2892"/>
      <c r="E25" s="2892"/>
      <c r="F25" s="2892"/>
      <c r="G25" s="2892"/>
      <c r="H25" s="2892"/>
      <c r="I25" s="2892"/>
      <c r="J25" s="2892"/>
      <c r="K25" s="2892"/>
      <c r="L25" s="2892"/>
      <c r="M25" s="2892"/>
      <c r="N25" s="2892"/>
      <c r="O25" s="2892"/>
      <c r="P25" s="2892"/>
      <c r="Q25" s="2892"/>
      <c r="R25" s="2892"/>
      <c r="S25" s="2892"/>
      <c r="T25" s="2892"/>
      <c r="U25" s="2892"/>
      <c r="V25" s="2892"/>
      <c r="W25" s="2892"/>
      <c r="X25" s="2892"/>
      <c r="Y25" s="2892"/>
      <c r="Z25" s="2892"/>
      <c r="AA25" s="648"/>
      <c r="AB25" s="313"/>
      <c r="AC25" s="282"/>
      <c r="AD25" s="282"/>
      <c r="AE25" s="282"/>
      <c r="AF25" s="282"/>
      <c r="AG25" s="282"/>
      <c r="AH25" s="282"/>
      <c r="AI25" s="282"/>
      <c r="AJ25" s="282"/>
      <c r="AK25" s="282"/>
      <c r="AL25" s="339"/>
      <c r="AM25" s="277"/>
    </row>
    <row r="26" spans="1:51" ht="14.1" customHeight="1">
      <c r="A26" s="282"/>
      <c r="B26" s="296"/>
      <c r="C26" s="971"/>
      <c r="D26" s="971"/>
      <c r="E26" s="971"/>
      <c r="F26" s="971"/>
      <c r="G26" s="971"/>
      <c r="H26" s="971"/>
      <c r="I26" s="971"/>
      <c r="J26" s="971"/>
      <c r="K26" s="971"/>
      <c r="L26" s="971"/>
      <c r="M26" s="971"/>
      <c r="N26" s="971"/>
      <c r="O26" s="971"/>
      <c r="P26" s="971"/>
      <c r="Q26" s="971"/>
      <c r="R26" s="971"/>
      <c r="S26" s="971"/>
      <c r="T26" s="971"/>
      <c r="U26" s="971"/>
      <c r="V26" s="971"/>
      <c r="W26" s="971"/>
      <c r="X26" s="971"/>
      <c r="Y26" s="971"/>
      <c r="Z26" s="1322"/>
      <c r="AA26" s="651" t="s">
        <v>278</v>
      </c>
      <c r="AB26" s="1790" t="s">
        <v>1354</v>
      </c>
      <c r="AC26" s="1790"/>
      <c r="AD26" s="1790"/>
      <c r="AE26" s="1790"/>
      <c r="AF26" s="1790"/>
      <c r="AG26" s="1790"/>
      <c r="AH26" s="1790"/>
      <c r="AI26" s="1790"/>
      <c r="AJ26" s="1790"/>
      <c r="AK26" s="1790"/>
      <c r="AL26" s="1790"/>
      <c r="AM26" s="277"/>
    </row>
    <row r="27" spans="1:51" ht="14.1" customHeight="1">
      <c r="A27" s="282"/>
      <c r="B27" s="296"/>
      <c r="C27" s="971"/>
      <c r="D27" s="971"/>
      <c r="E27" s="971"/>
      <c r="F27" s="971"/>
      <c r="G27" s="971"/>
      <c r="H27" s="971"/>
      <c r="I27" s="971"/>
      <c r="J27" s="971"/>
      <c r="K27" s="971"/>
      <c r="L27" s="971"/>
      <c r="M27" s="971"/>
      <c r="N27" s="971"/>
      <c r="O27" s="971"/>
      <c r="P27" s="971"/>
      <c r="Q27" s="971"/>
      <c r="R27" s="282" t="s">
        <v>31</v>
      </c>
      <c r="S27" s="971"/>
      <c r="T27" s="971"/>
      <c r="U27" s="971"/>
      <c r="V27" s="971"/>
      <c r="W27" s="971"/>
      <c r="X27" s="971"/>
      <c r="Y27" s="971"/>
      <c r="Z27" s="704" t="s">
        <v>32</v>
      </c>
      <c r="AA27" s="284"/>
      <c r="AB27" s="1790"/>
      <c r="AC27" s="1790"/>
      <c r="AD27" s="1790"/>
      <c r="AE27" s="1790"/>
      <c r="AF27" s="1790"/>
      <c r="AG27" s="1790"/>
      <c r="AH27" s="1790"/>
      <c r="AI27" s="1790"/>
      <c r="AJ27" s="1790"/>
      <c r="AK27" s="1790"/>
      <c r="AL27" s="1790"/>
      <c r="AM27" s="277"/>
      <c r="AP27" s="356"/>
      <c r="AQ27" s="356"/>
      <c r="AR27" s="282"/>
      <c r="AS27" s="282"/>
      <c r="AT27" s="297"/>
      <c r="AU27" s="297"/>
      <c r="AV27" s="297"/>
      <c r="AW27" s="297"/>
      <c r="AX27" s="297"/>
      <c r="AY27" s="297"/>
    </row>
    <row r="28" spans="1:51" ht="14.1" customHeight="1">
      <c r="A28" s="282"/>
      <c r="B28" s="296"/>
      <c r="D28" s="282"/>
      <c r="E28" s="282"/>
      <c r="F28" s="282"/>
      <c r="G28" s="282"/>
      <c r="H28" s="282"/>
      <c r="I28" s="282"/>
      <c r="J28" s="282"/>
      <c r="K28" s="282"/>
      <c r="L28" s="282"/>
      <c r="M28" s="282"/>
      <c r="N28" s="282"/>
      <c r="O28" s="282"/>
      <c r="P28" s="282"/>
      <c r="Q28" s="282"/>
      <c r="R28" s="313"/>
      <c r="S28" s="313"/>
      <c r="V28" s="313"/>
      <c r="Z28" s="704"/>
      <c r="AA28" s="648"/>
      <c r="AB28" s="365"/>
      <c r="AC28" s="365"/>
      <c r="AD28" s="365"/>
      <c r="AE28" s="365"/>
      <c r="AF28" s="365"/>
      <c r="AG28" s="365"/>
      <c r="AH28" s="365"/>
      <c r="AI28" s="365"/>
      <c r="AJ28" s="365"/>
      <c r="AK28" s="365"/>
      <c r="AL28" s="339"/>
      <c r="AM28" s="277"/>
      <c r="AP28" s="356"/>
      <c r="AQ28" s="356"/>
      <c r="AR28" s="282"/>
      <c r="AS28" s="282"/>
      <c r="AT28" s="297"/>
      <c r="AU28" s="297"/>
      <c r="AV28" s="292"/>
      <c r="AW28" s="292"/>
      <c r="AX28" s="292"/>
      <c r="AY28" s="292"/>
    </row>
    <row r="29" spans="1:51" ht="14.1" customHeight="1">
      <c r="A29" s="282"/>
      <c r="B29" s="296"/>
      <c r="C29" s="971" t="s">
        <v>1355</v>
      </c>
      <c r="E29" s="313"/>
      <c r="F29" s="282"/>
      <c r="G29" s="282"/>
      <c r="H29" s="282"/>
      <c r="I29" s="282"/>
      <c r="J29" s="282"/>
      <c r="K29" s="282"/>
      <c r="L29" s="282"/>
      <c r="M29" s="282"/>
      <c r="N29" s="282"/>
      <c r="O29" s="282"/>
      <c r="P29" s="282"/>
      <c r="Q29" s="282"/>
      <c r="R29" s="282"/>
      <c r="S29" s="282"/>
      <c r="T29" s="290"/>
      <c r="U29" s="290"/>
      <c r="V29" s="282"/>
      <c r="W29" s="290"/>
      <c r="X29" s="290"/>
      <c r="Y29" s="282"/>
      <c r="Z29" s="282"/>
      <c r="AA29" s="311"/>
      <c r="AB29" s="365"/>
      <c r="AC29" s="365"/>
      <c r="AD29" s="365"/>
      <c r="AE29" s="365"/>
      <c r="AF29" s="365"/>
      <c r="AG29" s="365"/>
      <c r="AH29" s="365"/>
      <c r="AI29" s="365"/>
      <c r="AJ29" s="365"/>
      <c r="AK29" s="365"/>
      <c r="AL29" s="339"/>
      <c r="AM29" s="277"/>
      <c r="AP29" s="356"/>
      <c r="AQ29" s="356"/>
      <c r="AR29" s="282"/>
      <c r="AS29" s="282"/>
      <c r="AT29" s="297"/>
      <c r="AU29" s="297"/>
      <c r="AV29" s="297"/>
      <c r="AW29" s="297"/>
      <c r="AX29" s="297"/>
      <c r="AY29" s="297"/>
    </row>
    <row r="30" spans="1:51" ht="14.1" customHeight="1">
      <c r="A30" s="282"/>
      <c r="B30" s="296"/>
      <c r="C30" s="313" t="s">
        <v>1356</v>
      </c>
      <c r="D30" s="313"/>
      <c r="E30" s="313"/>
      <c r="F30" s="313"/>
      <c r="G30" s="313"/>
      <c r="H30" s="282"/>
      <c r="I30" s="282"/>
      <c r="J30" s="282"/>
      <c r="K30" s="282"/>
      <c r="L30" s="282"/>
      <c r="M30" s="282"/>
      <c r="N30" s="282"/>
      <c r="O30" s="282"/>
      <c r="P30" s="282"/>
      <c r="Q30" s="282"/>
      <c r="R30" s="282"/>
      <c r="S30" s="282"/>
      <c r="T30" s="282"/>
      <c r="V30" s="282"/>
      <c r="W30" s="282"/>
      <c r="X30" s="282"/>
      <c r="Z30" s="1099"/>
      <c r="AA30" s="648" t="s">
        <v>278</v>
      </c>
      <c r="AB30" s="2893" t="s">
        <v>1357</v>
      </c>
      <c r="AC30" s="2893"/>
      <c r="AD30" s="2893"/>
      <c r="AE30" s="2893"/>
      <c r="AF30" s="2893"/>
      <c r="AG30" s="2893"/>
      <c r="AH30" s="2893"/>
      <c r="AI30" s="2893"/>
      <c r="AJ30" s="2893"/>
      <c r="AK30" s="2893"/>
      <c r="AL30" s="2893"/>
      <c r="AM30" s="277"/>
      <c r="AP30" s="356"/>
      <c r="AQ30" s="356"/>
      <c r="AR30" s="282"/>
      <c r="AS30" s="282"/>
      <c r="AT30" s="297"/>
      <c r="AU30" s="297"/>
      <c r="AV30" s="292"/>
      <c r="AW30" s="292"/>
      <c r="AX30" s="292"/>
      <c r="AY30" s="292"/>
    </row>
    <row r="31" spans="1:51" ht="14.1" customHeight="1">
      <c r="A31" s="282"/>
      <c r="B31" s="296"/>
      <c r="C31" s="282"/>
      <c r="D31" s="313" t="s">
        <v>1358</v>
      </c>
      <c r="E31" s="313"/>
      <c r="F31" s="313"/>
      <c r="G31" s="313"/>
      <c r="H31" s="282"/>
      <c r="I31" s="282"/>
      <c r="J31" s="282"/>
      <c r="K31" s="282"/>
      <c r="L31" s="358"/>
      <c r="M31" s="358"/>
      <c r="N31" s="358"/>
      <c r="O31" s="358"/>
      <c r="P31" s="358"/>
      <c r="Q31" s="358"/>
      <c r="R31" s="358"/>
      <c r="S31" s="358"/>
      <c r="T31" s="358"/>
      <c r="U31" s="358"/>
      <c r="V31" s="358"/>
      <c r="W31" s="358"/>
      <c r="X31" s="358"/>
      <c r="Z31" s="1107"/>
      <c r="AA31" s="648"/>
      <c r="AB31" s="365"/>
      <c r="AC31" s="365"/>
      <c r="AD31" s="365"/>
      <c r="AE31" s="365"/>
      <c r="AF31" s="365"/>
      <c r="AG31" s="365"/>
      <c r="AH31" s="365"/>
      <c r="AI31" s="365"/>
      <c r="AJ31" s="365"/>
      <c r="AK31" s="365"/>
      <c r="AL31" s="339"/>
      <c r="AM31" s="277"/>
    </row>
    <row r="32" spans="1:51" ht="14.1" customHeight="1">
      <c r="A32" s="282"/>
      <c r="B32" s="296"/>
      <c r="C32" s="282"/>
      <c r="D32" s="313"/>
      <c r="E32" s="313"/>
      <c r="F32" s="313"/>
      <c r="G32" s="313"/>
      <c r="L32" s="358"/>
      <c r="M32" s="358"/>
      <c r="N32" s="358"/>
      <c r="O32" s="358"/>
      <c r="P32" s="358"/>
      <c r="Q32" s="358"/>
      <c r="R32" s="358"/>
      <c r="S32" s="358"/>
      <c r="T32" s="358"/>
      <c r="U32" s="358"/>
      <c r="V32" s="358"/>
      <c r="W32" s="358"/>
      <c r="X32" s="358"/>
      <c r="Z32" s="1099"/>
      <c r="AA32" s="311"/>
      <c r="AB32" s="365"/>
      <c r="AC32" s="365"/>
      <c r="AD32" s="365"/>
      <c r="AE32" s="365"/>
      <c r="AF32" s="365"/>
      <c r="AG32" s="365"/>
      <c r="AH32" s="365"/>
      <c r="AI32" s="365"/>
      <c r="AJ32" s="365"/>
      <c r="AK32" s="365"/>
      <c r="AL32" s="339"/>
      <c r="AM32" s="277"/>
    </row>
    <row r="33" spans="1:60" ht="14.1" customHeight="1">
      <c r="A33" s="282"/>
      <c r="B33" s="296"/>
      <c r="C33" s="282"/>
      <c r="E33" s="313"/>
      <c r="F33" s="313"/>
      <c r="G33" s="313"/>
      <c r="H33" s="282"/>
      <c r="I33" s="282"/>
      <c r="J33" s="282"/>
      <c r="K33" s="282"/>
      <c r="L33" s="282"/>
      <c r="M33" s="282"/>
      <c r="N33" s="282"/>
      <c r="O33" s="282"/>
      <c r="P33" s="282"/>
      <c r="Q33" s="282"/>
      <c r="R33" s="282"/>
      <c r="S33" s="282"/>
      <c r="T33" s="282"/>
      <c r="V33" s="282"/>
      <c r="W33" s="282"/>
      <c r="X33" s="282"/>
      <c r="Z33" s="1099"/>
      <c r="AA33" s="1320"/>
      <c r="AB33" s="365"/>
      <c r="AC33" s="365"/>
      <c r="AD33" s="365"/>
      <c r="AE33" s="365"/>
      <c r="AF33" s="365"/>
      <c r="AG33" s="365"/>
      <c r="AH33" s="365"/>
      <c r="AI33" s="365"/>
      <c r="AJ33" s="365"/>
      <c r="AK33" s="365"/>
      <c r="AL33" s="339"/>
      <c r="AM33" s="277"/>
      <c r="AN33" s="356"/>
      <c r="AO33" s="356"/>
      <c r="AZ33" s="297"/>
      <c r="BA33" s="297"/>
      <c r="BB33" s="297"/>
      <c r="BC33" s="297"/>
      <c r="BD33" s="297"/>
      <c r="BF33" s="297"/>
      <c r="BG33" s="297"/>
      <c r="BH33" s="297"/>
    </row>
    <row r="34" spans="1:60" ht="14.1" customHeight="1">
      <c r="A34" s="282"/>
      <c r="B34" s="296"/>
      <c r="C34" s="2412" t="s">
        <v>1359</v>
      </c>
      <c r="D34" s="2412"/>
      <c r="E34" s="2412"/>
      <c r="F34" s="2412"/>
      <c r="G34" s="2412"/>
      <c r="H34" s="2412"/>
      <c r="I34" s="2412"/>
      <c r="J34" s="2412"/>
      <c r="K34" s="2412"/>
      <c r="L34" s="2412"/>
      <c r="M34" s="2412"/>
      <c r="N34" s="2412"/>
      <c r="O34" s="2412"/>
      <c r="P34" s="2412"/>
      <c r="Q34" s="2412"/>
      <c r="R34" s="2412"/>
      <c r="S34" s="2412"/>
      <c r="T34" s="2412"/>
      <c r="U34" s="2412"/>
      <c r="V34" s="2412"/>
      <c r="W34" s="2412"/>
      <c r="X34" s="2412"/>
      <c r="Y34" s="2412"/>
      <c r="Z34" s="2412"/>
      <c r="AA34" s="648"/>
      <c r="AB34" s="365"/>
      <c r="AC34" s="365"/>
      <c r="AD34" s="365"/>
      <c r="AE34" s="365"/>
      <c r="AF34" s="365"/>
      <c r="AG34" s="365"/>
      <c r="AH34" s="365"/>
      <c r="AI34" s="365"/>
      <c r="AJ34" s="365"/>
      <c r="AK34" s="365"/>
      <c r="AL34" s="339"/>
      <c r="AM34" s="277"/>
      <c r="AN34" s="356"/>
      <c r="AO34" s="356"/>
      <c r="AZ34" s="292"/>
      <c r="BA34" s="292"/>
      <c r="BB34" s="292"/>
      <c r="BC34" s="292"/>
      <c r="BD34" s="292"/>
      <c r="BE34" s="292"/>
      <c r="BF34" s="292"/>
      <c r="BG34" s="292"/>
      <c r="BH34" s="292"/>
    </row>
    <row r="35" spans="1:60" ht="14.1" customHeight="1">
      <c r="A35" s="282"/>
      <c r="B35" s="296"/>
      <c r="C35" s="282"/>
      <c r="D35" s="276" t="s">
        <v>1360</v>
      </c>
      <c r="E35" s="313"/>
      <c r="F35" s="313"/>
      <c r="G35" s="313"/>
      <c r="L35" s="358"/>
      <c r="M35" s="358"/>
      <c r="N35" s="358"/>
      <c r="O35" s="358"/>
      <c r="P35" s="358"/>
      <c r="Q35" s="358"/>
      <c r="R35" s="358"/>
      <c r="S35" s="358"/>
      <c r="T35" s="358"/>
      <c r="U35" s="358"/>
      <c r="V35" s="358"/>
      <c r="W35" s="358"/>
      <c r="X35" s="358"/>
      <c r="Z35" s="1099"/>
      <c r="AA35" s="311"/>
      <c r="AB35" s="365"/>
      <c r="AC35" s="365"/>
      <c r="AD35" s="365"/>
      <c r="AE35" s="365"/>
      <c r="AF35" s="365"/>
      <c r="AG35" s="365"/>
      <c r="AH35" s="365"/>
      <c r="AI35" s="365"/>
      <c r="AJ35" s="365"/>
      <c r="AK35" s="365"/>
      <c r="AL35" s="339"/>
      <c r="AM35" s="277"/>
      <c r="AN35" s="356"/>
      <c r="AO35" s="356"/>
      <c r="AZ35" s="297"/>
      <c r="BA35" s="297"/>
      <c r="BB35" s="297"/>
      <c r="BC35" s="297"/>
      <c r="BD35" s="297"/>
      <c r="BF35" s="297"/>
      <c r="BG35" s="297"/>
      <c r="BH35" s="297"/>
    </row>
    <row r="36" spans="1:60" ht="14.1" customHeight="1">
      <c r="A36" s="282"/>
      <c r="B36" s="296"/>
      <c r="C36" s="282"/>
      <c r="D36" s="313"/>
      <c r="E36" s="313"/>
      <c r="F36" s="313"/>
      <c r="G36" s="313"/>
      <c r="H36" s="282"/>
      <c r="I36" s="282"/>
      <c r="J36" s="282"/>
      <c r="K36" s="282"/>
      <c r="L36" s="282"/>
      <c r="M36" s="282"/>
      <c r="N36" s="282"/>
      <c r="O36" s="282"/>
      <c r="P36" s="282"/>
      <c r="Q36" s="282"/>
      <c r="R36" s="282"/>
      <c r="S36" s="282"/>
      <c r="T36" s="282"/>
      <c r="V36" s="282"/>
      <c r="W36" s="282"/>
      <c r="X36" s="282"/>
      <c r="Z36" s="1099"/>
      <c r="AA36" s="1320"/>
      <c r="AB36" s="365"/>
      <c r="AC36" s="365"/>
      <c r="AD36" s="365"/>
      <c r="AE36" s="365"/>
      <c r="AF36" s="365"/>
      <c r="AG36" s="365"/>
      <c r="AH36" s="365"/>
      <c r="AI36" s="365"/>
      <c r="AJ36" s="365"/>
      <c r="AK36" s="365"/>
      <c r="AL36" s="339"/>
      <c r="AM36" s="277"/>
      <c r="AN36" s="356"/>
      <c r="AO36" s="356"/>
      <c r="AZ36" s="292"/>
      <c r="BA36" s="292"/>
      <c r="BB36" s="292"/>
      <c r="BC36" s="292"/>
      <c r="BD36" s="292"/>
      <c r="BE36" s="292"/>
      <c r="BF36" s="292"/>
      <c r="BG36" s="292"/>
      <c r="BH36" s="292"/>
    </row>
    <row r="37" spans="1:60" ht="14.1" customHeight="1">
      <c r="A37" s="282"/>
      <c r="B37" s="296"/>
      <c r="C37" s="282"/>
      <c r="D37" s="313"/>
      <c r="E37" s="313"/>
      <c r="F37" s="313"/>
      <c r="G37" s="313"/>
      <c r="H37" s="282"/>
      <c r="I37" s="282"/>
      <c r="J37" s="282"/>
      <c r="K37" s="282"/>
      <c r="L37" s="358"/>
      <c r="M37" s="358"/>
      <c r="N37" s="358"/>
      <c r="O37" s="358"/>
      <c r="P37" s="358"/>
      <c r="Q37" s="358"/>
      <c r="R37" s="358"/>
      <c r="S37" s="358"/>
      <c r="T37" s="358"/>
      <c r="U37" s="358"/>
      <c r="V37" s="358"/>
      <c r="W37" s="358"/>
      <c r="X37" s="358"/>
      <c r="Z37" s="1107"/>
      <c r="AA37" s="648"/>
      <c r="AB37" s="365"/>
      <c r="AC37" s="365"/>
      <c r="AD37" s="365"/>
      <c r="AE37" s="365"/>
      <c r="AF37" s="365"/>
      <c r="AG37" s="365"/>
      <c r="AH37" s="365"/>
      <c r="AI37" s="365"/>
      <c r="AJ37" s="365"/>
      <c r="AK37" s="365"/>
      <c r="AL37" s="339"/>
      <c r="AM37" s="277"/>
    </row>
    <row r="38" spans="1:60" ht="14.1" customHeight="1">
      <c r="A38" s="282"/>
      <c r="B38" s="296"/>
      <c r="C38" s="282"/>
      <c r="D38" s="313"/>
      <c r="E38" s="313"/>
      <c r="F38" s="313"/>
      <c r="G38" s="313"/>
      <c r="L38" s="358"/>
      <c r="M38" s="358"/>
      <c r="N38" s="358"/>
      <c r="O38" s="358"/>
      <c r="P38" s="358"/>
      <c r="Q38" s="358"/>
      <c r="R38" s="358"/>
      <c r="S38" s="358"/>
      <c r="T38" s="358"/>
      <c r="U38" s="358"/>
      <c r="V38" s="358"/>
      <c r="W38" s="358"/>
      <c r="X38" s="358"/>
      <c r="Z38" s="1099"/>
      <c r="AA38" s="311"/>
      <c r="AB38" s="365"/>
      <c r="AC38" s="365"/>
      <c r="AD38" s="365"/>
      <c r="AE38" s="365"/>
      <c r="AF38" s="365"/>
      <c r="AG38" s="365"/>
      <c r="AH38" s="365"/>
      <c r="AI38" s="365"/>
      <c r="AJ38" s="365"/>
      <c r="AK38" s="365"/>
      <c r="AL38" s="339"/>
      <c r="AM38" s="277"/>
    </row>
    <row r="39" spans="1:60" ht="14.1" customHeight="1">
      <c r="A39" s="282"/>
      <c r="B39" s="296"/>
      <c r="C39" s="282"/>
      <c r="D39" s="356"/>
      <c r="E39" s="356"/>
      <c r="F39" s="356"/>
      <c r="G39" s="356"/>
      <c r="H39" s="282"/>
      <c r="I39" s="282"/>
      <c r="J39" s="282"/>
      <c r="K39" s="297"/>
      <c r="L39" s="292"/>
      <c r="M39" s="292"/>
      <c r="N39" s="292"/>
      <c r="O39" s="292"/>
      <c r="P39" s="292"/>
      <c r="Q39" s="292"/>
      <c r="R39" s="292"/>
      <c r="S39" s="292"/>
      <c r="T39" s="292"/>
      <c r="U39" s="292"/>
      <c r="V39" s="292"/>
      <c r="W39" s="292"/>
      <c r="X39" s="292"/>
      <c r="Z39" s="1107"/>
      <c r="AA39" s="1320"/>
      <c r="AB39" s="365"/>
      <c r="AC39" s="365"/>
      <c r="AD39" s="365"/>
      <c r="AE39" s="365"/>
      <c r="AF39" s="365"/>
      <c r="AG39" s="365"/>
      <c r="AH39" s="365"/>
      <c r="AI39" s="365"/>
      <c r="AJ39" s="365"/>
      <c r="AK39" s="365"/>
      <c r="AL39" s="339"/>
    </row>
    <row r="40" spans="1:60" ht="14.1" customHeight="1">
      <c r="B40" s="369"/>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1306"/>
      <c r="AA40" s="715"/>
      <c r="AB40" s="327"/>
      <c r="AC40" s="327"/>
      <c r="AD40" s="327"/>
      <c r="AE40" s="327"/>
      <c r="AF40" s="327"/>
      <c r="AG40" s="327"/>
      <c r="AH40" s="327"/>
      <c r="AI40" s="327"/>
      <c r="AJ40" s="327"/>
      <c r="AK40" s="327"/>
      <c r="AL40" s="328"/>
    </row>
    <row r="41" spans="1:60" ht="14.1" customHeight="1"/>
    <row r="42" spans="1:60" ht="14.1" customHeight="1"/>
    <row r="43" spans="1:60" ht="14.1" customHeight="1"/>
    <row r="44" spans="1:60" ht="14.1" customHeight="1"/>
    <row r="45" spans="1:60" ht="14.1" customHeight="1"/>
    <row r="46" spans="1:60" ht="14.1" customHeight="1"/>
    <row r="47" spans="1:60" ht="14.1" customHeight="1"/>
    <row r="48" spans="1:60"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sheetData>
  <mergeCells count="11">
    <mergeCell ref="B1:AL1"/>
    <mergeCell ref="AM1:AP1"/>
    <mergeCell ref="B3:Z3"/>
    <mergeCell ref="AA3:AL3"/>
    <mergeCell ref="AA5:AL5"/>
    <mergeCell ref="C34:Z34"/>
    <mergeCell ref="I17:Y18"/>
    <mergeCell ref="C23:Z23"/>
    <mergeCell ref="C25:Z25"/>
    <mergeCell ref="AB26:AL27"/>
    <mergeCell ref="AB30:AL30"/>
  </mergeCells>
  <phoneticPr fontId="109"/>
  <hyperlinks>
    <hyperlink ref="AM1" location="'目次（保）'!A1" display="目次に戻る" xr:uid="{00000000-0004-0000-1D00-000000000000}"/>
  </hyperlinks>
  <printOptions horizontalCentered="1"/>
  <pageMargins left="0.70833333333333304" right="0.31527777777777799" top="0.39374999999999999" bottom="0.39374999999999999" header="0.51180555555555496" footer="0.51180555555555496"/>
  <pageSetup paperSize="9" firstPageNumber="0"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FF"/>
  </sheetPr>
  <dimension ref="A1:AMK75"/>
  <sheetViews>
    <sheetView showGridLines="0" view="pageBreakPreview" topLeftCell="A34" zoomScaleNormal="100" workbookViewId="0">
      <selection activeCell="AB37" sqref="AB37:AL40"/>
    </sheetView>
  </sheetViews>
  <sheetFormatPr defaultRowHeight="13.2"/>
  <cols>
    <col min="1" max="2" width="1.44140625" style="276" customWidth="1"/>
    <col min="3" max="26" width="2.6640625" style="276" customWidth="1"/>
    <col min="27" max="27" width="2.6640625" style="290" customWidth="1"/>
    <col min="28" max="38" width="2.6640625" style="276" customWidth="1"/>
    <col min="39" max="72" width="2.33203125" style="276" customWidth="1"/>
    <col min="73" max="1025" width="8" style="276" customWidth="1"/>
  </cols>
  <sheetData>
    <row r="1" spans="1:61" ht="14.1" customHeight="1">
      <c r="B1" s="1794" t="s">
        <v>1361</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5" t="s">
        <v>241</v>
      </c>
      <c r="AN1" s="1795"/>
      <c r="AO1" s="1795"/>
      <c r="AP1" s="1795"/>
    </row>
    <row r="2" spans="1:61" ht="5.0999999999999996" customHeight="1"/>
    <row r="3" spans="1:61" ht="14.1" customHeight="1">
      <c r="B3" s="1796" t="s">
        <v>1362</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1797" t="s">
        <v>243</v>
      </c>
      <c r="AB3" s="1797"/>
      <c r="AC3" s="1797"/>
      <c r="AD3" s="1797"/>
      <c r="AE3" s="1797"/>
      <c r="AF3" s="1797"/>
      <c r="AG3" s="1797"/>
      <c r="AH3" s="1797"/>
      <c r="AI3" s="1797"/>
      <c r="AJ3" s="1797"/>
      <c r="AK3" s="1797"/>
      <c r="AL3" s="1797"/>
    </row>
    <row r="4" spans="1:61" ht="7.05" customHeight="1">
      <c r="A4" s="282"/>
      <c r="B4" s="334"/>
      <c r="C4" s="282"/>
      <c r="D4" s="282"/>
      <c r="E4" s="282"/>
      <c r="F4" s="282"/>
      <c r="G4" s="282"/>
      <c r="H4" s="282"/>
      <c r="I4" s="282"/>
      <c r="J4" s="282"/>
      <c r="K4" s="282"/>
      <c r="L4" s="282"/>
      <c r="M4" s="282"/>
      <c r="N4" s="282"/>
      <c r="O4" s="282"/>
      <c r="P4" s="282"/>
      <c r="Q4" s="282"/>
      <c r="R4" s="282"/>
      <c r="S4" s="282"/>
      <c r="T4" s="282"/>
      <c r="U4" s="646"/>
      <c r="V4" s="646"/>
      <c r="W4" s="282"/>
      <c r="X4" s="646"/>
      <c r="Y4" s="646"/>
      <c r="Z4" s="282"/>
      <c r="AA4" s="1323"/>
      <c r="AB4" s="1324"/>
      <c r="AC4" s="1324"/>
      <c r="AD4" s="1324"/>
      <c r="AE4" s="1324"/>
      <c r="AF4" s="1324"/>
      <c r="AG4" s="1324"/>
      <c r="AH4" s="1324"/>
      <c r="AI4" s="1324"/>
      <c r="AJ4" s="1324"/>
      <c r="AK4" s="1324"/>
      <c r="AL4" s="339"/>
    </row>
    <row r="5" spans="1:61" ht="14.1" customHeight="1">
      <c r="A5" s="282"/>
      <c r="B5" s="1325" t="s">
        <v>1363</v>
      </c>
      <c r="E5" s="313"/>
      <c r="F5" s="313"/>
      <c r="G5" s="313"/>
      <c r="H5" s="313"/>
      <c r="I5" s="313"/>
      <c r="J5" s="313"/>
      <c r="K5" s="313"/>
      <c r="L5" s="313"/>
      <c r="M5" s="313"/>
      <c r="N5" s="313"/>
      <c r="O5" s="313"/>
      <c r="P5" s="313"/>
      <c r="Q5" s="313"/>
      <c r="R5" s="313"/>
      <c r="S5" s="313"/>
      <c r="T5" s="313"/>
      <c r="U5" s="313"/>
      <c r="V5" s="313"/>
      <c r="W5" s="282"/>
      <c r="X5" s="361"/>
      <c r="Y5" s="361"/>
      <c r="Z5" s="282"/>
      <c r="AA5" s="1323"/>
      <c r="AB5" s="1324"/>
      <c r="AC5" s="1324"/>
      <c r="AD5" s="1324"/>
      <c r="AE5" s="1324"/>
      <c r="AF5" s="1324"/>
      <c r="AG5" s="1324"/>
      <c r="AH5" s="1324"/>
      <c r="AI5" s="1324"/>
      <c r="AJ5" s="1324"/>
      <c r="AK5" s="1324"/>
      <c r="AL5" s="339"/>
    </row>
    <row r="6" spans="1:61" ht="14.1" customHeight="1">
      <c r="A6" s="282"/>
      <c r="B6" s="1325"/>
      <c r="E6" s="313"/>
      <c r="F6" s="313"/>
      <c r="G6" s="313"/>
      <c r="H6" s="313"/>
      <c r="I6" s="313"/>
      <c r="J6" s="313"/>
      <c r="K6" s="313"/>
      <c r="L6" s="313"/>
      <c r="M6" s="313"/>
      <c r="N6" s="313"/>
      <c r="O6" s="313"/>
      <c r="P6" s="313"/>
      <c r="Q6" s="313"/>
      <c r="R6" s="313"/>
      <c r="S6" s="313"/>
      <c r="T6" s="313"/>
      <c r="U6" s="313"/>
      <c r="V6" s="313"/>
      <c r="W6" s="282"/>
      <c r="X6" s="361"/>
      <c r="Y6" s="361"/>
      <c r="Z6" s="282"/>
      <c r="AA6" s="1323"/>
      <c r="AB6" s="1324"/>
      <c r="AC6" s="1324"/>
      <c r="AD6" s="1324"/>
      <c r="AE6" s="1324"/>
      <c r="AF6" s="1324"/>
      <c r="AG6" s="1324"/>
      <c r="AH6" s="1324"/>
      <c r="AI6" s="1324"/>
      <c r="AJ6" s="1324"/>
      <c r="AK6" s="1324"/>
      <c r="AL6" s="339"/>
    </row>
    <row r="7" spans="1:61" ht="14.1" customHeight="1">
      <c r="A7" s="282"/>
      <c r="B7" s="296"/>
      <c r="C7" s="282" t="s">
        <v>1364</v>
      </c>
      <c r="D7" s="282"/>
      <c r="E7" s="282"/>
      <c r="F7" s="313"/>
      <c r="G7" s="282"/>
      <c r="H7" s="282"/>
      <c r="I7" s="282"/>
      <c r="J7" s="282"/>
      <c r="K7" s="282"/>
      <c r="L7" s="282"/>
      <c r="M7" s="282"/>
      <c r="N7" s="282"/>
      <c r="O7" s="282"/>
      <c r="P7" s="282"/>
      <c r="Q7" s="282"/>
      <c r="R7" s="282"/>
      <c r="S7" s="282"/>
      <c r="T7" s="282"/>
      <c r="U7" s="313"/>
      <c r="V7" s="313"/>
      <c r="W7" s="282"/>
      <c r="X7" s="313"/>
      <c r="Y7" s="313"/>
      <c r="Z7" s="282"/>
      <c r="AA7" s="1323"/>
      <c r="AB7" s="1324"/>
      <c r="AC7" s="1324"/>
      <c r="AD7" s="1324"/>
      <c r="AE7" s="1324"/>
      <c r="AF7" s="1324"/>
      <c r="AG7" s="1324"/>
      <c r="AH7" s="1324"/>
      <c r="AI7" s="1324"/>
      <c r="AJ7" s="1324"/>
      <c r="AK7" s="1324"/>
      <c r="AL7" s="339"/>
    </row>
    <row r="8" spans="1:61" ht="14.1" customHeight="1">
      <c r="A8" s="282"/>
      <c r="B8" s="296"/>
      <c r="C8" s="1326" t="s">
        <v>1365</v>
      </c>
      <c r="D8" s="1324"/>
      <c r="X8" s="313"/>
      <c r="Y8" s="313"/>
      <c r="Z8" s="282"/>
      <c r="AA8" s="1323"/>
      <c r="AB8" s="1324"/>
      <c r="AC8" s="1324"/>
      <c r="AD8" s="1324"/>
      <c r="AE8" s="1324"/>
      <c r="AF8" s="1324"/>
      <c r="AG8" s="1324"/>
      <c r="AH8" s="1324"/>
      <c r="AI8" s="1324"/>
      <c r="AJ8" s="1324"/>
      <c r="AK8" s="1324"/>
      <c r="AL8" s="339"/>
      <c r="AQ8" s="282"/>
      <c r="AS8" s="282"/>
      <c r="AT8" s="282"/>
      <c r="AU8" s="282"/>
      <c r="AV8" s="282"/>
      <c r="AW8" s="282"/>
      <c r="AX8" s="282"/>
      <c r="AY8" s="282"/>
      <c r="AZ8" s="282"/>
      <c r="BA8" s="282"/>
      <c r="BB8" s="282"/>
      <c r="BC8" s="282"/>
      <c r="BD8" s="282"/>
      <c r="BE8" s="282"/>
      <c r="BF8" s="282"/>
      <c r="BG8" s="313"/>
      <c r="BH8" s="313"/>
      <c r="BI8" s="282"/>
    </row>
    <row r="9" spans="1:61" ht="14.1" customHeight="1">
      <c r="A9" s="282"/>
      <c r="B9" s="296"/>
      <c r="D9" s="1327"/>
      <c r="E9" s="1328"/>
      <c r="F9" s="1328"/>
      <c r="G9" s="1329"/>
      <c r="H9" s="2118" t="s">
        <v>1366</v>
      </c>
      <c r="I9" s="2118"/>
      <c r="J9" s="2118"/>
      <c r="K9" s="2118"/>
      <c r="L9" s="2118"/>
      <c r="M9" s="2118"/>
      <c r="N9" s="2118"/>
      <c r="O9" s="2118"/>
      <c r="P9" s="2118"/>
      <c r="Q9" s="2118"/>
      <c r="R9" s="2118"/>
      <c r="S9" s="2118" t="s">
        <v>1367</v>
      </c>
      <c r="T9" s="2118"/>
      <c r="U9" s="2118"/>
      <c r="V9" s="2118"/>
      <c r="W9" s="2118"/>
      <c r="X9" s="2118"/>
      <c r="Y9" s="2118"/>
      <c r="Z9" s="2118"/>
      <c r="AA9" s="2118"/>
      <c r="AB9" s="2118"/>
      <c r="AC9" s="2118"/>
      <c r="AE9" s="1324"/>
      <c r="AF9" s="1324"/>
      <c r="AG9" s="1324"/>
      <c r="AH9" s="1324"/>
      <c r="AI9" s="1324"/>
      <c r="AJ9" s="1324"/>
      <c r="AK9" s="1324"/>
      <c r="AL9" s="339"/>
      <c r="AQ9" s="356"/>
      <c r="AR9" s="356"/>
      <c r="AS9" s="356"/>
      <c r="AT9" s="356"/>
      <c r="AU9" s="282"/>
      <c r="AV9" s="1330"/>
      <c r="AW9" s="1330"/>
      <c r="AX9" s="356"/>
      <c r="AY9" s="1331"/>
      <c r="AZ9" s="1331"/>
      <c r="BA9" s="356"/>
      <c r="BB9" s="282"/>
      <c r="BC9" s="360"/>
      <c r="BD9" s="1332"/>
      <c r="BE9" s="356"/>
      <c r="BF9" s="1333"/>
      <c r="BG9" s="1333"/>
      <c r="BH9" s="361"/>
      <c r="BI9" s="310"/>
    </row>
    <row r="10" spans="1:61" ht="14.1" customHeight="1">
      <c r="A10" s="282"/>
      <c r="B10" s="296"/>
      <c r="D10" s="2235" t="s">
        <v>1368</v>
      </c>
      <c r="E10" s="2235"/>
      <c r="F10" s="2235"/>
      <c r="G10" s="2235"/>
      <c r="H10" s="2907"/>
      <c r="I10" s="2907"/>
      <c r="J10" s="1334" t="s">
        <v>765</v>
      </c>
      <c r="K10" s="2908"/>
      <c r="L10" s="2908"/>
      <c r="M10" s="1334" t="s">
        <v>766</v>
      </c>
      <c r="N10" s="2909"/>
      <c r="O10" s="2909"/>
      <c r="P10" s="1334" t="s">
        <v>765</v>
      </c>
      <c r="Q10" s="2910"/>
      <c r="R10" s="2910"/>
      <c r="S10" s="2907"/>
      <c r="T10" s="2907"/>
      <c r="U10" s="1334" t="s">
        <v>765</v>
      </c>
      <c r="V10" s="2908"/>
      <c r="W10" s="2908"/>
      <c r="X10" s="1334" t="s">
        <v>766</v>
      </c>
      <c r="Y10" s="2909"/>
      <c r="Z10" s="2909"/>
      <c r="AA10" s="1334" t="s">
        <v>765</v>
      </c>
      <c r="AB10" s="2910"/>
      <c r="AC10" s="2910"/>
      <c r="AE10" s="1324"/>
      <c r="AF10" s="1324"/>
      <c r="AG10" s="1324"/>
      <c r="AH10" s="1324"/>
      <c r="AI10" s="1324"/>
      <c r="AJ10" s="1324"/>
      <c r="AK10" s="1335"/>
      <c r="AL10" s="339"/>
      <c r="AQ10" s="356"/>
      <c r="AR10" s="356"/>
      <c r="AS10" s="356"/>
      <c r="AT10" s="356"/>
      <c r="AU10" s="282"/>
      <c r="AV10" s="1330"/>
      <c r="AW10" s="1330"/>
      <c r="AX10" s="356"/>
      <c r="AY10" s="1331"/>
      <c r="AZ10" s="1331"/>
      <c r="BA10" s="356"/>
      <c r="BB10" s="282"/>
      <c r="BC10" s="360"/>
      <c r="BD10" s="1332"/>
      <c r="BE10" s="356"/>
      <c r="BF10" s="1333"/>
      <c r="BG10" s="1333"/>
      <c r="BH10" s="361"/>
      <c r="BI10" s="310"/>
    </row>
    <row r="11" spans="1:61" ht="14.1" customHeight="1">
      <c r="A11" s="282"/>
      <c r="B11" s="296"/>
      <c r="D11" s="2235" t="s">
        <v>1369</v>
      </c>
      <c r="E11" s="2235"/>
      <c r="F11" s="2235"/>
      <c r="G11" s="2235"/>
      <c r="H11" s="2907"/>
      <c r="I11" s="2907"/>
      <c r="J11" s="1334" t="s">
        <v>765</v>
      </c>
      <c r="K11" s="2908"/>
      <c r="L11" s="2908"/>
      <c r="M11" s="1334" t="s">
        <v>766</v>
      </c>
      <c r="N11" s="2909"/>
      <c r="O11" s="2909"/>
      <c r="P11" s="1334" t="s">
        <v>765</v>
      </c>
      <c r="Q11" s="2910"/>
      <c r="R11" s="2910"/>
      <c r="S11" s="2907"/>
      <c r="T11" s="2907"/>
      <c r="U11" s="1334" t="s">
        <v>765</v>
      </c>
      <c r="V11" s="2908"/>
      <c r="W11" s="2908"/>
      <c r="X11" s="1334" t="s">
        <v>766</v>
      </c>
      <c r="Y11" s="2909"/>
      <c r="Z11" s="2909"/>
      <c r="AA11" s="1334" t="s">
        <v>765</v>
      </c>
      <c r="AB11" s="2910"/>
      <c r="AC11" s="2910"/>
      <c r="AE11" s="1324"/>
      <c r="AF11" s="1324"/>
      <c r="AG11" s="1324"/>
      <c r="AH11" s="1324"/>
      <c r="AI11" s="1324"/>
      <c r="AJ11" s="1324"/>
      <c r="AK11" s="1324"/>
      <c r="AL11" s="339"/>
      <c r="AQ11" s="290"/>
      <c r="AR11" s="290"/>
      <c r="AS11" s="290"/>
      <c r="AT11" s="290"/>
      <c r="AU11" s="282"/>
      <c r="AV11" s="1330"/>
      <c r="AW11" s="1330"/>
      <c r="AX11" s="356"/>
      <c r="AY11" s="1331"/>
      <c r="AZ11" s="1331"/>
      <c r="BA11" s="356"/>
      <c r="BB11" s="282"/>
      <c r="BC11" s="360"/>
      <c r="BD11" s="1332"/>
      <c r="BE11" s="356"/>
      <c r="BF11" s="1333"/>
      <c r="BG11" s="1333"/>
      <c r="BH11" s="361"/>
      <c r="BI11" s="310"/>
    </row>
    <row r="12" spans="1:61" ht="14.1" customHeight="1">
      <c r="A12" s="282"/>
      <c r="B12" s="296"/>
      <c r="D12" s="2118" t="s">
        <v>1368</v>
      </c>
      <c r="E12" s="2118"/>
      <c r="F12" s="2118"/>
      <c r="G12" s="2118"/>
      <c r="H12" s="2907"/>
      <c r="I12" s="2907"/>
      <c r="J12" s="1334" t="s">
        <v>765</v>
      </c>
      <c r="K12" s="2908"/>
      <c r="L12" s="2908"/>
      <c r="M12" s="1334" t="s">
        <v>766</v>
      </c>
      <c r="N12" s="2909"/>
      <c r="O12" s="2909"/>
      <c r="P12" s="1334" t="s">
        <v>765</v>
      </c>
      <c r="Q12" s="2910"/>
      <c r="R12" s="2910"/>
      <c r="S12" s="2907"/>
      <c r="T12" s="2907"/>
      <c r="U12" s="1334" t="s">
        <v>765</v>
      </c>
      <c r="V12" s="2908"/>
      <c r="W12" s="2908"/>
      <c r="X12" s="1334" t="s">
        <v>766</v>
      </c>
      <c r="Y12" s="2909"/>
      <c r="Z12" s="2909"/>
      <c r="AA12" s="1334" t="s">
        <v>765</v>
      </c>
      <c r="AB12" s="2910"/>
      <c r="AC12" s="2910"/>
      <c r="AE12" s="1324"/>
      <c r="AF12" s="1324"/>
      <c r="AG12" s="1324"/>
      <c r="AH12" s="1324"/>
      <c r="AI12" s="1324"/>
      <c r="AJ12" s="1324"/>
      <c r="AK12" s="1324"/>
      <c r="AL12" s="339"/>
      <c r="AQ12" s="2904"/>
      <c r="AR12" s="2904"/>
      <c r="AS12" s="2904"/>
      <c r="AT12" s="2904"/>
      <c r="AU12" s="2904"/>
      <c r="AV12" s="2904"/>
      <c r="AW12" s="2904"/>
      <c r="AX12" s="2904"/>
      <c r="AY12" s="2904"/>
      <c r="AZ12" s="2904"/>
      <c r="BA12" s="2904"/>
      <c r="BB12" s="2904"/>
      <c r="BC12" s="313"/>
      <c r="BD12" s="313"/>
      <c r="BE12" s="282"/>
      <c r="BG12" s="313"/>
      <c r="BH12" s="313"/>
      <c r="BI12" s="310"/>
    </row>
    <row r="13" spans="1:61" ht="14.1" customHeight="1">
      <c r="A13" s="282"/>
      <c r="B13" s="296"/>
      <c r="X13" s="361"/>
      <c r="Y13" s="361"/>
      <c r="Z13" s="297"/>
      <c r="AA13" s="1336" t="s">
        <v>278</v>
      </c>
      <c r="AB13" s="286" t="s">
        <v>1370</v>
      </c>
      <c r="AC13" s="358"/>
      <c r="AD13" s="358"/>
      <c r="AE13" s="358"/>
      <c r="AF13" s="358"/>
      <c r="AG13" s="358"/>
      <c r="AH13" s="358"/>
      <c r="AI13" s="358"/>
      <c r="AJ13" s="358"/>
      <c r="AK13" s="358"/>
      <c r="AL13" s="1337"/>
      <c r="AQ13" s="1012"/>
      <c r="AR13" s="1787"/>
      <c r="AS13" s="1787"/>
      <c r="AT13" s="1787"/>
      <c r="AU13" s="1787"/>
      <c r="AV13" s="1787"/>
      <c r="AW13" s="1787"/>
      <c r="AX13" s="1787"/>
      <c r="AY13" s="1787"/>
      <c r="AZ13" s="1787"/>
      <c r="BA13" s="1787"/>
      <c r="BB13" s="1787"/>
      <c r="BC13" s="282"/>
      <c r="BD13" s="282"/>
      <c r="BE13" s="282"/>
      <c r="BF13" s="282"/>
      <c r="BG13" s="313"/>
      <c r="BH13" s="313"/>
      <c r="BI13" s="282"/>
    </row>
    <row r="14" spans="1:61" ht="14.1" customHeight="1">
      <c r="A14" s="282"/>
      <c r="B14" s="296"/>
      <c r="C14" s="276" t="s">
        <v>1371</v>
      </c>
      <c r="E14" s="282"/>
      <c r="F14" s="313"/>
      <c r="G14" s="313"/>
      <c r="H14" s="313"/>
      <c r="I14" s="313"/>
      <c r="J14" s="313"/>
      <c r="K14" s="313"/>
      <c r="L14" s="313"/>
      <c r="M14" s="313"/>
      <c r="N14" s="313"/>
      <c r="O14" s="313"/>
      <c r="P14" s="313"/>
      <c r="Q14" s="313"/>
      <c r="R14" s="313"/>
      <c r="S14" s="313"/>
      <c r="T14" s="313"/>
      <c r="W14" s="282"/>
      <c r="Z14" s="282"/>
      <c r="AA14" s="1024" t="s">
        <v>278</v>
      </c>
      <c r="AB14" s="2461" t="s">
        <v>1372</v>
      </c>
      <c r="AC14" s="2461"/>
      <c r="AD14" s="2461"/>
      <c r="AE14" s="2461"/>
      <c r="AF14" s="2461"/>
      <c r="AG14" s="2461"/>
      <c r="AH14" s="2461"/>
      <c r="AI14" s="2461"/>
      <c r="AJ14" s="2461"/>
      <c r="AK14" s="2461"/>
      <c r="AL14" s="2461"/>
      <c r="AR14" s="1787"/>
      <c r="AS14" s="1787"/>
      <c r="AT14" s="1787"/>
      <c r="AU14" s="1787"/>
      <c r="AV14" s="1787"/>
      <c r="AW14" s="1787"/>
      <c r="AX14" s="1787"/>
      <c r="AY14" s="1787"/>
      <c r="AZ14" s="1787"/>
      <c r="BA14" s="1787"/>
      <c r="BB14" s="1787"/>
      <c r="BC14" s="360"/>
      <c r="BD14" s="1332"/>
      <c r="BE14" s="356"/>
      <c r="BF14" s="1333"/>
      <c r="BG14" s="1333"/>
      <c r="BH14" s="361"/>
      <c r="BI14" s="310"/>
    </row>
    <row r="15" spans="1:61" ht="14.1" customHeight="1">
      <c r="A15" s="282"/>
      <c r="B15" s="296"/>
      <c r="C15" s="282"/>
      <c r="D15" s="282"/>
      <c r="E15" s="313"/>
      <c r="F15" s="313"/>
      <c r="G15" s="282"/>
      <c r="H15" s="660"/>
      <c r="I15" s="660"/>
      <c r="J15" s="282"/>
      <c r="K15" s="282"/>
      <c r="L15" s="282"/>
      <c r="M15" s="282"/>
      <c r="N15" s="282"/>
      <c r="O15" s="282"/>
      <c r="P15" s="313"/>
      <c r="Q15" s="313"/>
      <c r="R15" s="282"/>
      <c r="S15" s="290"/>
      <c r="T15" s="290"/>
      <c r="U15" s="291"/>
      <c r="V15" s="292"/>
      <c r="W15" s="292"/>
      <c r="X15" s="282"/>
      <c r="Y15" s="282"/>
      <c r="Z15" s="282"/>
      <c r="AA15" s="1024"/>
      <c r="AB15" s="2461"/>
      <c r="AC15" s="2461"/>
      <c r="AD15" s="2461"/>
      <c r="AE15" s="2461"/>
      <c r="AF15" s="2461"/>
      <c r="AG15" s="2461"/>
      <c r="AH15" s="2461"/>
      <c r="AI15" s="2461"/>
      <c r="AJ15" s="2461"/>
      <c r="AK15" s="2461"/>
      <c r="AL15" s="2461"/>
      <c r="AP15" s="1012"/>
      <c r="AQ15" s="356"/>
      <c r="AR15" s="356"/>
      <c r="AS15" s="356"/>
      <c r="AT15" s="356"/>
      <c r="AU15" s="282"/>
      <c r="AV15" s="360"/>
      <c r="AW15" s="1332"/>
      <c r="AX15" s="356"/>
      <c r="AY15" s="1333"/>
      <c r="AZ15" s="1333"/>
      <c r="BA15" s="356"/>
      <c r="BB15" s="282"/>
      <c r="BC15" s="360"/>
      <c r="BD15" s="1332"/>
      <c r="BE15" s="356"/>
      <c r="BF15" s="1333"/>
      <c r="BG15" s="1333"/>
      <c r="BH15" s="361"/>
      <c r="BI15" s="310"/>
    </row>
    <row r="16" spans="1:61" ht="14.1" customHeight="1">
      <c r="A16" s="282"/>
      <c r="B16" s="296"/>
      <c r="C16" s="356"/>
      <c r="D16" s="660" t="s">
        <v>1373</v>
      </c>
      <c r="F16" s="356"/>
      <c r="G16" s="356"/>
      <c r="H16" s="757"/>
      <c r="I16" s="590"/>
      <c r="J16" s="1798"/>
      <c r="K16" s="1798"/>
      <c r="L16" s="1798"/>
      <c r="M16" s="355"/>
      <c r="N16" s="355"/>
      <c r="O16" s="355" t="s">
        <v>20</v>
      </c>
      <c r="P16" s="355"/>
      <c r="Q16" s="355"/>
      <c r="R16" s="354" t="s">
        <v>21</v>
      </c>
      <c r="S16" s="355"/>
      <c r="T16" s="355"/>
      <c r="U16" s="355" t="s">
        <v>22</v>
      </c>
      <c r="Y16" s="313"/>
      <c r="Z16" s="356"/>
      <c r="AA16" s="311"/>
      <c r="AB16" s="2461"/>
      <c r="AC16" s="2461"/>
      <c r="AD16" s="2461"/>
      <c r="AE16" s="2461"/>
      <c r="AF16" s="2461"/>
      <c r="AG16" s="2461"/>
      <c r="AH16" s="2461"/>
      <c r="AI16" s="2461"/>
      <c r="AJ16" s="2461"/>
      <c r="AK16" s="2461"/>
      <c r="AL16" s="2461"/>
      <c r="AP16" s="1012"/>
      <c r="AQ16" s="282"/>
      <c r="AR16" s="282"/>
      <c r="AS16" s="313"/>
      <c r="AT16" s="282"/>
      <c r="AU16" s="282"/>
      <c r="AV16" s="282"/>
      <c r="AW16" s="282"/>
      <c r="AX16" s="282"/>
      <c r="AY16" s="282"/>
      <c r="AZ16" s="282"/>
      <c r="BA16" s="313"/>
      <c r="BB16" s="313"/>
      <c r="BC16" s="313"/>
      <c r="BD16" s="313"/>
      <c r="BE16" s="313"/>
      <c r="BF16" s="313"/>
      <c r="BG16" s="313"/>
      <c r="BH16" s="313"/>
      <c r="BI16" s="310"/>
    </row>
    <row r="17" spans="1:60" ht="14.1" customHeight="1">
      <c r="A17" s="282"/>
      <c r="B17" s="296"/>
      <c r="C17" s="1338"/>
      <c r="D17" s="1338"/>
      <c r="F17" s="1339"/>
      <c r="G17" s="1339"/>
      <c r="H17" s="1339"/>
      <c r="I17" s="313"/>
      <c r="J17" s="313"/>
      <c r="K17" s="313"/>
      <c r="L17" s="313"/>
      <c r="M17" s="313"/>
      <c r="N17" s="313"/>
      <c r="O17" s="313"/>
      <c r="P17" s="313"/>
      <c r="Q17" s="313"/>
      <c r="R17" s="313"/>
      <c r="S17" s="313"/>
      <c r="T17" s="313"/>
      <c r="U17" s="2231"/>
      <c r="V17" s="2231"/>
      <c r="W17" s="310"/>
      <c r="X17" s="2905"/>
      <c r="Y17" s="2905"/>
      <c r="Z17" s="282"/>
      <c r="AA17" s="1340" t="s">
        <v>278</v>
      </c>
      <c r="AB17" s="2461" t="s">
        <v>1374</v>
      </c>
      <c r="AC17" s="2461"/>
      <c r="AD17" s="2461"/>
      <c r="AE17" s="2461"/>
      <c r="AF17" s="2461"/>
      <c r="AG17" s="2461"/>
      <c r="AH17" s="2461"/>
      <c r="AI17" s="2461"/>
      <c r="AJ17" s="2461"/>
      <c r="AK17" s="2461"/>
      <c r="AL17" s="2461"/>
      <c r="AW17" s="2904"/>
      <c r="AX17" s="2904"/>
      <c r="AY17" s="2904"/>
      <c r="AZ17" s="2904"/>
      <c r="BA17" s="2904"/>
      <c r="BB17" s="2904"/>
      <c r="BC17" s="2904"/>
      <c r="BD17" s="2904"/>
      <c r="BE17" s="2904"/>
      <c r="BF17" s="2904"/>
      <c r="BG17" s="2904"/>
      <c r="BH17" s="2904"/>
    </row>
    <row r="18" spans="1:60" ht="14.1" customHeight="1">
      <c r="A18" s="282"/>
      <c r="B18" s="296"/>
      <c r="E18" s="282"/>
      <c r="F18" s="313"/>
      <c r="G18" s="313"/>
      <c r="H18" s="313"/>
      <c r="I18" s="313"/>
      <c r="J18" s="313"/>
      <c r="K18" s="313"/>
      <c r="L18" s="313"/>
      <c r="M18" s="313"/>
      <c r="N18" s="313"/>
      <c r="O18" s="313"/>
      <c r="P18" s="313"/>
      <c r="Q18" s="313"/>
      <c r="R18" s="313"/>
      <c r="S18" s="313"/>
      <c r="T18" s="313"/>
      <c r="W18" s="282"/>
      <c r="Z18" s="282"/>
      <c r="AA18" s="1024"/>
      <c r="AB18" s="2461"/>
      <c r="AC18" s="2461"/>
      <c r="AD18" s="2461"/>
      <c r="AE18" s="2461"/>
      <c r="AF18" s="2461"/>
      <c r="AG18" s="2461"/>
      <c r="AH18" s="2461"/>
      <c r="AI18" s="2461"/>
      <c r="AJ18" s="2461"/>
      <c r="AK18" s="2461"/>
      <c r="AL18" s="2461"/>
      <c r="AP18" s="282"/>
      <c r="AQ18" s="282"/>
      <c r="AR18" s="313"/>
      <c r="AS18" s="282"/>
      <c r="AW18" s="1012"/>
      <c r="AX18" s="1787"/>
      <c r="AY18" s="1787"/>
      <c r="AZ18" s="1787"/>
      <c r="BA18" s="1787"/>
      <c r="BB18" s="1787"/>
      <c r="BC18" s="1787"/>
      <c r="BD18" s="1787"/>
      <c r="BE18" s="1787"/>
      <c r="BF18" s="1787"/>
      <c r="BG18" s="1787"/>
      <c r="BH18" s="1787"/>
    </row>
    <row r="19" spans="1:60" ht="14.1" customHeight="1">
      <c r="A19" s="282"/>
      <c r="B19" s="296"/>
      <c r="C19" s="2906" t="s">
        <v>1375</v>
      </c>
      <c r="D19" s="2906"/>
      <c r="E19" s="2906"/>
      <c r="F19" s="2906"/>
      <c r="G19" s="2906"/>
      <c r="H19" s="2906"/>
      <c r="I19" s="2906"/>
      <c r="J19" s="2906"/>
      <c r="K19" s="2906"/>
      <c r="L19" s="2906"/>
      <c r="M19" s="2906"/>
      <c r="N19" s="2906"/>
      <c r="O19" s="2906"/>
      <c r="P19" s="2906"/>
      <c r="Q19" s="2906"/>
      <c r="R19" s="2906"/>
      <c r="S19" s="2906"/>
      <c r="T19" s="2906"/>
      <c r="U19" s="2906"/>
      <c r="V19" s="2906"/>
      <c r="W19" s="2906"/>
      <c r="X19" s="2906"/>
      <c r="Y19" s="2906"/>
      <c r="Z19" s="2906"/>
      <c r="AA19" s="311"/>
      <c r="AB19" s="2461"/>
      <c r="AC19" s="2461"/>
      <c r="AD19" s="2461"/>
      <c r="AE19" s="2461"/>
      <c r="AF19" s="2461"/>
      <c r="AG19" s="2461"/>
      <c r="AH19" s="2461"/>
      <c r="AI19" s="2461"/>
      <c r="AJ19" s="2461"/>
      <c r="AK19" s="2461"/>
      <c r="AL19" s="2461"/>
    </row>
    <row r="20" spans="1:60" ht="14.1" customHeight="1">
      <c r="A20" s="282"/>
      <c r="B20" s="296"/>
      <c r="C20" s="1338"/>
      <c r="D20" s="1338"/>
      <c r="F20" s="1339"/>
      <c r="G20" s="1339"/>
      <c r="H20" s="1339"/>
      <c r="I20" s="313"/>
      <c r="J20" s="313"/>
      <c r="K20" s="313"/>
      <c r="L20" s="313"/>
      <c r="M20" s="313"/>
      <c r="N20" s="313"/>
      <c r="O20" s="313"/>
      <c r="P20" s="313"/>
      <c r="Q20" s="313"/>
      <c r="R20" s="313"/>
      <c r="S20" s="313"/>
      <c r="T20" s="313"/>
      <c r="U20" s="290"/>
      <c r="V20" s="290"/>
      <c r="W20" s="310"/>
      <c r="X20" s="292"/>
      <c r="Y20" s="292"/>
      <c r="Z20" s="282"/>
      <c r="AA20" s="1294"/>
      <c r="AB20" s="2900"/>
      <c r="AC20" s="2900"/>
      <c r="AD20" s="2900"/>
      <c r="AE20" s="2900"/>
      <c r="AF20" s="2900"/>
      <c r="AG20" s="2900"/>
      <c r="AH20" s="2900"/>
      <c r="AI20" s="2900"/>
      <c r="AJ20" s="2900"/>
      <c r="AK20" s="2900"/>
      <c r="AL20" s="1255"/>
    </row>
    <row r="21" spans="1:60" ht="14.1" customHeight="1">
      <c r="A21" s="282"/>
      <c r="B21" s="296"/>
      <c r="C21" s="1338"/>
      <c r="D21" s="1338"/>
      <c r="F21" s="1339"/>
      <c r="G21" s="1339"/>
      <c r="H21" s="1339"/>
      <c r="I21" s="313"/>
      <c r="J21" s="313"/>
      <c r="K21" s="313"/>
      <c r="L21" s="313"/>
      <c r="M21" s="313"/>
      <c r="N21" s="313"/>
      <c r="O21" s="313"/>
      <c r="P21" s="313"/>
      <c r="Q21" s="313"/>
      <c r="R21" s="313"/>
      <c r="S21" s="313"/>
      <c r="T21" s="313"/>
      <c r="U21" s="290"/>
      <c r="V21" s="290"/>
      <c r="W21" s="310"/>
      <c r="X21" s="292"/>
      <c r="Y21" s="292"/>
      <c r="Z21" s="282"/>
      <c r="AA21" s="2901" t="s">
        <v>1376</v>
      </c>
      <c r="AB21" s="2901"/>
      <c r="AC21" s="2901"/>
      <c r="AD21" s="2901"/>
      <c r="AE21" s="2901"/>
      <c r="AF21" s="2901"/>
      <c r="AG21" s="2901"/>
      <c r="AH21" s="2901"/>
      <c r="AI21" s="2901"/>
      <c r="AJ21" s="2901"/>
      <c r="AK21" s="2901"/>
      <c r="AL21" s="2901"/>
      <c r="BB21" s="346"/>
      <c r="BC21" s="346"/>
      <c r="BD21" s="346"/>
      <c r="BE21" s="346"/>
    </row>
    <row r="22" spans="1:60" ht="14.1" customHeight="1">
      <c r="A22" s="282"/>
      <c r="B22" s="296"/>
      <c r="C22" s="1339" t="s">
        <v>1377</v>
      </c>
      <c r="D22" s="1339"/>
      <c r="E22" s="1339"/>
      <c r="F22" s="1339"/>
      <c r="G22" s="1339"/>
      <c r="H22" s="1339"/>
      <c r="I22" s="1339"/>
      <c r="J22" s="1339"/>
      <c r="K22" s="1339"/>
      <c r="L22" s="1339"/>
      <c r="M22" s="1339"/>
      <c r="N22" s="1339"/>
      <c r="O22" s="1339"/>
      <c r="P22" s="313"/>
      <c r="Q22" s="313"/>
      <c r="R22" s="282"/>
      <c r="S22" s="290"/>
      <c r="T22" s="290"/>
      <c r="U22" s="291"/>
      <c r="V22" s="292"/>
      <c r="W22" s="292"/>
      <c r="X22" s="282"/>
      <c r="Y22" s="282"/>
      <c r="Z22" s="704"/>
      <c r="AA22" s="1024"/>
      <c r="AB22" s="2357" t="s">
        <v>1378</v>
      </c>
      <c r="AC22" s="2357"/>
      <c r="AD22" s="2357"/>
      <c r="AE22" s="2357"/>
      <c r="AF22" s="2357"/>
      <c r="AG22" s="2357"/>
      <c r="AH22" s="2357"/>
      <c r="AI22" s="2357"/>
      <c r="AJ22" s="2357"/>
      <c r="AK22" s="2357"/>
      <c r="AL22" s="2357"/>
      <c r="AW22" s="1787"/>
      <c r="AX22" s="1787"/>
      <c r="AY22" s="1787"/>
      <c r="AZ22" s="1787"/>
      <c r="BA22" s="1787"/>
      <c r="BB22" s="1787"/>
      <c r="BC22" s="1787"/>
      <c r="BD22" s="1787"/>
      <c r="BE22" s="1787"/>
      <c r="BF22" s="1787"/>
      <c r="BG22" s="1787"/>
    </row>
    <row r="23" spans="1:60" ht="14.1" customHeight="1">
      <c r="A23" s="282"/>
      <c r="B23" s="296"/>
      <c r="C23" s="313" t="s">
        <v>1379</v>
      </c>
      <c r="D23" s="313"/>
      <c r="F23" s="1341"/>
      <c r="G23" s="1339"/>
      <c r="H23" s="1339"/>
      <c r="I23" s="1339"/>
      <c r="J23" s="1339"/>
      <c r="K23" s="1339"/>
      <c r="L23" s="1339"/>
      <c r="M23" s="1339"/>
      <c r="N23" s="1339"/>
      <c r="O23" s="1339"/>
      <c r="P23" s="313"/>
      <c r="Q23" s="313"/>
      <c r="R23" s="313"/>
      <c r="S23" s="313"/>
      <c r="V23" s="313"/>
      <c r="Z23" s="704"/>
      <c r="AA23" s="284"/>
      <c r="AB23" s="2357"/>
      <c r="AC23" s="2357"/>
      <c r="AD23" s="2357"/>
      <c r="AE23" s="2357"/>
      <c r="AF23" s="2357"/>
      <c r="AG23" s="2357"/>
      <c r="AH23" s="2357"/>
      <c r="AI23" s="2357"/>
      <c r="AJ23" s="2357"/>
      <c r="AK23" s="2357"/>
      <c r="AL23" s="2357"/>
      <c r="AW23" s="1787"/>
      <c r="AX23" s="1787"/>
      <c r="AY23" s="1787"/>
      <c r="AZ23" s="1787"/>
      <c r="BA23" s="1787"/>
      <c r="BB23" s="1787"/>
      <c r="BC23" s="1787"/>
      <c r="BD23" s="1787"/>
      <c r="BE23" s="1787"/>
      <c r="BF23" s="1787"/>
      <c r="BG23" s="1787"/>
    </row>
    <row r="24" spans="1:60" ht="14.1" customHeight="1">
      <c r="A24" s="282"/>
      <c r="B24" s="296"/>
      <c r="F24" s="2902"/>
      <c r="G24" s="2902"/>
      <c r="H24" s="2902"/>
      <c r="I24" s="2902"/>
      <c r="J24" s="2902"/>
      <c r="K24" s="2902"/>
      <c r="L24" s="2902"/>
      <c r="M24" s="2902"/>
      <c r="N24" s="2902"/>
      <c r="O24" s="2902"/>
      <c r="P24" s="2902"/>
      <c r="Q24" s="2902"/>
      <c r="R24" s="2902"/>
      <c r="S24" s="2902"/>
      <c r="T24" s="2902"/>
      <c r="U24" s="276" t="s">
        <v>31</v>
      </c>
      <c r="V24" s="2903"/>
      <c r="W24" s="2903"/>
      <c r="X24" s="2903"/>
      <c r="Y24" s="2903"/>
      <c r="Z24" s="704" t="s">
        <v>32</v>
      </c>
      <c r="AA24" s="311"/>
      <c r="AB24" s="2357"/>
      <c r="AC24" s="2357"/>
      <c r="AD24" s="2357"/>
      <c r="AE24" s="2357"/>
      <c r="AF24" s="2357"/>
      <c r="AG24" s="2357"/>
      <c r="AH24" s="2357"/>
      <c r="AI24" s="2357"/>
      <c r="AJ24" s="2357"/>
      <c r="AK24" s="2357"/>
      <c r="AL24" s="2357"/>
      <c r="AW24" s="1787"/>
      <c r="AX24" s="1787"/>
      <c r="AY24" s="1787"/>
      <c r="AZ24" s="1787"/>
      <c r="BA24" s="1787"/>
      <c r="BB24" s="1787"/>
      <c r="BC24" s="1787"/>
      <c r="BD24" s="1787"/>
      <c r="BE24" s="1787"/>
      <c r="BF24" s="1787"/>
      <c r="BG24" s="1787"/>
    </row>
    <row r="25" spans="1:60" ht="14.1" customHeight="1">
      <c r="A25" s="282"/>
      <c r="B25" s="296"/>
      <c r="C25" s="1342" t="s">
        <v>1380</v>
      </c>
      <c r="D25" s="1338"/>
      <c r="F25" s="1338"/>
      <c r="G25" s="1341"/>
      <c r="H25" s="1341"/>
      <c r="I25" s="313"/>
      <c r="J25" s="313"/>
      <c r="K25" s="313"/>
      <c r="L25" s="313"/>
      <c r="M25" s="313"/>
      <c r="N25" s="313"/>
      <c r="O25" s="313"/>
      <c r="P25" s="356"/>
      <c r="Q25" s="290"/>
      <c r="R25" s="313"/>
      <c r="S25" s="313"/>
      <c r="V25" s="313"/>
      <c r="Z25" s="704"/>
      <c r="AA25" s="1024" t="s">
        <v>278</v>
      </c>
      <c r="AB25" s="1790" t="s">
        <v>1381</v>
      </c>
      <c r="AC25" s="1790"/>
      <c r="AD25" s="1790"/>
      <c r="AE25" s="1790"/>
      <c r="AF25" s="1790"/>
      <c r="AG25" s="1790"/>
      <c r="AH25" s="1790"/>
      <c r="AI25" s="1790"/>
      <c r="AJ25" s="1790"/>
      <c r="AK25" s="1790"/>
      <c r="AL25" s="1790"/>
      <c r="AW25" s="1787"/>
      <c r="AX25" s="1787"/>
      <c r="AY25" s="1787"/>
      <c r="AZ25" s="1787"/>
      <c r="BA25" s="1787"/>
      <c r="BB25" s="1787"/>
      <c r="BC25" s="1787"/>
      <c r="BD25" s="1787"/>
      <c r="BE25" s="1787"/>
      <c r="BF25" s="1787"/>
      <c r="BG25" s="1787"/>
    </row>
    <row r="26" spans="1:60" ht="14.1" customHeight="1">
      <c r="A26" s="282"/>
      <c r="B26" s="296"/>
      <c r="I26" s="313"/>
      <c r="J26" s="313"/>
      <c r="K26" s="313"/>
      <c r="L26" s="313"/>
      <c r="M26" s="313"/>
      <c r="N26" s="313"/>
      <c r="O26" s="313"/>
      <c r="P26" s="290"/>
      <c r="Q26" s="290"/>
      <c r="R26" s="290"/>
      <c r="S26" s="290"/>
      <c r="T26" s="290"/>
      <c r="U26" s="290"/>
      <c r="V26" s="290"/>
      <c r="W26" s="290"/>
      <c r="X26" s="290"/>
      <c r="Y26" s="290"/>
      <c r="Z26" s="1256"/>
      <c r="AA26" s="311"/>
      <c r="AB26" s="1790"/>
      <c r="AC26" s="1790"/>
      <c r="AD26" s="1790"/>
      <c r="AE26" s="1790"/>
      <c r="AF26" s="1790"/>
      <c r="AG26" s="1790"/>
      <c r="AH26" s="1790"/>
      <c r="AI26" s="1790"/>
      <c r="AJ26" s="1790"/>
      <c r="AK26" s="1790"/>
      <c r="AL26" s="1790"/>
    </row>
    <row r="27" spans="1:60" ht="14.1" customHeight="1">
      <c r="A27" s="282"/>
      <c r="B27" s="334"/>
      <c r="C27" s="1338" t="s">
        <v>1382</v>
      </c>
      <c r="D27" s="1338"/>
      <c r="F27" s="1339"/>
      <c r="G27" s="1339"/>
      <c r="H27" s="1341"/>
      <c r="I27" s="313"/>
      <c r="J27" s="313"/>
      <c r="K27" s="313"/>
      <c r="L27" s="313"/>
      <c r="M27" s="313"/>
      <c r="N27" s="313"/>
      <c r="O27" s="282"/>
      <c r="P27" s="313"/>
      <c r="Q27" s="290"/>
      <c r="R27" s="290"/>
      <c r="S27" s="290"/>
      <c r="T27" s="282"/>
      <c r="U27" s="2231"/>
      <c r="V27" s="2231"/>
      <c r="W27" s="2231"/>
      <c r="X27" s="2231"/>
      <c r="Y27" s="2231"/>
      <c r="Z27" s="310"/>
      <c r="AA27" s="1323"/>
      <c r="AB27" s="1790"/>
      <c r="AC27" s="1790"/>
      <c r="AD27" s="1790"/>
      <c r="AE27" s="1790"/>
      <c r="AF27" s="1790"/>
      <c r="AG27" s="1790"/>
      <c r="AH27" s="1790"/>
      <c r="AI27" s="1790"/>
      <c r="AJ27" s="1790"/>
      <c r="AK27" s="1790"/>
      <c r="AL27" s="1790"/>
    </row>
    <row r="28" spans="1:60" ht="14.1" customHeight="1">
      <c r="A28" s="282"/>
      <c r="B28" s="334"/>
      <c r="C28" s="1339"/>
      <c r="D28" s="1339"/>
      <c r="F28" s="1339"/>
      <c r="G28" s="1339"/>
      <c r="H28" s="1341"/>
      <c r="I28" s="313"/>
      <c r="J28" s="313"/>
      <c r="K28" s="313"/>
      <c r="L28" s="313"/>
      <c r="M28" s="313"/>
      <c r="N28" s="313"/>
      <c r="O28" s="282"/>
      <c r="P28" s="313"/>
      <c r="Q28" s="290"/>
      <c r="R28" s="290"/>
      <c r="S28" s="290"/>
      <c r="T28" s="282"/>
      <c r="U28" s="290"/>
      <c r="V28" s="290"/>
      <c r="W28" s="290"/>
      <c r="X28" s="290"/>
      <c r="Y28" s="290"/>
      <c r="Z28" s="310"/>
      <c r="AA28" s="1323"/>
      <c r="AB28" s="1324"/>
      <c r="AC28" s="1324"/>
      <c r="AD28" s="1324"/>
      <c r="AE28" s="1324"/>
      <c r="AF28" s="1324"/>
      <c r="AG28" s="1324"/>
      <c r="AH28" s="1324"/>
      <c r="AI28" s="1324"/>
      <c r="AJ28" s="1324"/>
      <c r="AK28" s="1324"/>
      <c r="AL28" s="339"/>
    </row>
    <row r="29" spans="1:60" ht="14.1" customHeight="1">
      <c r="A29" s="282"/>
      <c r="B29" s="334"/>
      <c r="C29" s="1338" t="s">
        <v>1383</v>
      </c>
      <c r="D29" s="1338"/>
      <c r="F29" s="1339"/>
      <c r="G29" s="1339"/>
      <c r="H29" s="1341"/>
      <c r="I29" s="313"/>
      <c r="J29" s="313"/>
      <c r="K29" s="313"/>
      <c r="L29" s="313"/>
      <c r="M29" s="313"/>
      <c r="N29" s="313"/>
      <c r="O29" s="282"/>
      <c r="P29" s="313"/>
      <c r="Q29" s="290"/>
      <c r="R29" s="290"/>
      <c r="S29" s="290"/>
      <c r="T29" s="282"/>
      <c r="U29" s="290"/>
      <c r="V29" s="290"/>
      <c r="W29" s="290"/>
      <c r="X29" s="290"/>
      <c r="Y29" s="290"/>
      <c r="Z29" s="1343"/>
      <c r="AL29" s="312"/>
    </row>
    <row r="30" spans="1:60" ht="14.1" customHeight="1">
      <c r="A30" s="282"/>
      <c r="B30" s="296"/>
      <c r="C30" s="282"/>
      <c r="D30" s="282" t="s">
        <v>1384</v>
      </c>
      <c r="G30" s="282"/>
      <c r="H30" s="282"/>
      <c r="I30" s="282"/>
      <c r="J30" s="282"/>
      <c r="K30" s="282"/>
      <c r="L30" s="282"/>
      <c r="M30" s="282"/>
      <c r="N30" s="282"/>
      <c r="O30" s="282"/>
      <c r="P30" s="282"/>
      <c r="Q30" s="282"/>
      <c r="R30" s="282"/>
      <c r="S30" s="282"/>
      <c r="T30" s="297"/>
      <c r="U30" s="313"/>
      <c r="V30" s="313"/>
      <c r="W30" s="282"/>
      <c r="X30" s="313"/>
      <c r="Y30" s="313"/>
      <c r="Z30" s="1256"/>
      <c r="AA30" s="315" t="s">
        <v>278</v>
      </c>
      <c r="AB30" s="1790" t="s">
        <v>1385</v>
      </c>
      <c r="AC30" s="1790"/>
      <c r="AD30" s="1790"/>
      <c r="AE30" s="1790"/>
      <c r="AF30" s="1790"/>
      <c r="AG30" s="1790"/>
      <c r="AH30" s="1790"/>
      <c r="AI30" s="1790"/>
      <c r="AJ30" s="1790"/>
      <c r="AK30" s="1790"/>
      <c r="AL30" s="1790"/>
      <c r="AO30" s="1012"/>
      <c r="AP30" s="285"/>
      <c r="AQ30" s="285"/>
      <c r="AR30" s="285"/>
      <c r="AS30" s="285"/>
      <c r="AT30" s="285"/>
      <c r="AU30" s="285"/>
      <c r="AV30" s="285"/>
      <c r="AW30" s="285"/>
      <c r="AX30" s="285"/>
      <c r="AY30" s="361"/>
      <c r="AZ30" s="361"/>
      <c r="BA30" s="285"/>
    </row>
    <row r="31" spans="1:60" ht="14.1" customHeight="1">
      <c r="A31" s="282"/>
      <c r="B31" s="296"/>
      <c r="C31" s="313"/>
      <c r="D31" s="313"/>
      <c r="E31" s="282"/>
      <c r="Z31" s="705"/>
      <c r="AA31" s="1323"/>
      <c r="AB31" s="1790"/>
      <c r="AC31" s="1790"/>
      <c r="AD31" s="1790"/>
      <c r="AE31" s="1790"/>
      <c r="AF31" s="1790"/>
      <c r="AG31" s="1790"/>
      <c r="AH31" s="1790"/>
      <c r="AI31" s="1790"/>
      <c r="AJ31" s="1790"/>
      <c r="AK31" s="1790"/>
      <c r="AL31" s="1790"/>
      <c r="AO31" s="1012"/>
      <c r="AP31" s="285"/>
      <c r="AQ31" s="285"/>
      <c r="AR31" s="285"/>
      <c r="AS31" s="285"/>
      <c r="AT31" s="285"/>
      <c r="AU31" s="285"/>
      <c r="AV31" s="285"/>
      <c r="AW31" s="285"/>
      <c r="AX31" s="285"/>
      <c r="AY31" s="361"/>
      <c r="AZ31" s="361"/>
      <c r="BA31" s="285"/>
    </row>
    <row r="32" spans="1:60" ht="14.1" customHeight="1">
      <c r="A32" s="282"/>
      <c r="B32" s="296"/>
      <c r="C32" s="1339" t="s">
        <v>1386</v>
      </c>
      <c r="D32" s="1339"/>
      <c r="E32" s="282"/>
      <c r="F32" s="282"/>
      <c r="G32" s="282"/>
      <c r="H32" s="282"/>
      <c r="I32" s="282"/>
      <c r="J32" s="282"/>
      <c r="K32" s="282"/>
      <c r="L32" s="282"/>
      <c r="M32" s="282"/>
      <c r="N32" s="282"/>
      <c r="O32" s="282"/>
      <c r="P32" s="282"/>
      <c r="Q32" s="282"/>
      <c r="R32" s="282"/>
      <c r="S32" s="282"/>
      <c r="T32" s="297"/>
      <c r="U32" s="313"/>
      <c r="V32" s="313"/>
      <c r="W32" s="282"/>
      <c r="X32" s="313"/>
      <c r="Y32" s="313"/>
      <c r="Z32" s="1256"/>
      <c r="AB32" s="1790"/>
      <c r="AC32" s="1790"/>
      <c r="AD32" s="1790"/>
      <c r="AE32" s="1790"/>
      <c r="AF32" s="1790"/>
      <c r="AG32" s="1790"/>
      <c r="AH32" s="1790"/>
      <c r="AI32" s="1790"/>
      <c r="AJ32" s="1790"/>
      <c r="AK32" s="1790"/>
      <c r="AL32" s="1790"/>
      <c r="AO32" s="1012"/>
      <c r="AP32" s="285"/>
    </row>
    <row r="33" spans="1:61" ht="14.1" customHeight="1">
      <c r="A33" s="282"/>
      <c r="B33" s="296"/>
      <c r="C33" s="313" t="s">
        <v>1379</v>
      </c>
      <c r="D33" s="313"/>
      <c r="E33" s="1341"/>
      <c r="F33" s="1339"/>
      <c r="G33" s="1339"/>
      <c r="H33" s="1339"/>
      <c r="I33" s="1339"/>
      <c r="J33" s="1339"/>
      <c r="K33" s="1339"/>
      <c r="L33" s="1339"/>
      <c r="M33" s="1339"/>
      <c r="N33" s="1339"/>
      <c r="O33" s="313"/>
      <c r="P33" s="313"/>
      <c r="Q33" s="313"/>
      <c r="R33" s="313"/>
      <c r="U33" s="313"/>
      <c r="Y33" s="282"/>
      <c r="Z33" s="1256"/>
      <c r="AA33" s="933" t="s">
        <v>1387</v>
      </c>
      <c r="AB33" s="1036"/>
      <c r="AC33" s="1036"/>
      <c r="AD33" s="1036"/>
      <c r="AE33" s="1036"/>
      <c r="AF33" s="1036"/>
      <c r="AG33" s="1036"/>
      <c r="AH33" s="1036"/>
      <c r="AI33" s="1036"/>
      <c r="AJ33" s="1036"/>
      <c r="AK33" s="1036"/>
      <c r="AL33" s="927"/>
      <c r="AM33" s="277"/>
    </row>
    <row r="34" spans="1:61" ht="14.1" customHeight="1">
      <c r="A34" s="282"/>
      <c r="B34" s="296"/>
      <c r="F34" s="666"/>
      <c r="G34" s="666"/>
      <c r="H34" s="666"/>
      <c r="I34" s="666"/>
      <c r="J34" s="666"/>
      <c r="K34" s="666"/>
      <c r="L34" s="666"/>
      <c r="M34" s="666"/>
      <c r="N34" s="666"/>
      <c r="O34" s="666"/>
      <c r="P34" s="666"/>
      <c r="Q34" s="666"/>
      <c r="R34" s="666"/>
      <c r="S34" s="666"/>
      <c r="T34" s="666"/>
      <c r="U34" s="276" t="s">
        <v>1388</v>
      </c>
      <c r="V34" s="1016"/>
      <c r="W34" s="1016"/>
      <c r="X34" s="1016"/>
      <c r="Y34" s="1016"/>
      <c r="Z34" s="705" t="s">
        <v>32</v>
      </c>
      <c r="AA34" s="1344" t="s">
        <v>278</v>
      </c>
      <c r="AB34" s="285" t="s">
        <v>1389</v>
      </c>
      <c r="AC34" s="1036"/>
      <c r="AD34" s="1036"/>
      <c r="AE34" s="1036"/>
      <c r="AF34" s="1036"/>
      <c r="AG34" s="1036"/>
      <c r="AH34" s="1036"/>
      <c r="AI34" s="1036"/>
      <c r="AJ34" s="1036"/>
      <c r="AK34" s="1036"/>
      <c r="AL34" s="927"/>
      <c r="AM34" s="277"/>
    </row>
    <row r="35" spans="1:61" ht="14.1" customHeight="1">
      <c r="A35" s="282"/>
      <c r="B35" s="296"/>
      <c r="C35" s="1342" t="s">
        <v>1380</v>
      </c>
      <c r="D35" s="1342"/>
      <c r="E35" s="1342"/>
      <c r="F35" s="1341"/>
      <c r="G35" s="1341"/>
      <c r="H35" s="313"/>
      <c r="I35" s="313"/>
      <c r="J35" s="313"/>
      <c r="K35" s="313"/>
      <c r="L35" s="313"/>
      <c r="M35" s="313"/>
      <c r="N35" s="313"/>
      <c r="O35" s="356"/>
      <c r="P35" s="290"/>
      <c r="Q35" s="313"/>
      <c r="R35" s="313"/>
      <c r="U35" s="313"/>
      <c r="Y35" s="282"/>
      <c r="Z35" s="705"/>
      <c r="AL35" s="312"/>
      <c r="AM35" s="277"/>
    </row>
    <row r="36" spans="1:61" ht="14.1" customHeight="1">
      <c r="A36" s="282"/>
      <c r="B36" s="296"/>
      <c r="H36" s="313"/>
      <c r="I36" s="313"/>
      <c r="J36" s="313"/>
      <c r="K36" s="313"/>
      <c r="L36" s="313"/>
      <c r="M36" s="313"/>
      <c r="N36" s="313"/>
      <c r="O36" s="290"/>
      <c r="P36" s="290"/>
      <c r="Q36" s="290"/>
      <c r="R36" s="290"/>
      <c r="S36" s="290"/>
      <c r="T36" s="290"/>
      <c r="U36" s="290"/>
      <c r="V36" s="290"/>
      <c r="W36" s="290"/>
      <c r="X36" s="290"/>
      <c r="Y36" s="297"/>
      <c r="Z36" s="705"/>
      <c r="AA36" s="640"/>
      <c r="AL36" s="312"/>
      <c r="AM36" s="277"/>
    </row>
    <row r="37" spans="1:61" ht="14.1" customHeight="1">
      <c r="A37" s="282"/>
      <c r="B37" s="296"/>
      <c r="C37" s="1338" t="s">
        <v>1382</v>
      </c>
      <c r="D37" s="1338"/>
      <c r="E37" s="1339"/>
      <c r="F37" s="1339"/>
      <c r="G37" s="1341"/>
      <c r="H37" s="313"/>
      <c r="I37" s="313"/>
      <c r="J37" s="313"/>
      <c r="K37" s="313"/>
      <c r="L37" s="313"/>
      <c r="M37" s="313"/>
      <c r="N37" s="282"/>
      <c r="O37" s="313"/>
      <c r="P37" s="290"/>
      <c r="Q37" s="290"/>
      <c r="R37" s="290"/>
      <c r="S37" s="282"/>
      <c r="T37" s="2231"/>
      <c r="U37" s="2231"/>
      <c r="V37" s="2231"/>
      <c r="W37" s="2231"/>
      <c r="X37" s="2231"/>
      <c r="Y37" s="310"/>
      <c r="AA37" s="1345" t="s">
        <v>278</v>
      </c>
      <c r="AB37" s="2357" t="s">
        <v>1390</v>
      </c>
      <c r="AC37" s="2357"/>
      <c r="AD37" s="2357"/>
      <c r="AE37" s="2357"/>
      <c r="AF37" s="2357"/>
      <c r="AG37" s="2357"/>
      <c r="AH37" s="2357"/>
      <c r="AI37" s="2357"/>
      <c r="AJ37" s="2357"/>
      <c r="AK37" s="2357"/>
      <c r="AL37" s="2357"/>
    </row>
    <row r="38" spans="1:61" ht="14.1" customHeight="1">
      <c r="A38" s="282"/>
      <c r="B38" s="296"/>
      <c r="C38" s="1339"/>
      <c r="D38" s="1339"/>
      <c r="E38" s="1339"/>
      <c r="F38" s="1339"/>
      <c r="G38" s="1341"/>
      <c r="H38" s="313"/>
      <c r="I38" s="313"/>
      <c r="J38" s="313"/>
      <c r="K38" s="313"/>
      <c r="L38" s="313"/>
      <c r="M38" s="313"/>
      <c r="N38" s="282"/>
      <c r="O38" s="313"/>
      <c r="P38" s="290"/>
      <c r="Q38" s="290"/>
      <c r="R38" s="290"/>
      <c r="S38" s="282"/>
      <c r="T38" s="290"/>
      <c r="U38" s="290"/>
      <c r="V38" s="290"/>
      <c r="W38" s="290"/>
      <c r="X38" s="290"/>
      <c r="Y38" s="310"/>
      <c r="AA38" s="1346"/>
      <c r="AB38" s="2357"/>
      <c r="AC38" s="2357"/>
      <c r="AD38" s="2357"/>
      <c r="AE38" s="2357"/>
      <c r="AF38" s="2357"/>
      <c r="AG38" s="2357"/>
      <c r="AH38" s="2357"/>
      <c r="AI38" s="2357"/>
      <c r="AJ38" s="2357"/>
      <c r="AK38" s="2357"/>
      <c r="AL38" s="2357"/>
    </row>
    <row r="39" spans="1:61" ht="14.1" customHeight="1">
      <c r="A39" s="282"/>
      <c r="B39" s="296"/>
      <c r="C39" s="1338" t="s">
        <v>1391</v>
      </c>
      <c r="D39" s="1338"/>
      <c r="E39" s="1339"/>
      <c r="F39" s="1339"/>
      <c r="G39" s="1341"/>
      <c r="H39" s="313"/>
      <c r="I39" s="313"/>
      <c r="J39" s="313"/>
      <c r="K39" s="313"/>
      <c r="L39" s="313"/>
      <c r="M39" s="313"/>
      <c r="N39" s="282"/>
      <c r="O39" s="313"/>
      <c r="P39" s="290"/>
      <c r="Q39" s="290"/>
      <c r="R39" s="290"/>
      <c r="S39" s="282"/>
      <c r="T39" s="290"/>
      <c r="U39" s="290"/>
      <c r="V39" s="290"/>
      <c r="W39" s="290"/>
      <c r="X39" s="290"/>
      <c r="Y39" s="310"/>
      <c r="AA39" s="1346"/>
      <c r="AB39" s="2357"/>
      <c r="AC39" s="2357"/>
      <c r="AD39" s="2357"/>
      <c r="AE39" s="2357"/>
      <c r="AF39" s="2357"/>
      <c r="AG39" s="2357"/>
      <c r="AH39" s="2357"/>
      <c r="AI39" s="2357"/>
      <c r="AJ39" s="2357"/>
      <c r="AK39" s="2357"/>
      <c r="AL39" s="2357"/>
      <c r="AM39" s="975"/>
    </row>
    <row r="40" spans="1:61" ht="14.1" customHeight="1">
      <c r="A40" s="282"/>
      <c r="B40" s="296"/>
      <c r="C40" s="282"/>
      <c r="D40" s="282" t="s">
        <v>1384</v>
      </c>
      <c r="E40" s="282"/>
      <c r="F40" s="282"/>
      <c r="G40" s="282"/>
      <c r="H40" s="282"/>
      <c r="I40" s="282"/>
      <c r="J40" s="282"/>
      <c r="K40" s="282"/>
      <c r="L40" s="282"/>
      <c r="M40" s="282"/>
      <c r="N40" s="282"/>
      <c r="O40" s="282"/>
      <c r="P40" s="282"/>
      <c r="Q40" s="282"/>
      <c r="R40" s="282"/>
      <c r="S40" s="297"/>
      <c r="T40" s="313"/>
      <c r="U40" s="313"/>
      <c r="V40" s="282"/>
      <c r="W40" s="313"/>
      <c r="X40" s="313"/>
      <c r="Y40" s="297"/>
      <c r="AA40" s="1346"/>
      <c r="AB40" s="2357"/>
      <c r="AC40" s="2357"/>
      <c r="AD40" s="2357"/>
      <c r="AE40" s="2357"/>
      <c r="AF40" s="2357"/>
      <c r="AG40" s="2357"/>
      <c r="AH40" s="2357"/>
      <c r="AI40" s="2357"/>
      <c r="AJ40" s="2357"/>
      <c r="AK40" s="2357"/>
      <c r="AL40" s="2357"/>
    </row>
    <row r="41" spans="1:61" ht="14.1" customHeight="1">
      <c r="A41" s="282"/>
      <c r="B41" s="296"/>
      <c r="C41" s="282"/>
      <c r="D41" s="282"/>
      <c r="E41" s="282"/>
      <c r="F41" s="282"/>
      <c r="G41" s="282"/>
      <c r="H41" s="282"/>
      <c r="I41" s="282"/>
      <c r="J41" s="282"/>
      <c r="K41" s="282"/>
      <c r="L41" s="282"/>
      <c r="M41" s="282"/>
      <c r="N41" s="282"/>
      <c r="O41" s="282"/>
      <c r="P41" s="282"/>
      <c r="Q41" s="282"/>
      <c r="R41" s="282"/>
      <c r="S41" s="297"/>
      <c r="T41" s="313"/>
      <c r="U41" s="313"/>
      <c r="V41" s="282"/>
      <c r="W41" s="313"/>
      <c r="X41" s="313"/>
      <c r="Y41" s="297"/>
      <c r="AA41" s="1344"/>
      <c r="AB41" s="317"/>
      <c r="AC41" s="317"/>
      <c r="AD41" s="317"/>
      <c r="AE41" s="317"/>
      <c r="AF41" s="317"/>
      <c r="AG41" s="317"/>
      <c r="AH41" s="317"/>
      <c r="AI41" s="317"/>
      <c r="AJ41" s="317"/>
      <c r="AK41" s="317"/>
      <c r="AL41" s="293"/>
    </row>
    <row r="42" spans="1:61" ht="14.1" customHeight="1">
      <c r="A42" s="282"/>
      <c r="B42" s="296"/>
      <c r="C42" s="282" t="s">
        <v>1392</v>
      </c>
      <c r="D42" s="282"/>
      <c r="E42" s="282"/>
      <c r="F42" s="282"/>
      <c r="G42" s="282"/>
      <c r="H42" s="282"/>
      <c r="I42" s="282"/>
      <c r="J42" s="282"/>
      <c r="K42" s="282"/>
      <c r="L42" s="282"/>
      <c r="M42" s="282"/>
      <c r="N42" s="282"/>
      <c r="O42" s="282"/>
      <c r="P42" s="282"/>
      <c r="Q42" s="282"/>
      <c r="R42" s="282"/>
      <c r="S42" s="297"/>
      <c r="T42" s="313"/>
      <c r="U42" s="313"/>
      <c r="V42" s="282"/>
      <c r="W42" s="313"/>
      <c r="X42" s="313"/>
      <c r="Y42" s="297"/>
      <c r="AA42" s="1344"/>
      <c r="AB42" s="317"/>
      <c r="AC42" s="317"/>
      <c r="AD42" s="317"/>
      <c r="AE42" s="317"/>
      <c r="AF42" s="317"/>
      <c r="AG42" s="317"/>
      <c r="AH42" s="317"/>
      <c r="AI42" s="317"/>
      <c r="AJ42" s="317"/>
      <c r="AK42" s="317"/>
      <c r="AL42" s="293"/>
    </row>
    <row r="43" spans="1:61" ht="14.1" customHeight="1">
      <c r="A43" s="282"/>
      <c r="B43" s="296"/>
      <c r="C43" s="282"/>
      <c r="D43" s="282" t="s">
        <v>1393</v>
      </c>
      <c r="E43" s="282"/>
      <c r="F43" s="282"/>
      <c r="G43" s="282"/>
      <c r="H43" s="282"/>
      <c r="I43" s="282"/>
      <c r="J43" s="282"/>
      <c r="K43" s="282"/>
      <c r="L43" s="282"/>
      <c r="M43" s="282"/>
      <c r="N43" s="282"/>
      <c r="O43" s="282"/>
      <c r="P43" s="282"/>
      <c r="Q43" s="282"/>
      <c r="R43" s="282"/>
      <c r="S43" s="297"/>
      <c r="T43" s="313"/>
      <c r="U43" s="313"/>
      <c r="V43" s="282"/>
      <c r="W43" s="313"/>
      <c r="X43" s="313"/>
      <c r="Y43" s="297"/>
      <c r="AA43" s="1344"/>
      <c r="AB43" s="317"/>
      <c r="AC43" s="317"/>
      <c r="AD43" s="317"/>
      <c r="AE43" s="317"/>
      <c r="AF43" s="317"/>
      <c r="AG43" s="317"/>
      <c r="AH43" s="317"/>
      <c r="AI43" s="317"/>
      <c r="AJ43" s="317"/>
      <c r="AK43" s="317"/>
      <c r="AL43" s="293"/>
    </row>
    <row r="44" spans="1:61" ht="14.1" customHeight="1">
      <c r="A44" s="282"/>
      <c r="B44" s="296"/>
      <c r="C44" s="282"/>
      <c r="D44" s="282"/>
      <c r="E44" s="282"/>
      <c r="F44" s="282"/>
      <c r="G44" s="282"/>
      <c r="H44" s="282"/>
      <c r="I44" s="282"/>
      <c r="J44" s="282"/>
      <c r="K44" s="282"/>
      <c r="L44" s="282"/>
      <c r="M44" s="282"/>
      <c r="N44" s="282"/>
      <c r="O44" s="282"/>
      <c r="P44" s="282"/>
      <c r="Q44" s="282"/>
      <c r="R44" s="282"/>
      <c r="S44" s="297"/>
      <c r="T44" s="313"/>
      <c r="U44" s="313"/>
      <c r="V44" s="282"/>
      <c r="W44" s="313"/>
      <c r="X44" s="313"/>
      <c r="Y44" s="297"/>
      <c r="AA44" s="1344"/>
      <c r="AB44" s="317"/>
      <c r="AC44" s="317"/>
      <c r="AD44" s="317"/>
      <c r="AE44" s="317"/>
      <c r="AF44" s="317"/>
      <c r="AG44" s="317"/>
      <c r="AH44" s="317"/>
      <c r="AI44" s="317"/>
      <c r="AJ44" s="317"/>
      <c r="AK44" s="317"/>
      <c r="AL44" s="293"/>
    </row>
    <row r="45" spans="1:61" ht="14.1" customHeight="1">
      <c r="A45" s="282"/>
      <c r="B45" s="296"/>
      <c r="F45" s="1338"/>
      <c r="G45" s="1338"/>
      <c r="H45" s="1338"/>
      <c r="I45" s="313"/>
      <c r="J45" s="313"/>
      <c r="K45" s="313"/>
      <c r="L45" s="282"/>
      <c r="M45" s="313"/>
      <c r="N45" s="313"/>
      <c r="O45" s="313"/>
      <c r="P45" s="282"/>
      <c r="Q45" s="313"/>
      <c r="R45" s="313"/>
      <c r="S45" s="313"/>
      <c r="W45" s="313"/>
      <c r="Y45" s="297"/>
      <c r="Z45" s="310"/>
      <c r="AA45" s="338" t="s">
        <v>14</v>
      </c>
      <c r="AB45" s="1801" t="s">
        <v>1394</v>
      </c>
      <c r="AC45" s="1801"/>
      <c r="AD45" s="1801"/>
      <c r="AE45" s="1801"/>
      <c r="AF45" s="1801"/>
      <c r="AG45" s="1801"/>
      <c r="AH45" s="1801"/>
      <c r="AI45" s="1801"/>
      <c r="AJ45" s="1801"/>
      <c r="AK45" s="1801"/>
      <c r="AL45" s="1801"/>
    </row>
    <row r="46" spans="1:61" ht="14.1" customHeight="1">
      <c r="A46" s="282"/>
      <c r="B46" s="1347"/>
      <c r="C46" s="2866" t="s">
        <v>1395</v>
      </c>
      <c r="D46" s="2866"/>
      <c r="E46" s="2866"/>
      <c r="F46" s="2866"/>
      <c r="G46" s="2866"/>
      <c r="H46" s="2866"/>
      <c r="I46" s="2866"/>
      <c r="J46" s="2866"/>
      <c r="K46" s="2866"/>
      <c r="L46" s="2866"/>
      <c r="M46" s="2866"/>
      <c r="N46" s="2866"/>
      <c r="O46" s="2866"/>
      <c r="P46" s="2866"/>
      <c r="Q46" s="2866"/>
      <c r="R46" s="2866"/>
      <c r="S46" s="2866"/>
      <c r="T46" s="2866"/>
      <c r="U46" s="2866"/>
      <c r="V46" s="2866"/>
      <c r="W46" s="2866"/>
      <c r="X46" s="2866"/>
      <c r="Y46" s="2866"/>
      <c r="Z46" s="2866"/>
      <c r="AA46" s="338"/>
      <c r="AB46" s="1801"/>
      <c r="AC46" s="1801"/>
      <c r="AD46" s="1801"/>
      <c r="AE46" s="1801"/>
      <c r="AF46" s="1801"/>
      <c r="AG46" s="1801"/>
      <c r="AH46" s="1801"/>
      <c r="AI46" s="1801"/>
      <c r="AJ46" s="1801"/>
      <c r="AK46" s="1801"/>
      <c r="AL46" s="1801"/>
      <c r="AQ46" s="1348"/>
      <c r="AR46" s="1349"/>
      <c r="AS46" s="1350"/>
      <c r="AT46" s="1350"/>
      <c r="AU46" s="1351"/>
      <c r="AV46" s="1351"/>
      <c r="AW46" s="1351"/>
      <c r="AX46" s="1351"/>
      <c r="AY46" s="1351"/>
      <c r="AZ46" s="1351"/>
      <c r="BA46" s="1351"/>
      <c r="BB46" s="1351"/>
      <c r="BC46" s="290"/>
      <c r="BD46" s="290"/>
      <c r="BE46" s="291"/>
      <c r="BF46" s="292"/>
      <c r="BG46" s="292"/>
      <c r="BH46" s="282"/>
      <c r="BI46" s="282"/>
    </row>
    <row r="47" spans="1:61" ht="14.1" customHeight="1">
      <c r="A47" s="282"/>
      <c r="B47" s="1347"/>
      <c r="C47" s="1341"/>
      <c r="D47" s="276" t="s">
        <v>697</v>
      </c>
      <c r="F47" s="1341"/>
      <c r="G47" s="1341"/>
      <c r="H47" s="1341"/>
      <c r="I47" s="313"/>
      <c r="J47" s="313"/>
      <c r="K47" s="313"/>
      <c r="L47" s="313"/>
      <c r="M47" s="313"/>
      <c r="N47" s="313"/>
      <c r="O47" s="313"/>
      <c r="P47" s="313"/>
      <c r="Q47" s="313"/>
      <c r="R47" s="313"/>
      <c r="S47" s="313"/>
      <c r="V47" s="313"/>
      <c r="Z47" s="704"/>
      <c r="AA47" s="338" t="s">
        <v>14</v>
      </c>
      <c r="AB47" s="1801" t="s">
        <v>1396</v>
      </c>
      <c r="AC47" s="1801"/>
      <c r="AD47" s="1801"/>
      <c r="AE47" s="1801"/>
      <c r="AF47" s="1801"/>
      <c r="AG47" s="1801"/>
      <c r="AH47" s="1801"/>
      <c r="AI47" s="1801"/>
      <c r="AJ47" s="1801"/>
      <c r="AK47" s="1801"/>
      <c r="AL47" s="1801"/>
    </row>
    <row r="48" spans="1:61" ht="14.1" customHeight="1">
      <c r="A48" s="282"/>
      <c r="B48" s="296"/>
      <c r="C48" s="313" t="s">
        <v>1397</v>
      </c>
      <c r="F48" s="282"/>
      <c r="H48" s="313"/>
      <c r="I48" s="282"/>
      <c r="J48" s="313"/>
      <c r="K48" s="313"/>
      <c r="L48" s="282"/>
      <c r="M48" s="282"/>
      <c r="N48" s="282"/>
      <c r="O48" s="282"/>
      <c r="P48" s="282"/>
      <c r="Q48" s="282"/>
      <c r="R48" s="282"/>
      <c r="S48" s="282"/>
      <c r="T48" s="282"/>
      <c r="U48" s="290"/>
      <c r="V48" s="290"/>
      <c r="W48" s="356"/>
      <c r="X48" s="290"/>
      <c r="Y48" s="290"/>
      <c r="Z48" s="282"/>
      <c r="AA48" s="1352"/>
      <c r="AB48" s="1801"/>
      <c r="AC48" s="1801"/>
      <c r="AD48" s="1801"/>
      <c r="AE48" s="1801"/>
      <c r="AF48" s="1801"/>
      <c r="AG48" s="1801"/>
      <c r="AH48" s="1801"/>
      <c r="AI48" s="1801"/>
      <c r="AJ48" s="1801"/>
      <c r="AK48" s="1801"/>
      <c r="AL48" s="1801"/>
    </row>
    <row r="49" spans="1:38" ht="14.1" customHeight="1">
      <c r="A49" s="282"/>
      <c r="B49" s="296"/>
      <c r="C49" s="1341"/>
      <c r="D49" s="2235" t="s">
        <v>1398</v>
      </c>
      <c r="E49" s="2235"/>
      <c r="F49" s="2235"/>
      <c r="G49" s="2235"/>
      <c r="H49" s="2235"/>
      <c r="I49" s="2235"/>
      <c r="J49" s="2898" t="s">
        <v>1123</v>
      </c>
      <c r="K49" s="2898"/>
      <c r="L49" s="2898"/>
      <c r="M49" s="2899" t="s">
        <v>1399</v>
      </c>
      <c r="N49" s="2899"/>
      <c r="O49" s="2236" t="s">
        <v>1400</v>
      </c>
      <c r="P49" s="2236"/>
      <c r="Q49" s="2236" t="s">
        <v>1401</v>
      </c>
      <c r="R49" s="2236"/>
      <c r="S49" s="2236" t="s">
        <v>1402</v>
      </c>
      <c r="T49" s="2236"/>
      <c r="U49" s="2236" t="s">
        <v>1403</v>
      </c>
      <c r="V49" s="2236"/>
      <c r="W49" s="2235" t="s">
        <v>1404</v>
      </c>
      <c r="X49" s="2235"/>
      <c r="Y49" s="2235" t="s">
        <v>1405</v>
      </c>
      <c r="Z49" s="2235"/>
      <c r="AA49" s="2235" t="s">
        <v>1406</v>
      </c>
      <c r="AB49" s="2235"/>
      <c r="AC49" s="2235" t="s">
        <v>1407</v>
      </c>
      <c r="AD49" s="2235"/>
      <c r="AE49" s="2235" t="s">
        <v>1408</v>
      </c>
      <c r="AF49" s="2235"/>
      <c r="AG49" s="2235" t="s">
        <v>1409</v>
      </c>
      <c r="AH49" s="2235"/>
      <c r="AI49" s="2235" t="s">
        <v>1410</v>
      </c>
      <c r="AJ49" s="2235"/>
      <c r="AK49" s="356"/>
      <c r="AL49" s="1257"/>
    </row>
    <row r="50" spans="1:38" ht="14.1" customHeight="1">
      <c r="A50" s="282"/>
      <c r="B50" s="296"/>
      <c r="C50" s="282"/>
      <c r="D50" s="2235"/>
      <c r="E50" s="2235"/>
      <c r="F50" s="2235"/>
      <c r="G50" s="2235"/>
      <c r="H50" s="2235"/>
      <c r="I50" s="2235"/>
      <c r="J50" s="2896"/>
      <c r="K50" s="2896"/>
      <c r="L50" s="2896"/>
      <c r="M50" s="2897"/>
      <c r="N50" s="2897"/>
      <c r="O50" s="2895"/>
      <c r="P50" s="2895"/>
      <c r="Q50" s="2895"/>
      <c r="R50" s="2895"/>
      <c r="S50" s="2895"/>
      <c r="T50" s="2895"/>
      <c r="U50" s="2895"/>
      <c r="V50" s="2895"/>
      <c r="W50" s="2895"/>
      <c r="X50" s="2895"/>
      <c r="Y50" s="2895"/>
      <c r="Z50" s="2895"/>
      <c r="AA50" s="2895"/>
      <c r="AB50" s="2895"/>
      <c r="AC50" s="2895"/>
      <c r="AD50" s="2895"/>
      <c r="AE50" s="2895"/>
      <c r="AF50" s="2895"/>
      <c r="AG50" s="2895"/>
      <c r="AH50" s="2895"/>
      <c r="AI50" s="2895"/>
      <c r="AJ50" s="2895"/>
      <c r="AK50" s="313"/>
      <c r="AL50" s="1257"/>
    </row>
    <row r="51" spans="1:38" ht="14.1" customHeight="1">
      <c r="A51" s="282"/>
      <c r="B51" s="296"/>
      <c r="C51" s="282"/>
      <c r="D51" s="2235"/>
      <c r="E51" s="2235"/>
      <c r="F51" s="2235"/>
      <c r="G51" s="2235"/>
      <c r="H51" s="2235"/>
      <c r="I51" s="2235"/>
      <c r="J51" s="2896"/>
      <c r="K51" s="2896"/>
      <c r="L51" s="2896"/>
      <c r="M51" s="2897"/>
      <c r="N51" s="2897"/>
      <c r="O51" s="2895"/>
      <c r="P51" s="2895"/>
      <c r="Q51" s="2895"/>
      <c r="R51" s="2895"/>
      <c r="S51" s="2895"/>
      <c r="T51" s="2895"/>
      <c r="U51" s="2895"/>
      <c r="V51" s="2895"/>
      <c r="W51" s="2895"/>
      <c r="X51" s="2895"/>
      <c r="Y51" s="2895"/>
      <c r="Z51" s="2895"/>
      <c r="AA51" s="2895"/>
      <c r="AB51" s="2895"/>
      <c r="AC51" s="2895"/>
      <c r="AD51" s="2895"/>
      <c r="AE51" s="2895"/>
      <c r="AF51" s="2895"/>
      <c r="AG51" s="2895"/>
      <c r="AH51" s="2895"/>
      <c r="AI51" s="2895"/>
      <c r="AJ51" s="2895"/>
      <c r="AK51" s="313"/>
      <c r="AL51" s="1257"/>
    </row>
    <row r="52" spans="1:38" ht="14.1" customHeight="1">
      <c r="A52" s="282"/>
      <c r="B52" s="296"/>
      <c r="C52" s="282"/>
      <c r="D52" s="2235"/>
      <c r="E52" s="2235"/>
      <c r="F52" s="2235"/>
      <c r="G52" s="2235"/>
      <c r="H52" s="2235"/>
      <c r="I52" s="2235"/>
      <c r="J52" s="2896"/>
      <c r="K52" s="2896"/>
      <c r="L52" s="2896"/>
      <c r="M52" s="2897"/>
      <c r="N52" s="2897"/>
      <c r="O52" s="2895"/>
      <c r="P52" s="2895"/>
      <c r="Q52" s="2895"/>
      <c r="R52" s="2895"/>
      <c r="S52" s="2895"/>
      <c r="T52" s="2895"/>
      <c r="U52" s="2895"/>
      <c r="V52" s="2895"/>
      <c r="W52" s="2895"/>
      <c r="X52" s="2895"/>
      <c r="Y52" s="2895"/>
      <c r="Z52" s="2895"/>
      <c r="AA52" s="2895"/>
      <c r="AB52" s="2895"/>
      <c r="AC52" s="2895"/>
      <c r="AD52" s="2895"/>
      <c r="AE52" s="2895"/>
      <c r="AF52" s="2895"/>
      <c r="AG52" s="2895"/>
      <c r="AH52" s="2895"/>
      <c r="AI52" s="2895"/>
      <c r="AJ52" s="2895"/>
      <c r="AK52" s="313"/>
      <c r="AL52" s="1257"/>
    </row>
    <row r="53" spans="1:38" ht="14.1" customHeight="1">
      <c r="A53" s="282"/>
      <c r="B53" s="296"/>
      <c r="C53" s="282"/>
      <c r="D53" s="2235"/>
      <c r="E53" s="2235"/>
      <c r="F53" s="2235"/>
      <c r="G53" s="2235"/>
      <c r="H53" s="2235"/>
      <c r="I53" s="2235"/>
      <c r="J53" s="2896"/>
      <c r="K53" s="2896"/>
      <c r="L53" s="2896"/>
      <c r="M53" s="2897"/>
      <c r="N53" s="2897"/>
      <c r="O53" s="2895"/>
      <c r="P53" s="2895"/>
      <c r="Q53" s="2895"/>
      <c r="R53" s="2895"/>
      <c r="S53" s="2895"/>
      <c r="T53" s="2895"/>
      <c r="U53" s="2895"/>
      <c r="V53" s="2895"/>
      <c r="W53" s="2895"/>
      <c r="X53" s="2895"/>
      <c r="Y53" s="2895"/>
      <c r="Z53" s="2895"/>
      <c r="AA53" s="2895"/>
      <c r="AB53" s="2895"/>
      <c r="AC53" s="2895"/>
      <c r="AD53" s="2895"/>
      <c r="AE53" s="2895"/>
      <c r="AF53" s="2895"/>
      <c r="AG53" s="2895"/>
      <c r="AH53" s="2895"/>
      <c r="AI53" s="2895"/>
      <c r="AJ53" s="2895"/>
      <c r="AK53" s="313"/>
      <c r="AL53" s="1257"/>
    </row>
    <row r="54" spans="1:38" ht="14.1" customHeight="1">
      <c r="A54" s="282"/>
      <c r="B54" s="296"/>
      <c r="C54" s="282"/>
      <c r="D54" s="2235"/>
      <c r="E54" s="2235"/>
      <c r="F54" s="2235"/>
      <c r="G54" s="2235"/>
      <c r="H54" s="2235"/>
      <c r="I54" s="2235"/>
      <c r="J54" s="2896"/>
      <c r="K54" s="2896"/>
      <c r="L54" s="2896"/>
      <c r="M54" s="2897"/>
      <c r="N54" s="2897"/>
      <c r="O54" s="2895"/>
      <c r="P54" s="2895"/>
      <c r="Q54" s="2895"/>
      <c r="R54" s="2895"/>
      <c r="S54" s="2895"/>
      <c r="T54" s="2895"/>
      <c r="U54" s="2895"/>
      <c r="V54" s="2895"/>
      <c r="W54" s="2895"/>
      <c r="X54" s="2895"/>
      <c r="Y54" s="2895"/>
      <c r="Z54" s="2895"/>
      <c r="AA54" s="2895"/>
      <c r="AB54" s="2895"/>
      <c r="AC54" s="2895"/>
      <c r="AD54" s="2895"/>
      <c r="AE54" s="2895"/>
      <c r="AF54" s="2895"/>
      <c r="AG54" s="2895"/>
      <c r="AH54" s="2895"/>
      <c r="AI54" s="2895"/>
      <c r="AJ54" s="2895"/>
      <c r="AK54" s="313"/>
      <c r="AL54" s="1257"/>
    </row>
    <row r="55" spans="1:38" ht="14.1" customHeight="1">
      <c r="A55" s="282"/>
      <c r="B55" s="296"/>
      <c r="C55" s="282"/>
      <c r="D55" s="2235"/>
      <c r="E55" s="2235"/>
      <c r="F55" s="2235"/>
      <c r="G55" s="2235"/>
      <c r="H55" s="2235"/>
      <c r="I55" s="2235"/>
      <c r="J55" s="2896"/>
      <c r="K55" s="2896"/>
      <c r="L55" s="2896"/>
      <c r="M55" s="2897"/>
      <c r="N55" s="2897"/>
      <c r="O55" s="2895"/>
      <c r="P55" s="2895"/>
      <c r="Q55" s="2895"/>
      <c r="R55" s="2895"/>
      <c r="S55" s="2895"/>
      <c r="T55" s="2895"/>
      <c r="U55" s="2895"/>
      <c r="V55" s="2895"/>
      <c r="W55" s="2895"/>
      <c r="X55" s="2895"/>
      <c r="Y55" s="2895"/>
      <c r="Z55" s="2895"/>
      <c r="AA55" s="2895"/>
      <c r="AB55" s="2895"/>
      <c r="AC55" s="2895"/>
      <c r="AD55" s="2895"/>
      <c r="AE55" s="2895"/>
      <c r="AF55" s="2895"/>
      <c r="AG55" s="2895"/>
      <c r="AH55" s="2895"/>
      <c r="AI55" s="2895"/>
      <c r="AJ55" s="2895"/>
      <c r="AK55" s="313"/>
      <c r="AL55" s="1257"/>
    </row>
    <row r="56" spans="1:38" ht="14.1" customHeight="1">
      <c r="A56" s="282"/>
      <c r="B56" s="296"/>
      <c r="C56" s="282"/>
      <c r="D56" s="2235"/>
      <c r="E56" s="2235"/>
      <c r="F56" s="2235"/>
      <c r="G56" s="2235"/>
      <c r="H56" s="2235"/>
      <c r="I56" s="2235"/>
      <c r="J56" s="2896"/>
      <c r="K56" s="2896"/>
      <c r="L56" s="2896"/>
      <c r="M56" s="2897"/>
      <c r="N56" s="2897"/>
      <c r="O56" s="2895"/>
      <c r="P56" s="2895"/>
      <c r="Q56" s="2895"/>
      <c r="R56" s="2895"/>
      <c r="S56" s="2895"/>
      <c r="T56" s="2895"/>
      <c r="U56" s="2895"/>
      <c r="V56" s="2895"/>
      <c r="W56" s="2895"/>
      <c r="X56" s="2895"/>
      <c r="Y56" s="2895"/>
      <c r="Z56" s="2895"/>
      <c r="AA56" s="2895"/>
      <c r="AB56" s="2895"/>
      <c r="AC56" s="2895"/>
      <c r="AD56" s="2895"/>
      <c r="AE56" s="2895"/>
      <c r="AF56" s="2895"/>
      <c r="AG56" s="2895"/>
      <c r="AH56" s="2895"/>
      <c r="AI56" s="2895"/>
      <c r="AJ56" s="2895"/>
      <c r="AK56" s="313"/>
      <c r="AL56" s="1257"/>
    </row>
    <row r="57" spans="1:38" ht="14.1" customHeight="1">
      <c r="A57" s="282"/>
      <c r="B57" s="296"/>
      <c r="C57" s="282"/>
      <c r="D57" s="2235"/>
      <c r="E57" s="2235"/>
      <c r="F57" s="2235"/>
      <c r="G57" s="2235"/>
      <c r="H57" s="2235"/>
      <c r="I57" s="2235"/>
      <c r="J57" s="2896"/>
      <c r="K57" s="2896"/>
      <c r="L57" s="2896"/>
      <c r="M57" s="2897"/>
      <c r="N57" s="2897"/>
      <c r="O57" s="2895"/>
      <c r="P57" s="2895"/>
      <c r="Q57" s="2895"/>
      <c r="R57" s="2895"/>
      <c r="S57" s="2895"/>
      <c r="T57" s="2895"/>
      <c r="U57" s="2895"/>
      <c r="V57" s="2895"/>
      <c r="W57" s="2895"/>
      <c r="X57" s="2895"/>
      <c r="Y57" s="2895"/>
      <c r="Z57" s="2895"/>
      <c r="AA57" s="2895"/>
      <c r="AB57" s="2895"/>
      <c r="AC57" s="2895"/>
      <c r="AD57" s="2895"/>
      <c r="AE57" s="2895"/>
      <c r="AF57" s="2895"/>
      <c r="AG57" s="2895"/>
      <c r="AH57" s="2895"/>
      <c r="AI57" s="2895"/>
      <c r="AJ57" s="2895"/>
      <c r="AK57" s="313"/>
      <c r="AL57" s="1257"/>
    </row>
    <row r="58" spans="1:38" ht="14.1" customHeight="1">
      <c r="A58" s="282"/>
      <c r="B58" s="296"/>
      <c r="C58" s="297"/>
      <c r="D58" s="2235"/>
      <c r="E58" s="2235"/>
      <c r="F58" s="2235"/>
      <c r="G58" s="2235"/>
      <c r="H58" s="2235"/>
      <c r="I58" s="2235"/>
      <c r="J58" s="2896"/>
      <c r="K58" s="2896"/>
      <c r="L58" s="2896"/>
      <c r="M58" s="2897"/>
      <c r="N58" s="2897"/>
      <c r="O58" s="2895"/>
      <c r="P58" s="2895"/>
      <c r="Q58" s="2895"/>
      <c r="R58" s="2895"/>
      <c r="S58" s="2895"/>
      <c r="T58" s="2895"/>
      <c r="U58" s="2895"/>
      <c r="V58" s="2895"/>
      <c r="W58" s="2895"/>
      <c r="X58" s="2895"/>
      <c r="Y58" s="2895"/>
      <c r="Z58" s="2895"/>
      <c r="AA58" s="2895"/>
      <c r="AB58" s="2895"/>
      <c r="AC58" s="2895"/>
      <c r="AD58" s="2895"/>
      <c r="AE58" s="2895"/>
      <c r="AF58" s="2895"/>
      <c r="AG58" s="2895"/>
      <c r="AH58" s="2895"/>
      <c r="AI58" s="2895"/>
      <c r="AJ58" s="2895"/>
      <c r="AK58" s="313"/>
      <c r="AL58" s="1257"/>
    </row>
    <row r="59" spans="1:38" ht="14.1" customHeight="1">
      <c r="A59" s="282"/>
      <c r="B59" s="296"/>
      <c r="D59" s="2235"/>
      <c r="E59" s="2235"/>
      <c r="F59" s="2235"/>
      <c r="G59" s="2235"/>
      <c r="H59" s="2235"/>
      <c r="I59" s="2235"/>
      <c r="J59" s="2896"/>
      <c r="K59" s="2896"/>
      <c r="L59" s="2896"/>
      <c r="M59" s="2897"/>
      <c r="N59" s="2897"/>
      <c r="O59" s="2895"/>
      <c r="P59" s="2895"/>
      <c r="Q59" s="2895"/>
      <c r="R59" s="2895"/>
      <c r="S59" s="2895"/>
      <c r="T59" s="2895"/>
      <c r="U59" s="2895"/>
      <c r="V59" s="2895"/>
      <c r="W59" s="2895"/>
      <c r="X59" s="2895"/>
      <c r="Y59" s="2895"/>
      <c r="Z59" s="2895"/>
      <c r="AA59" s="2895"/>
      <c r="AB59" s="2895"/>
      <c r="AC59" s="2895"/>
      <c r="AD59" s="2895"/>
      <c r="AE59" s="2895"/>
      <c r="AF59" s="2895"/>
      <c r="AG59" s="2895"/>
      <c r="AH59" s="2895"/>
      <c r="AI59" s="2895"/>
      <c r="AJ59" s="2895"/>
      <c r="AK59" s="313"/>
      <c r="AL59" s="1257"/>
    </row>
    <row r="60" spans="1:38" ht="14.1" customHeight="1">
      <c r="A60" s="282"/>
      <c r="B60" s="296"/>
      <c r="C60" s="282"/>
      <c r="D60" s="2235"/>
      <c r="E60" s="2235"/>
      <c r="F60" s="2235"/>
      <c r="G60" s="2235"/>
      <c r="H60" s="2235"/>
      <c r="I60" s="2235"/>
      <c r="J60" s="2896"/>
      <c r="K60" s="2896"/>
      <c r="L60" s="2896"/>
      <c r="M60" s="2897"/>
      <c r="N60" s="2897"/>
      <c r="O60" s="2895"/>
      <c r="P60" s="2895"/>
      <c r="Q60" s="2895"/>
      <c r="R60" s="2895"/>
      <c r="S60" s="2895"/>
      <c r="T60" s="2895"/>
      <c r="U60" s="2895"/>
      <c r="V60" s="2895"/>
      <c r="W60" s="2895"/>
      <c r="X60" s="2895"/>
      <c r="Y60" s="2895"/>
      <c r="Z60" s="2895"/>
      <c r="AA60" s="2895"/>
      <c r="AB60" s="2895"/>
      <c r="AC60" s="2895"/>
      <c r="AD60" s="2895"/>
      <c r="AE60" s="2895"/>
      <c r="AF60" s="2895"/>
      <c r="AG60" s="2895"/>
      <c r="AH60" s="2895"/>
      <c r="AI60" s="2895"/>
      <c r="AJ60" s="2895"/>
      <c r="AK60" s="313"/>
      <c r="AL60" s="1257"/>
    </row>
    <row r="61" spans="1:38" ht="14.1" customHeight="1">
      <c r="A61" s="282"/>
      <c r="B61" s="296"/>
      <c r="C61" s="282"/>
      <c r="D61" s="282" t="s">
        <v>1411</v>
      </c>
      <c r="E61" s="1353"/>
      <c r="F61" s="1353"/>
      <c r="G61" s="1353"/>
      <c r="H61" s="1353"/>
      <c r="I61" s="1353"/>
      <c r="J61" s="1354"/>
      <c r="K61" s="1354"/>
      <c r="L61" s="1354"/>
      <c r="M61" s="1355"/>
      <c r="N61" s="1355"/>
      <c r="O61" s="1355"/>
      <c r="P61" s="1355"/>
      <c r="Q61" s="1355"/>
      <c r="R61" s="1355"/>
      <c r="S61" s="1355"/>
      <c r="T61" s="1355"/>
      <c r="U61" s="1355"/>
      <c r="V61" s="1355"/>
      <c r="W61" s="1355"/>
      <c r="X61" s="1355"/>
      <c r="Y61" s="1355"/>
      <c r="Z61" s="1355"/>
      <c r="AA61" s="1355"/>
      <c r="AB61" s="1355"/>
      <c r="AC61" s="1355"/>
      <c r="AD61" s="1355"/>
      <c r="AE61" s="1355"/>
      <c r="AF61" s="1355"/>
      <c r="AG61" s="1355"/>
      <c r="AH61" s="1355"/>
      <c r="AI61" s="1355"/>
      <c r="AJ61" s="1355"/>
      <c r="AK61" s="313"/>
      <c r="AL61" s="1257"/>
    </row>
    <row r="62" spans="1:38" ht="14.1" customHeight="1">
      <c r="A62" s="282"/>
      <c r="B62" s="1040"/>
      <c r="C62" s="1041"/>
      <c r="D62" s="1041"/>
      <c r="E62" s="1041"/>
      <c r="F62" s="1041"/>
      <c r="G62" s="1041"/>
      <c r="H62" s="1041"/>
      <c r="I62" s="1041"/>
      <c r="J62" s="1041"/>
      <c r="K62" s="1041"/>
      <c r="L62" s="1042"/>
      <c r="M62" s="327"/>
      <c r="N62" s="1041"/>
      <c r="O62" s="1041"/>
      <c r="P62" s="1041"/>
      <c r="Q62" s="1041"/>
      <c r="R62" s="1041"/>
      <c r="S62" s="1041"/>
      <c r="T62" s="1041"/>
      <c r="U62" s="1356"/>
      <c r="V62" s="1356"/>
      <c r="W62" s="1042"/>
      <c r="X62" s="1042"/>
      <c r="Y62" s="1356"/>
      <c r="Z62" s="1284"/>
      <c r="AA62" s="1357"/>
      <c r="AB62" s="1041"/>
      <c r="AC62" s="1041"/>
      <c r="AD62" s="1041"/>
      <c r="AE62" s="1041"/>
      <c r="AF62" s="1041"/>
      <c r="AG62" s="1041"/>
      <c r="AH62" s="1041"/>
      <c r="AI62" s="1041"/>
      <c r="AJ62" s="1041"/>
      <c r="AK62" s="1041"/>
      <c r="AL62" s="1271"/>
    </row>
    <row r="63" spans="1:38" ht="14.1" customHeight="1"/>
    <row r="64" spans="1:38" ht="14.1" customHeight="1"/>
    <row r="65" spans="1:83" ht="14.1" customHeight="1"/>
    <row r="66" spans="1:83" ht="14.1" customHeight="1"/>
    <row r="67" spans="1:83" ht="14.1" customHeight="1"/>
    <row r="68" spans="1:83" s="276" customFormat="1" ht="14.1" customHeight="1">
      <c r="A68" s="282"/>
    </row>
    <row r="69" spans="1:83" s="276" customFormat="1" ht="14.1" customHeight="1">
      <c r="A69" s="282"/>
      <c r="BU69" s="1324"/>
      <c r="BV69" s="1324"/>
      <c r="BW69" s="1324"/>
      <c r="BX69" s="1324"/>
      <c r="BY69" s="1324"/>
      <c r="BZ69" s="1324"/>
      <c r="CA69" s="1324"/>
      <c r="CB69" s="1324"/>
      <c r="CC69" s="1324"/>
      <c r="CD69" s="1324"/>
      <c r="CE69" s="1324"/>
    </row>
    <row r="70" spans="1:83" s="276" customFormat="1" ht="14.1" customHeight="1">
      <c r="A70" s="282"/>
      <c r="BU70" s="1324"/>
      <c r="BV70" s="1324"/>
      <c r="BW70" s="1324"/>
      <c r="BX70" s="1324"/>
      <c r="BY70" s="1324"/>
      <c r="BZ70" s="1324"/>
      <c r="CA70" s="1324"/>
      <c r="CB70" s="1324"/>
      <c r="CC70" s="1324"/>
      <c r="CD70" s="1324"/>
      <c r="CE70" s="1324"/>
    </row>
    <row r="71" spans="1:83" s="276" customFormat="1" ht="14.1" customHeight="1">
      <c r="A71" s="282"/>
      <c r="BU71" s="1324"/>
      <c r="BV71" s="1324"/>
      <c r="BW71" s="1324"/>
      <c r="BX71" s="1324"/>
      <c r="BY71" s="1324"/>
      <c r="BZ71" s="1324"/>
      <c r="CA71" s="1324"/>
      <c r="CB71" s="1324"/>
      <c r="CC71" s="1324"/>
      <c r="CD71" s="1324"/>
      <c r="CE71" s="1324"/>
    </row>
    <row r="72" spans="1:83" s="276" customFormat="1" ht="14.1" customHeight="1">
      <c r="A72" s="282"/>
      <c r="BU72" s="1324"/>
      <c r="BV72" s="1324"/>
      <c r="BW72" s="1324"/>
      <c r="BX72" s="1324"/>
      <c r="BY72" s="1324"/>
      <c r="BZ72" s="1324"/>
      <c r="CA72" s="1324"/>
      <c r="CB72" s="1324"/>
      <c r="CC72" s="1335"/>
      <c r="CD72" s="1335"/>
      <c r="CE72" s="1324"/>
    </row>
    <row r="73" spans="1:83" s="276" customFormat="1" ht="14.1" customHeight="1">
      <c r="A73" s="282"/>
      <c r="BU73" s="1324"/>
      <c r="BV73" s="1324"/>
      <c r="BW73" s="1324"/>
      <c r="BX73" s="1324"/>
      <c r="BY73" s="1324"/>
      <c r="BZ73" s="1324"/>
      <c r="CA73" s="1324"/>
      <c r="CB73" s="1324"/>
      <c r="CC73" s="1324"/>
      <c r="CD73" s="1324"/>
      <c r="CE73" s="1324"/>
    </row>
    <row r="74" spans="1:83" s="276" customFormat="1" ht="14.1" customHeight="1">
      <c r="A74" s="282"/>
      <c r="BU74" s="1358"/>
      <c r="BV74" s="1358"/>
      <c r="BW74" s="1358"/>
      <c r="BX74" s="1358"/>
      <c r="BY74" s="1358"/>
      <c r="BZ74" s="1358"/>
      <c r="CA74" s="1358"/>
      <c r="CB74" s="1358"/>
      <c r="CC74" s="1324"/>
      <c r="CD74" s="1324"/>
      <c r="CE74" s="1324"/>
    </row>
    <row r="75" spans="1:83" s="276" customFormat="1" ht="14.1" customHeight="1">
      <c r="A75" s="282"/>
    </row>
  </sheetData>
  <mergeCells count="225">
    <mergeCell ref="B1:AL1"/>
    <mergeCell ref="AM1:AP1"/>
    <mergeCell ref="B3:Z3"/>
    <mergeCell ref="AA3:AL3"/>
    <mergeCell ref="H9:R9"/>
    <mergeCell ref="S9:AC9"/>
    <mergeCell ref="D10:G10"/>
    <mergeCell ref="H10:I10"/>
    <mergeCell ref="K10:L10"/>
    <mergeCell ref="N10:O10"/>
    <mergeCell ref="Q10:R10"/>
    <mergeCell ref="S10:T10"/>
    <mergeCell ref="V10:W10"/>
    <mergeCell ref="Y10:Z10"/>
    <mergeCell ref="AB10:AC10"/>
    <mergeCell ref="D11:G11"/>
    <mergeCell ref="H11:I11"/>
    <mergeCell ref="K11:L11"/>
    <mergeCell ref="N11:O11"/>
    <mergeCell ref="Q11:R11"/>
    <mergeCell ref="S11:T11"/>
    <mergeCell ref="V11:W11"/>
    <mergeCell ref="Y11:Z11"/>
    <mergeCell ref="AB11:AC11"/>
    <mergeCell ref="AQ12:BB12"/>
    <mergeCell ref="AR13:BB14"/>
    <mergeCell ref="AB14:AL16"/>
    <mergeCell ref="J16:L16"/>
    <mergeCell ref="U17:V17"/>
    <mergeCell ref="X17:Y17"/>
    <mergeCell ref="AB17:AL19"/>
    <mergeCell ref="AW17:BH17"/>
    <mergeCell ref="AX18:BH18"/>
    <mergeCell ref="C19:Z19"/>
    <mergeCell ref="D12:G12"/>
    <mergeCell ref="H12:I12"/>
    <mergeCell ref="K12:L12"/>
    <mergeCell ref="N12:O12"/>
    <mergeCell ref="Q12:R12"/>
    <mergeCell ref="S12:T12"/>
    <mergeCell ref="V12:W12"/>
    <mergeCell ref="Y12:Z12"/>
    <mergeCell ref="AB12:AC12"/>
    <mergeCell ref="AB20:AK20"/>
    <mergeCell ref="AA21:AL21"/>
    <mergeCell ref="AB22:AL24"/>
    <mergeCell ref="AW22:BG25"/>
    <mergeCell ref="F24:T24"/>
    <mergeCell ref="V24:Y24"/>
    <mergeCell ref="AB25:AL27"/>
    <mergeCell ref="U27:Y27"/>
    <mergeCell ref="AB30:AL32"/>
    <mergeCell ref="S50:T50"/>
    <mergeCell ref="U50:V50"/>
    <mergeCell ref="W50:X50"/>
    <mergeCell ref="Y50:Z50"/>
    <mergeCell ref="T37:X37"/>
    <mergeCell ref="AB37:AL40"/>
    <mergeCell ref="AB45:AL46"/>
    <mergeCell ref="C46:Z46"/>
    <mergeCell ref="AB47:AL48"/>
    <mergeCell ref="D49:I49"/>
    <mergeCell ref="J49:L49"/>
    <mergeCell ref="M49:N49"/>
    <mergeCell ref="O49:P49"/>
    <mergeCell ref="Q49:R49"/>
    <mergeCell ref="S49:T49"/>
    <mergeCell ref="U49:V49"/>
    <mergeCell ref="W49:X49"/>
    <mergeCell ref="Y49:Z49"/>
    <mergeCell ref="AA49:AB49"/>
    <mergeCell ref="AC49:AD49"/>
    <mergeCell ref="AE49:AF49"/>
    <mergeCell ref="AG49:AH49"/>
    <mergeCell ref="AI49:AJ49"/>
    <mergeCell ref="AA50:AB50"/>
    <mergeCell ref="AC50:AD50"/>
    <mergeCell ref="AE50:AF50"/>
    <mergeCell ref="AG50:AH50"/>
    <mergeCell ref="AI50:AJ50"/>
    <mergeCell ref="D51:I51"/>
    <mergeCell ref="J51:L51"/>
    <mergeCell ref="M51:N51"/>
    <mergeCell ref="O51:P51"/>
    <mergeCell ref="Q51:R51"/>
    <mergeCell ref="S51:T51"/>
    <mergeCell ref="U51:V51"/>
    <mergeCell ref="W51:X51"/>
    <mergeCell ref="Y51:Z51"/>
    <mergeCell ref="AA51:AB51"/>
    <mergeCell ref="AC51:AD51"/>
    <mergeCell ref="AE51:AF51"/>
    <mergeCell ref="AG51:AH51"/>
    <mergeCell ref="AI51:AJ51"/>
    <mergeCell ref="D50:I50"/>
    <mergeCell ref="J50:L50"/>
    <mergeCell ref="M50:N50"/>
    <mergeCell ref="O50:P50"/>
    <mergeCell ref="Q50:R50"/>
    <mergeCell ref="D52:I52"/>
    <mergeCell ref="J52:L52"/>
    <mergeCell ref="M52:N52"/>
    <mergeCell ref="O52:P52"/>
    <mergeCell ref="Q52:R52"/>
    <mergeCell ref="S52:T52"/>
    <mergeCell ref="U52:V52"/>
    <mergeCell ref="W52:X52"/>
    <mergeCell ref="Y52:Z52"/>
    <mergeCell ref="D53:I53"/>
    <mergeCell ref="J53:L53"/>
    <mergeCell ref="M53:N53"/>
    <mergeCell ref="O53:P53"/>
    <mergeCell ref="Q53:R53"/>
    <mergeCell ref="S53:T53"/>
    <mergeCell ref="U53:V53"/>
    <mergeCell ref="W53:X53"/>
    <mergeCell ref="Y53:Z53"/>
    <mergeCell ref="S54:T54"/>
    <mergeCell ref="U54:V54"/>
    <mergeCell ref="W54:X54"/>
    <mergeCell ref="Y54:Z54"/>
    <mergeCell ref="AA52:AB52"/>
    <mergeCell ref="AC52:AD52"/>
    <mergeCell ref="AE52:AF52"/>
    <mergeCell ref="AG52:AH52"/>
    <mergeCell ref="AI52:AJ52"/>
    <mergeCell ref="AA53:AB53"/>
    <mergeCell ref="AC53:AD53"/>
    <mergeCell ref="AE53:AF53"/>
    <mergeCell ref="AG53:AH53"/>
    <mergeCell ref="AI53:AJ53"/>
    <mergeCell ref="AA54:AB54"/>
    <mergeCell ref="AC54:AD54"/>
    <mergeCell ref="AE54:AF54"/>
    <mergeCell ref="AG54:AH54"/>
    <mergeCell ref="AI54:AJ54"/>
    <mergeCell ref="D55:I55"/>
    <mergeCell ref="J55:L55"/>
    <mergeCell ref="M55:N55"/>
    <mergeCell ref="O55:P55"/>
    <mergeCell ref="Q55:R55"/>
    <mergeCell ref="S55:T55"/>
    <mergeCell ref="U55:V55"/>
    <mergeCell ref="W55:X55"/>
    <mergeCell ref="Y55:Z55"/>
    <mergeCell ref="AA55:AB55"/>
    <mergeCell ref="AC55:AD55"/>
    <mergeCell ref="AE55:AF55"/>
    <mergeCell ref="AG55:AH55"/>
    <mergeCell ref="AI55:AJ55"/>
    <mergeCell ref="D54:I54"/>
    <mergeCell ref="J54:L54"/>
    <mergeCell ref="M54:N54"/>
    <mergeCell ref="O54:P54"/>
    <mergeCell ref="Q54:R54"/>
    <mergeCell ref="D56:I56"/>
    <mergeCell ref="J56:L56"/>
    <mergeCell ref="M56:N56"/>
    <mergeCell ref="O56:P56"/>
    <mergeCell ref="Q56:R56"/>
    <mergeCell ref="S56:T56"/>
    <mergeCell ref="U56:V56"/>
    <mergeCell ref="W56:X56"/>
    <mergeCell ref="Y56:Z56"/>
    <mergeCell ref="D57:I57"/>
    <mergeCell ref="J57:L57"/>
    <mergeCell ref="M57:N57"/>
    <mergeCell ref="O57:P57"/>
    <mergeCell ref="Q57:R57"/>
    <mergeCell ref="S57:T57"/>
    <mergeCell ref="U57:V57"/>
    <mergeCell ref="W57:X57"/>
    <mergeCell ref="Y57:Z57"/>
    <mergeCell ref="S58:T58"/>
    <mergeCell ref="U58:V58"/>
    <mergeCell ref="W58:X58"/>
    <mergeCell ref="Y58:Z58"/>
    <mergeCell ref="AA56:AB56"/>
    <mergeCell ref="AC56:AD56"/>
    <mergeCell ref="AE56:AF56"/>
    <mergeCell ref="AG56:AH56"/>
    <mergeCell ref="AI56:AJ56"/>
    <mergeCell ref="AA57:AB57"/>
    <mergeCell ref="AC57:AD57"/>
    <mergeCell ref="AE57:AF57"/>
    <mergeCell ref="AG57:AH57"/>
    <mergeCell ref="AI57:AJ57"/>
    <mergeCell ref="AA58:AB58"/>
    <mergeCell ref="AC58:AD58"/>
    <mergeCell ref="AE58:AF58"/>
    <mergeCell ref="AG58:AH58"/>
    <mergeCell ref="AI58:AJ58"/>
    <mergeCell ref="D59:I59"/>
    <mergeCell ref="J59:L59"/>
    <mergeCell ref="M59:N59"/>
    <mergeCell ref="O59:P59"/>
    <mergeCell ref="Q59:R59"/>
    <mergeCell ref="S59:T59"/>
    <mergeCell ref="U59:V59"/>
    <mergeCell ref="W59:X59"/>
    <mergeCell ref="Y59:Z59"/>
    <mergeCell ref="AA59:AB59"/>
    <mergeCell ref="AC59:AD59"/>
    <mergeCell ref="AE59:AF59"/>
    <mergeCell ref="AG59:AH59"/>
    <mergeCell ref="AI59:AJ59"/>
    <mergeCell ref="D58:I58"/>
    <mergeCell ref="J58:L58"/>
    <mergeCell ref="M58:N58"/>
    <mergeCell ref="O58:P58"/>
    <mergeCell ref="Q58:R58"/>
    <mergeCell ref="AA60:AB60"/>
    <mergeCell ref="AC60:AD60"/>
    <mergeCell ref="AE60:AF60"/>
    <mergeCell ref="AG60:AH60"/>
    <mergeCell ref="AI60:AJ60"/>
    <mergeCell ref="D60:I60"/>
    <mergeCell ref="J60:L60"/>
    <mergeCell ref="M60:N60"/>
    <mergeCell ref="O60:P60"/>
    <mergeCell ref="Q60:R60"/>
    <mergeCell ref="S60:T60"/>
    <mergeCell ref="U60:V60"/>
    <mergeCell ref="W60:X60"/>
    <mergeCell ref="Y60:Z60"/>
  </mergeCells>
  <phoneticPr fontId="109"/>
  <conditionalFormatting sqref="J16">
    <cfRule type="expression" dxfId="8" priority="2">
      <formula>LEN(TRIM(J16))=0</formula>
    </cfRule>
  </conditionalFormatting>
  <dataValidations count="1">
    <dataValidation type="list" allowBlank="1" showInputMessage="1" showErrorMessage="1" sqref="J16" xr:uid="{00000000-0002-0000-1E00-000000000000}">
      <formula1>"平成,令和"</formula1>
      <formula2>0</formula2>
    </dataValidation>
  </dataValidations>
  <hyperlinks>
    <hyperlink ref="AM1" location="'目次（保）'!A1" display="目次に戻る" xr:uid="{00000000-0004-0000-1E00-000000000000}"/>
  </hyperlinks>
  <printOptions horizontalCentered="1"/>
  <pageMargins left="0.70833333333333304" right="0.31527777777777799" top="0.39374999999999999" bottom="0.39374999999999999" header="0.51180555555555496" footer="0.51180555555555496"/>
  <pageSetup paperSize="9" scale="92" firstPageNumber="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CFF"/>
  </sheetPr>
  <dimension ref="A1:AMK68"/>
  <sheetViews>
    <sheetView showGridLines="0" view="pageBreakPreview" zoomScale="70" zoomScaleNormal="100" zoomScalePageLayoutView="70" workbookViewId="0">
      <selection activeCell="AU49" sqref="AU49"/>
    </sheetView>
  </sheetViews>
  <sheetFormatPr defaultRowHeight="13.2"/>
  <cols>
    <col min="1" max="2" width="1.44140625" style="276" customWidth="1"/>
    <col min="3" max="23" width="2.33203125" style="276" customWidth="1"/>
    <col min="24" max="26" width="3.6640625" style="276" customWidth="1"/>
    <col min="27" max="39" width="2.6640625" style="276" customWidth="1"/>
    <col min="40" max="40" width="1.88671875" style="276" customWidth="1"/>
    <col min="41" max="69" width="2.33203125" style="276" customWidth="1"/>
    <col min="70" max="1025" width="8" style="276" customWidth="1"/>
  </cols>
  <sheetData>
    <row r="1" spans="1:62" ht="14.1" customHeight="1">
      <c r="B1" s="1794" t="s">
        <v>1412</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330"/>
      <c r="AO1" s="1795" t="s">
        <v>241</v>
      </c>
      <c r="AP1" s="1795"/>
      <c r="AQ1" s="1795"/>
    </row>
    <row r="2" spans="1:62" ht="5.0999999999999996" customHeight="1"/>
    <row r="3" spans="1:62" ht="14.1" customHeight="1">
      <c r="B3" s="1796" t="s">
        <v>1362</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2920" t="s">
        <v>243</v>
      </c>
      <c r="AB3" s="2920"/>
      <c r="AC3" s="2920"/>
      <c r="AD3" s="2920"/>
      <c r="AE3" s="2920"/>
      <c r="AF3" s="2920"/>
      <c r="AG3" s="2920"/>
      <c r="AH3" s="2920"/>
      <c r="AI3" s="2920"/>
      <c r="AJ3" s="2920"/>
      <c r="AK3" s="2920"/>
      <c r="AL3" s="2920"/>
      <c r="AM3" s="2920"/>
      <c r="AN3" s="294"/>
    </row>
    <row r="4" spans="1:62" ht="7.05" customHeight="1">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323"/>
      <c r="AB4" s="295"/>
      <c r="AC4" s="295"/>
      <c r="AD4" s="295"/>
      <c r="AE4" s="295"/>
      <c r="AF4" s="295"/>
      <c r="AG4" s="295"/>
      <c r="AH4" s="295"/>
      <c r="AI4" s="295"/>
      <c r="AJ4" s="295"/>
      <c r="AK4" s="295"/>
      <c r="AL4" s="295"/>
      <c r="AM4" s="295"/>
      <c r="AN4" s="294"/>
    </row>
    <row r="5" spans="1:62" ht="14.1" customHeight="1">
      <c r="B5" s="296"/>
      <c r="C5" s="2892" t="s">
        <v>1413</v>
      </c>
      <c r="D5" s="2892"/>
      <c r="E5" s="2892"/>
      <c r="F5" s="2892"/>
      <c r="G5" s="2892"/>
      <c r="H5" s="2892"/>
      <c r="I5" s="2892"/>
      <c r="J5" s="2892"/>
      <c r="K5" s="2892"/>
      <c r="L5" s="2892"/>
      <c r="M5" s="2892"/>
      <c r="N5" s="2892"/>
      <c r="O5" s="2892"/>
      <c r="P5" s="2892"/>
      <c r="Q5" s="2892"/>
      <c r="R5" s="2892"/>
      <c r="S5" s="2892"/>
      <c r="T5" s="2892"/>
      <c r="U5" s="2892"/>
      <c r="V5" s="2892"/>
      <c r="W5" s="2892"/>
      <c r="X5" s="2892"/>
      <c r="Y5" s="2892"/>
      <c r="Z5" s="2892"/>
      <c r="AA5" s="1323"/>
      <c r="AB5" s="295"/>
      <c r="AC5" s="295"/>
      <c r="AD5" s="295"/>
      <c r="AE5" s="295"/>
      <c r="AF5" s="295"/>
      <c r="AG5" s="295"/>
      <c r="AH5" s="295"/>
      <c r="AI5" s="295"/>
      <c r="AJ5" s="295"/>
      <c r="AK5" s="295"/>
      <c r="AL5" s="295"/>
      <c r="AM5" s="295"/>
      <c r="AN5" s="294"/>
    </row>
    <row r="6" spans="1:62" ht="14.1" customHeight="1">
      <c r="B6" s="296"/>
      <c r="C6" s="971"/>
      <c r="D6" s="282" t="s">
        <v>979</v>
      </c>
      <c r="E6" s="971"/>
      <c r="F6" s="971"/>
      <c r="G6" s="971"/>
      <c r="H6" s="971"/>
      <c r="I6" s="971"/>
      <c r="J6" s="971"/>
      <c r="K6" s="971"/>
      <c r="L6" s="971"/>
      <c r="M6" s="971"/>
      <c r="N6" s="971"/>
      <c r="O6" s="971"/>
      <c r="P6" s="971"/>
      <c r="Q6" s="971"/>
      <c r="R6" s="971"/>
      <c r="S6" s="971"/>
      <c r="T6" s="971"/>
      <c r="U6" s="971"/>
      <c r="V6" s="971"/>
      <c r="W6" s="971"/>
      <c r="X6" s="971"/>
      <c r="Y6" s="971"/>
      <c r="Z6" s="971"/>
      <c r="AA6" s="1323"/>
      <c r="AB6" s="295"/>
      <c r="AC6" s="295"/>
      <c r="AD6" s="295"/>
      <c r="AE6" s="295"/>
      <c r="AF6" s="295"/>
      <c r="AG6" s="295"/>
      <c r="AH6" s="295"/>
      <c r="AI6" s="295"/>
      <c r="AJ6" s="295"/>
      <c r="AK6" s="295"/>
      <c r="AL6" s="295"/>
      <c r="AM6" s="295"/>
      <c r="AN6" s="294"/>
      <c r="AO6" s="797" t="s">
        <v>1414</v>
      </c>
      <c r="AP6" s="592"/>
      <c r="AQ6" s="592"/>
      <c r="AR6" s="592"/>
      <c r="AS6" s="592"/>
      <c r="AT6" s="592"/>
      <c r="AU6" s="592"/>
      <c r="AV6" s="592"/>
      <c r="AW6" s="592"/>
      <c r="AX6" s="1359"/>
      <c r="AY6" s="1359"/>
      <c r="AZ6" s="1359"/>
      <c r="BA6" s="1359"/>
      <c r="BB6" s="1359"/>
      <c r="BC6" s="1359"/>
      <c r="BD6" s="1359"/>
      <c r="BE6" s="1359"/>
      <c r="BF6" s="1359"/>
      <c r="BG6" s="1359"/>
      <c r="BH6" s="1359"/>
      <c r="BI6" s="1359"/>
      <c r="BJ6" s="953"/>
    </row>
    <row r="7" spans="1:62" ht="14.1" customHeight="1">
      <c r="B7" s="296"/>
      <c r="C7" s="971" t="s">
        <v>1415</v>
      </c>
      <c r="D7" s="975"/>
      <c r="E7" s="1037"/>
      <c r="F7" s="1037"/>
      <c r="G7" s="1037"/>
      <c r="H7" s="1037"/>
      <c r="I7" s="1037"/>
      <c r="J7" s="1037"/>
      <c r="K7" s="1037"/>
      <c r="L7" s="1037"/>
      <c r="M7" s="1037"/>
      <c r="N7" s="1037"/>
      <c r="O7" s="1037"/>
      <c r="P7" s="1037"/>
      <c r="Q7" s="1037"/>
      <c r="R7" s="1037"/>
      <c r="S7" s="1037"/>
      <c r="T7" s="1037"/>
      <c r="U7" s="1037"/>
      <c r="V7" s="971"/>
      <c r="W7" s="1037"/>
      <c r="X7" s="1037"/>
      <c r="Y7" s="1037"/>
      <c r="Z7" s="1037"/>
      <c r="AA7" s="1323"/>
      <c r="AB7" s="295"/>
      <c r="AC7" s="295"/>
      <c r="AD7" s="295"/>
      <c r="AE7" s="295"/>
      <c r="AF7" s="295"/>
      <c r="AG7" s="295"/>
      <c r="AH7" s="295"/>
      <c r="AI7" s="295"/>
      <c r="AJ7" s="295"/>
      <c r="AK7" s="295"/>
      <c r="AL7" s="295"/>
      <c r="AM7" s="295"/>
      <c r="AN7" s="294"/>
      <c r="AO7" s="595" t="s">
        <v>1416</v>
      </c>
      <c r="AP7" s="591"/>
      <c r="AQ7" s="591"/>
      <c r="AR7" s="591"/>
      <c r="AS7" s="591"/>
      <c r="AT7" s="591"/>
      <c r="AU7" s="591"/>
      <c r="AV7" s="591"/>
      <c r="AW7" s="591"/>
      <c r="AX7" s="975"/>
      <c r="AY7" s="975"/>
      <c r="AZ7" s="975"/>
      <c r="BA7" s="975"/>
      <c r="BB7" s="975"/>
      <c r="BC7" s="975"/>
      <c r="BD7" s="975"/>
      <c r="BE7" s="975"/>
      <c r="BF7" s="975"/>
      <c r="BG7" s="975"/>
      <c r="BH7" s="975"/>
      <c r="BI7" s="975"/>
      <c r="BJ7" s="957"/>
    </row>
    <row r="8" spans="1:62" ht="14.1" customHeight="1">
      <c r="B8" s="296"/>
      <c r="C8" s="282"/>
      <c r="X8" s="361"/>
      <c r="Y8" s="361"/>
      <c r="Z8" s="313"/>
      <c r="AA8" s="1323"/>
      <c r="AB8" s="295"/>
      <c r="AC8" s="295"/>
      <c r="AD8" s="295"/>
      <c r="AE8" s="295"/>
      <c r="AF8" s="295"/>
      <c r="AG8" s="295"/>
      <c r="AH8" s="295"/>
      <c r="AI8" s="295"/>
      <c r="AJ8" s="295"/>
      <c r="AK8" s="295"/>
      <c r="AL8" s="295"/>
      <c r="AM8" s="295"/>
      <c r="AN8" s="294"/>
      <c r="AO8" s="803" t="s">
        <v>1417</v>
      </c>
      <c r="AP8" s="590"/>
      <c r="AQ8" s="590"/>
      <c r="AR8" s="590"/>
      <c r="AS8" s="590"/>
      <c r="AT8" s="590"/>
      <c r="AU8" s="590"/>
      <c r="AV8" s="590"/>
      <c r="AW8" s="590"/>
      <c r="AX8" s="973"/>
      <c r="AY8" s="973"/>
      <c r="AZ8" s="973"/>
      <c r="BA8" s="973"/>
      <c r="BB8" s="973"/>
      <c r="BC8" s="973"/>
      <c r="BD8" s="973"/>
      <c r="BE8" s="973"/>
      <c r="BF8" s="973"/>
      <c r="BG8" s="973"/>
      <c r="BH8" s="973"/>
      <c r="BI8" s="973"/>
      <c r="BJ8" s="974"/>
    </row>
    <row r="9" spans="1:62" ht="14.1" customHeight="1">
      <c r="B9" s="296"/>
      <c r="C9" s="297"/>
      <c r="D9" s="1099"/>
      <c r="E9" s="1099"/>
      <c r="F9" s="1099"/>
      <c r="G9" s="1099"/>
      <c r="H9" s="1099"/>
      <c r="I9" s="1099"/>
      <c r="J9" s="1099"/>
      <c r="K9" s="1099"/>
      <c r="L9" s="1099"/>
      <c r="M9" s="1099"/>
      <c r="N9" s="1099"/>
      <c r="O9" s="1099"/>
      <c r="P9" s="1099"/>
      <c r="Q9" s="1099"/>
      <c r="R9" s="1099"/>
      <c r="S9" s="1099"/>
      <c r="T9" s="1099"/>
      <c r="U9" s="1099"/>
      <c r="V9" s="1099"/>
      <c r="W9" s="1099"/>
      <c r="X9" s="361"/>
      <c r="Y9" s="361"/>
      <c r="Z9" s="282"/>
      <c r="AA9" s="1323"/>
      <c r="AB9" s="295"/>
      <c r="AC9" s="295"/>
      <c r="AD9" s="295"/>
      <c r="AE9" s="295"/>
      <c r="AF9" s="295"/>
      <c r="AG9" s="295"/>
      <c r="AH9" s="295"/>
      <c r="AI9" s="295"/>
      <c r="AJ9" s="295"/>
      <c r="AK9" s="295"/>
      <c r="AL9" s="295"/>
      <c r="AM9" s="295"/>
      <c r="AN9" s="294"/>
    </row>
    <row r="10" spans="1:62" ht="14.1" customHeight="1">
      <c r="B10" s="296"/>
      <c r="C10" s="282"/>
      <c r="D10" s="2231"/>
      <c r="E10" s="2231"/>
      <c r="F10" s="2231"/>
      <c r="G10" s="2231"/>
      <c r="H10" s="2231"/>
      <c r="I10" s="2231"/>
      <c r="J10" s="313"/>
      <c r="K10" s="1360"/>
      <c r="L10" s="1360"/>
      <c r="M10" s="1360"/>
      <c r="N10" s="1360"/>
      <c r="O10" s="1360"/>
      <c r="P10" s="313"/>
      <c r="W10" s="361"/>
      <c r="X10" s="361"/>
      <c r="Y10" s="361"/>
      <c r="Z10" s="297"/>
      <c r="AA10" s="1323"/>
      <c r="AB10" s="295"/>
      <c r="AC10" s="295"/>
      <c r="AD10" s="295"/>
      <c r="AE10" s="295"/>
      <c r="AF10" s="295"/>
      <c r="AG10" s="295"/>
      <c r="AH10" s="295"/>
      <c r="AI10" s="295"/>
      <c r="AJ10" s="295"/>
      <c r="AK10" s="295"/>
      <c r="AL10" s="295"/>
      <c r="AM10" s="295"/>
      <c r="AN10" s="294"/>
    </row>
    <row r="11" spans="1:62" ht="14.1" customHeight="1">
      <c r="B11" s="296"/>
      <c r="C11" s="971" t="s">
        <v>1418</v>
      </c>
      <c r="D11" s="1338"/>
      <c r="E11" s="1341"/>
      <c r="F11" s="1341"/>
      <c r="G11" s="1341"/>
      <c r="H11" s="313"/>
      <c r="I11" s="313"/>
      <c r="J11" s="313"/>
      <c r="K11" s="313"/>
      <c r="L11" s="313"/>
      <c r="M11" s="313"/>
      <c r="N11" s="313"/>
      <c r="O11" s="313"/>
      <c r="P11" s="313"/>
      <c r="Q11" s="313"/>
      <c r="R11" s="313"/>
      <c r="Z11" s="291"/>
      <c r="AA11" s="311"/>
      <c r="AH11" s="295"/>
      <c r="AI11" s="295"/>
      <c r="AJ11" s="295"/>
      <c r="AK11" s="295"/>
      <c r="AL11" s="295"/>
      <c r="AM11" s="295"/>
      <c r="AN11" s="294"/>
      <c r="AP11" s="2239" t="s">
        <v>1419</v>
      </c>
      <c r="AQ11" s="2239"/>
      <c r="AR11" s="2239"/>
      <c r="AS11" s="2239"/>
      <c r="AT11" s="2239"/>
      <c r="AU11" s="2239"/>
      <c r="AV11" s="2239"/>
      <c r="AW11" s="2239"/>
      <c r="AX11" s="2239"/>
      <c r="AY11" s="2239"/>
      <c r="AZ11" s="2239"/>
      <c r="BA11" s="2239"/>
      <c r="BB11" s="2239"/>
      <c r="BC11" s="2239"/>
      <c r="BD11" s="2239"/>
    </row>
    <row r="12" spans="1:62" ht="12" customHeight="1">
      <c r="B12" s="294"/>
      <c r="C12" s="295"/>
      <c r="D12" s="295"/>
      <c r="E12" s="295"/>
      <c r="F12" s="295"/>
      <c r="G12" s="295"/>
      <c r="H12" s="295"/>
      <c r="I12" s="295"/>
      <c r="J12" s="295"/>
      <c r="K12" s="295"/>
      <c r="L12" s="295"/>
      <c r="M12" s="295"/>
      <c r="N12" s="295"/>
      <c r="O12" s="295"/>
      <c r="P12" s="295"/>
      <c r="Q12" s="295"/>
      <c r="R12" s="1361"/>
      <c r="S12" s="295"/>
      <c r="T12" s="295"/>
      <c r="U12" s="295"/>
      <c r="V12" s="295"/>
      <c r="W12" s="295"/>
      <c r="X12" s="295"/>
      <c r="Y12" s="295"/>
      <c r="Z12" s="295"/>
      <c r="AA12" s="1294" t="s">
        <v>278</v>
      </c>
      <c r="AB12" s="2240" t="s">
        <v>1420</v>
      </c>
      <c r="AC12" s="2240"/>
      <c r="AD12" s="2240"/>
      <c r="AE12" s="2240"/>
      <c r="AF12" s="2240"/>
      <c r="AG12" s="2240"/>
      <c r="AH12" s="2240"/>
      <c r="AI12" s="2240"/>
      <c r="AJ12" s="2240"/>
      <c r="AK12" s="2240"/>
      <c r="AL12" s="2240"/>
      <c r="AM12" s="2240"/>
      <c r="AN12" s="652"/>
      <c r="AP12" s="2239"/>
      <c r="AQ12" s="2239"/>
      <c r="AR12" s="2239"/>
      <c r="AS12" s="2239"/>
      <c r="AT12" s="2239"/>
      <c r="AU12" s="2239"/>
      <c r="AV12" s="2239"/>
      <c r="AW12" s="2239"/>
      <c r="AX12" s="2239"/>
      <c r="AY12" s="2239"/>
      <c r="AZ12" s="2239"/>
      <c r="BA12" s="2239"/>
      <c r="BB12" s="2239"/>
      <c r="BC12" s="2239"/>
      <c r="BD12" s="2239"/>
    </row>
    <row r="13" spans="1:62" ht="14.1" customHeight="1">
      <c r="A13" s="282"/>
      <c r="B13" s="296"/>
      <c r="Z13" s="705"/>
      <c r="AB13" s="2240"/>
      <c r="AC13" s="2240"/>
      <c r="AD13" s="2240"/>
      <c r="AE13" s="2240"/>
      <c r="AF13" s="2240"/>
      <c r="AG13" s="2240"/>
      <c r="AH13" s="2240"/>
      <c r="AI13" s="2240"/>
      <c r="AJ13" s="2240"/>
      <c r="AK13" s="2240"/>
      <c r="AL13" s="2240"/>
      <c r="AM13" s="2240"/>
      <c r="AN13" s="652"/>
      <c r="AP13" s="2239"/>
      <c r="AQ13" s="2239"/>
      <c r="AR13" s="2239"/>
      <c r="AS13" s="2239"/>
      <c r="AT13" s="2239"/>
      <c r="AU13" s="2239"/>
      <c r="AV13" s="2239"/>
      <c r="AW13" s="2239"/>
      <c r="AX13" s="2239"/>
      <c r="AY13" s="2239"/>
      <c r="AZ13" s="2239"/>
      <c r="BA13" s="2239"/>
      <c r="BB13" s="2239"/>
      <c r="BC13" s="2239"/>
      <c r="BD13" s="2239"/>
    </row>
    <row r="14" spans="1:62" ht="14.1" customHeight="1">
      <c r="A14" s="282"/>
      <c r="B14" s="296"/>
      <c r="E14" s="282"/>
      <c r="F14" s="282"/>
      <c r="G14" s="282"/>
      <c r="H14" s="290" t="s">
        <v>1421</v>
      </c>
      <c r="I14" s="297" t="s">
        <v>1421</v>
      </c>
      <c r="J14" s="297" t="s">
        <v>1421</v>
      </c>
      <c r="K14" s="297"/>
      <c r="L14" s="282"/>
      <c r="M14" s="297"/>
      <c r="N14" s="297"/>
      <c r="O14" s="297"/>
      <c r="P14" s="297"/>
      <c r="Q14" s="282"/>
      <c r="R14" s="297"/>
      <c r="Z14" s="1026"/>
      <c r="AA14" s="284"/>
      <c r="AB14" s="2240"/>
      <c r="AC14" s="2240"/>
      <c r="AD14" s="2240"/>
      <c r="AE14" s="2240"/>
      <c r="AF14" s="2240"/>
      <c r="AG14" s="2240"/>
      <c r="AH14" s="2240"/>
      <c r="AI14" s="2240"/>
      <c r="AJ14" s="2240"/>
      <c r="AK14" s="2240"/>
      <c r="AL14" s="2240"/>
      <c r="AM14" s="2240"/>
      <c r="AN14" s="652"/>
      <c r="AP14" s="2239"/>
      <c r="AQ14" s="2239"/>
      <c r="AR14" s="2239"/>
      <c r="AS14" s="2239"/>
      <c r="AT14" s="2239"/>
      <c r="AU14" s="2239"/>
      <c r="AV14" s="2239"/>
      <c r="AW14" s="2239"/>
      <c r="AX14" s="2239"/>
      <c r="AY14" s="2239"/>
      <c r="AZ14" s="2239"/>
      <c r="BA14" s="2239"/>
      <c r="BB14" s="2239"/>
      <c r="BC14" s="2239"/>
      <c r="BD14" s="2239"/>
    </row>
    <row r="15" spans="1:62" ht="14.1" customHeight="1">
      <c r="A15" s="282"/>
      <c r="B15" s="296"/>
      <c r="C15" s="276" t="s">
        <v>1422</v>
      </c>
      <c r="F15" s="313"/>
      <c r="S15" s="2390" t="s">
        <v>21</v>
      </c>
      <c r="T15" s="2390"/>
      <c r="U15" s="2918"/>
      <c r="V15" s="2918"/>
      <c r="W15" s="355" t="s">
        <v>435</v>
      </c>
      <c r="Z15" s="1362"/>
      <c r="AA15" s="1294" t="s">
        <v>14</v>
      </c>
      <c r="AB15" s="285" t="s">
        <v>1423</v>
      </c>
      <c r="AC15" s="285"/>
      <c r="AD15" s="285"/>
      <c r="AE15" s="285"/>
      <c r="AF15" s="285"/>
      <c r="AG15" s="285"/>
      <c r="AH15" s="285"/>
      <c r="AI15" s="285"/>
      <c r="AJ15" s="285"/>
      <c r="AK15" s="361"/>
      <c r="AL15" s="288"/>
      <c r="AM15" s="285"/>
      <c r="AN15" s="831"/>
      <c r="AP15" s="2239"/>
      <c r="AQ15" s="2239"/>
      <c r="AR15" s="2239"/>
      <c r="AS15" s="2239"/>
      <c r="AT15" s="2239"/>
      <c r="AU15" s="2239"/>
      <c r="AV15" s="2239"/>
      <c r="AW15" s="2239"/>
      <c r="AX15" s="2239"/>
      <c r="AY15" s="2239"/>
      <c r="AZ15" s="2239"/>
      <c r="BA15" s="2239"/>
      <c r="BB15" s="2239"/>
      <c r="BC15" s="2239"/>
      <c r="BD15" s="2239"/>
    </row>
    <row r="16" spans="1:62" ht="18" customHeight="1">
      <c r="A16" s="282"/>
      <c r="B16" s="296"/>
      <c r="D16" s="282"/>
      <c r="E16" s="313"/>
      <c r="F16" s="282"/>
      <c r="G16" s="282"/>
      <c r="H16" s="297"/>
      <c r="I16" s="297"/>
      <c r="J16" s="297"/>
      <c r="K16" s="297"/>
      <c r="L16" s="282"/>
      <c r="M16" s="297"/>
      <c r="N16" s="297"/>
      <c r="O16" s="297"/>
      <c r="P16" s="297"/>
      <c r="Q16" s="282"/>
      <c r="R16" s="297"/>
      <c r="S16" s="297"/>
      <c r="U16" s="282"/>
      <c r="Z16" s="282"/>
      <c r="AA16" s="284"/>
      <c r="AC16" s="299"/>
      <c r="AD16" s="299"/>
      <c r="AE16" s="299"/>
      <c r="AF16" s="299"/>
      <c r="AG16" s="299"/>
      <c r="AH16" s="299"/>
      <c r="AI16" s="288"/>
      <c r="AJ16" s="288"/>
      <c r="AK16" s="288"/>
      <c r="AL16" s="288"/>
      <c r="AM16" s="288"/>
      <c r="AN16" s="1363"/>
      <c r="AP16" s="2239"/>
      <c r="AQ16" s="2239"/>
      <c r="AR16" s="2239"/>
      <c r="AS16" s="2239"/>
      <c r="AT16" s="2239"/>
      <c r="AU16" s="2239"/>
      <c r="AV16" s="2239"/>
      <c r="AW16" s="2239"/>
      <c r="AX16" s="2239"/>
      <c r="AY16" s="2239"/>
      <c r="AZ16" s="2239"/>
      <c r="BA16" s="2239"/>
      <c r="BB16" s="2239"/>
      <c r="BC16" s="2239"/>
      <c r="BD16" s="2239"/>
    </row>
    <row r="17" spans="1:64" ht="14.1" customHeight="1">
      <c r="A17" s="282"/>
      <c r="B17" s="296"/>
      <c r="C17" s="313" t="s">
        <v>1424</v>
      </c>
      <c r="Z17" s="282"/>
      <c r="AA17" s="284"/>
      <c r="AB17" s="299"/>
      <c r="AC17" s="299"/>
      <c r="AD17" s="299"/>
      <c r="AE17" s="299"/>
      <c r="AF17" s="299"/>
      <c r="AG17" s="299"/>
      <c r="AH17" s="299"/>
      <c r="AI17" s="288"/>
      <c r="AJ17" s="288"/>
      <c r="AK17" s="288"/>
      <c r="AL17" s="288"/>
      <c r="AM17" s="288"/>
      <c r="AN17" s="1363"/>
      <c r="AP17" s="2239"/>
      <c r="AQ17" s="2239"/>
      <c r="AR17" s="2239"/>
      <c r="AS17" s="2239"/>
      <c r="AT17" s="2239"/>
      <c r="AU17" s="2239"/>
      <c r="AV17" s="2239"/>
      <c r="AW17" s="2239"/>
      <c r="AX17" s="2239"/>
      <c r="AY17" s="2239"/>
      <c r="AZ17" s="2239"/>
      <c r="BA17" s="2239"/>
      <c r="BB17" s="2239"/>
      <c r="BC17" s="2239"/>
      <c r="BD17" s="2239"/>
    </row>
    <row r="18" spans="1:64" ht="14.1" customHeight="1">
      <c r="A18" s="282"/>
      <c r="B18" s="296"/>
      <c r="Z18" s="282"/>
      <c r="AA18" s="284"/>
      <c r="AB18" s="1787" t="s">
        <v>1425</v>
      </c>
      <c r="AC18" s="1787"/>
      <c r="AD18" s="1787"/>
      <c r="AE18" s="1787"/>
      <c r="AF18" s="1787"/>
      <c r="AG18" s="1787"/>
      <c r="AH18" s="1787"/>
      <c r="AI18" s="288"/>
      <c r="AJ18" s="288"/>
      <c r="AK18" s="288"/>
      <c r="AL18" s="288"/>
      <c r="AM18" s="288"/>
      <c r="AN18" s="1363"/>
      <c r="AP18" s="2239"/>
      <c r="AQ18" s="2239"/>
      <c r="AR18" s="2239"/>
      <c r="AS18" s="2239"/>
      <c r="AT18" s="2239"/>
      <c r="AU18" s="2239"/>
      <c r="AV18" s="2239"/>
      <c r="AW18" s="2239"/>
      <c r="AX18" s="2239"/>
      <c r="AY18" s="2239"/>
      <c r="AZ18" s="2239"/>
      <c r="BA18" s="2239"/>
      <c r="BB18" s="2239"/>
      <c r="BC18" s="2239"/>
      <c r="BD18" s="2239"/>
    </row>
    <row r="19" spans="1:64" ht="14.1" customHeight="1">
      <c r="A19" s="282"/>
      <c r="B19" s="296"/>
      <c r="E19" s="313"/>
      <c r="F19" s="282"/>
      <c r="G19" s="282"/>
      <c r="H19" s="282"/>
      <c r="I19" s="282"/>
      <c r="N19" s="282"/>
      <c r="Q19" s="282"/>
      <c r="R19" s="282"/>
      <c r="S19" s="282"/>
      <c r="T19" s="282"/>
      <c r="Z19" s="710"/>
      <c r="AB19" s="1787"/>
      <c r="AC19" s="1787"/>
      <c r="AD19" s="1787"/>
      <c r="AE19" s="1787"/>
      <c r="AF19" s="1787"/>
      <c r="AG19" s="1787"/>
      <c r="AH19" s="1787"/>
      <c r="AN19" s="831"/>
      <c r="AP19" s="2239"/>
      <c r="AQ19" s="2239"/>
      <c r="AR19" s="2239"/>
      <c r="AS19" s="2239"/>
      <c r="AT19" s="2239"/>
      <c r="AU19" s="2239"/>
      <c r="AV19" s="2239"/>
      <c r="AW19" s="2239"/>
      <c r="AX19" s="2239"/>
      <c r="AY19" s="2239"/>
      <c r="AZ19" s="2239"/>
      <c r="BA19" s="2239"/>
      <c r="BB19" s="2239"/>
      <c r="BC19" s="2239"/>
      <c r="BD19" s="2239"/>
    </row>
    <row r="20" spans="1:64" ht="14.1" customHeight="1">
      <c r="A20" s="282"/>
      <c r="B20" s="296"/>
      <c r="C20" s="282" t="s">
        <v>1426</v>
      </c>
      <c r="D20" s="282"/>
      <c r="E20" s="282"/>
      <c r="F20" s="282"/>
      <c r="G20" s="282"/>
      <c r="H20" s="282"/>
      <c r="I20" s="282"/>
      <c r="J20" s="667"/>
      <c r="K20" s="2919"/>
      <c r="L20" s="2919"/>
      <c r="M20" s="667" t="s">
        <v>1427</v>
      </c>
      <c r="N20" s="282"/>
      <c r="O20" s="282" t="s">
        <v>1428</v>
      </c>
      <c r="P20" s="282"/>
      <c r="Q20" s="282"/>
      <c r="R20" s="282"/>
      <c r="S20" s="310"/>
      <c r="T20" s="360"/>
      <c r="U20" s="355"/>
      <c r="V20" s="2919"/>
      <c r="W20" s="2919"/>
      <c r="X20" s="667" t="s">
        <v>1427</v>
      </c>
      <c r="Y20" s="282"/>
      <c r="Z20" s="282"/>
      <c r="AA20" s="855"/>
      <c r="AB20" s="1787"/>
      <c r="AC20" s="1787"/>
      <c r="AD20" s="1787"/>
      <c r="AE20" s="1787"/>
      <c r="AF20" s="1787"/>
      <c r="AG20" s="1787"/>
      <c r="AH20" s="1787"/>
      <c r="AN20" s="1364"/>
      <c r="AO20" s="1365"/>
      <c r="AP20" s="2239"/>
      <c r="AQ20" s="2239"/>
      <c r="AR20" s="2239"/>
      <c r="AS20" s="2239"/>
      <c r="AT20" s="2239"/>
      <c r="AU20" s="2239"/>
      <c r="AV20" s="2239"/>
      <c r="AW20" s="2239"/>
      <c r="AX20" s="2239"/>
      <c r="AY20" s="2239"/>
      <c r="AZ20" s="2239"/>
      <c r="BA20" s="2239"/>
      <c r="BB20" s="2239"/>
      <c r="BC20" s="2239"/>
      <c r="BD20" s="2239"/>
    </row>
    <row r="21" spans="1:64" ht="14.1" customHeight="1">
      <c r="A21" s="282"/>
      <c r="B21" s="296"/>
      <c r="E21" s="313"/>
      <c r="F21" s="282"/>
      <c r="G21" s="282"/>
      <c r="H21" s="356"/>
      <c r="I21" s="356"/>
      <c r="J21" s="282"/>
      <c r="K21" s="282"/>
      <c r="L21" s="356"/>
      <c r="M21" s="356"/>
      <c r="N21" s="282"/>
      <c r="O21" s="282"/>
      <c r="P21" s="356"/>
      <c r="Q21" s="356"/>
      <c r="S21" s="356"/>
      <c r="T21" s="356"/>
      <c r="U21" s="356"/>
      <c r="V21" s="356"/>
      <c r="W21" s="356"/>
      <c r="X21" s="356"/>
      <c r="Y21" s="356"/>
      <c r="Z21" s="710"/>
      <c r="AA21" s="855" t="s">
        <v>278</v>
      </c>
      <c r="AB21" s="2357" t="s">
        <v>1429</v>
      </c>
      <c r="AC21" s="2357"/>
      <c r="AD21" s="2357"/>
      <c r="AE21" s="2357"/>
      <c r="AF21" s="2357"/>
      <c r="AG21" s="2357"/>
      <c r="AH21" s="2357"/>
      <c r="AI21" s="2357"/>
      <c r="AJ21" s="2357"/>
      <c r="AK21" s="2357"/>
      <c r="AL21" s="2357"/>
      <c r="AM21" s="2357"/>
      <c r="AN21" s="1364"/>
      <c r="AO21" s="1365"/>
      <c r="AP21" s="2239"/>
      <c r="AQ21" s="2239"/>
      <c r="AR21" s="2239"/>
      <c r="AS21" s="2239"/>
      <c r="AT21" s="2239"/>
      <c r="AU21" s="2239"/>
      <c r="AV21" s="2239"/>
      <c r="AW21" s="2239"/>
      <c r="AX21" s="2239"/>
      <c r="AY21" s="2239"/>
      <c r="AZ21" s="2239"/>
      <c r="BA21" s="2239"/>
      <c r="BB21" s="2239"/>
      <c r="BC21" s="2239"/>
      <c r="BD21" s="2239"/>
    </row>
    <row r="22" spans="1:64" ht="14.1" customHeight="1">
      <c r="A22" s="282"/>
      <c r="B22" s="296"/>
      <c r="C22" s="282" t="s">
        <v>1430</v>
      </c>
      <c r="E22" s="282"/>
      <c r="F22" s="282"/>
      <c r="G22" s="282"/>
      <c r="H22" s="282"/>
      <c r="I22" s="282"/>
      <c r="J22" s="282"/>
      <c r="K22" s="282"/>
      <c r="L22" s="282"/>
      <c r="M22" s="282"/>
      <c r="N22" s="282"/>
      <c r="O22" s="282"/>
      <c r="P22" s="282"/>
      <c r="Q22" s="282"/>
      <c r="R22" s="282"/>
      <c r="S22" s="282"/>
      <c r="T22" s="290"/>
      <c r="U22" s="290"/>
      <c r="V22" s="310"/>
      <c r="W22" s="290"/>
      <c r="X22" s="290"/>
      <c r="Y22" s="290"/>
      <c r="Z22" s="282"/>
      <c r="AA22" s="284"/>
      <c r="AB22" s="2357"/>
      <c r="AC22" s="2357"/>
      <c r="AD22" s="2357"/>
      <c r="AE22" s="2357"/>
      <c r="AF22" s="2357"/>
      <c r="AG22" s="2357"/>
      <c r="AH22" s="2357"/>
      <c r="AI22" s="2357"/>
      <c r="AJ22" s="2357"/>
      <c r="AK22" s="2357"/>
      <c r="AL22" s="2357"/>
      <c r="AM22" s="2357"/>
      <c r="AN22" s="1364"/>
      <c r="AO22" s="1365"/>
      <c r="BF22" s="356"/>
      <c r="BG22" s="356"/>
      <c r="BH22" s="356"/>
      <c r="BI22" s="313"/>
    </row>
    <row r="23" spans="1:64" ht="14.1" customHeight="1">
      <c r="A23" s="282"/>
      <c r="B23" s="296"/>
      <c r="E23" s="282"/>
      <c r="F23" s="282"/>
      <c r="G23" s="282"/>
      <c r="H23" s="285"/>
      <c r="I23" s="285"/>
      <c r="J23" s="285"/>
      <c r="K23" s="285"/>
      <c r="L23" s="285"/>
      <c r="M23" s="285"/>
      <c r="N23" s="285"/>
      <c r="O23" s="285"/>
      <c r="P23" s="285"/>
      <c r="Q23" s="285"/>
      <c r="R23" s="285"/>
      <c r="W23" s="282"/>
      <c r="X23" s="282"/>
      <c r="Y23" s="282"/>
      <c r="Z23" s="282"/>
      <c r="AA23" s="284"/>
      <c r="AB23" s="2357"/>
      <c r="AC23" s="2357"/>
      <c r="AD23" s="2357"/>
      <c r="AE23" s="2357"/>
      <c r="AF23" s="2357"/>
      <c r="AG23" s="2357"/>
      <c r="AH23" s="2357"/>
      <c r="AI23" s="2357"/>
      <c r="AJ23" s="2357"/>
      <c r="AK23" s="2357"/>
      <c r="AL23" s="2357"/>
      <c r="AM23" s="2357"/>
      <c r="AN23" s="1366"/>
      <c r="AO23" s="288"/>
      <c r="BF23" s="356"/>
      <c r="BG23" s="356"/>
      <c r="BH23" s="356"/>
      <c r="BI23" s="313"/>
    </row>
    <row r="24" spans="1:64" ht="14.1" customHeight="1">
      <c r="A24" s="282"/>
      <c r="B24" s="296"/>
      <c r="C24" s="282" t="s">
        <v>945</v>
      </c>
      <c r="Z24" s="282"/>
      <c r="AA24" s="1024" t="s">
        <v>14</v>
      </c>
      <c r="AB24" s="1790" t="s">
        <v>1431</v>
      </c>
      <c r="AC24" s="1790"/>
      <c r="AD24" s="1790"/>
      <c r="AE24" s="1790"/>
      <c r="AF24" s="1790"/>
      <c r="AG24" s="1790"/>
      <c r="AH24" s="1790"/>
      <c r="AI24" s="1790"/>
      <c r="AJ24" s="1790"/>
      <c r="AK24" s="1790"/>
      <c r="AL24" s="1790"/>
      <c r="AM24" s="1790"/>
      <c r="AN24" s="1367"/>
      <c r="AO24" s="346"/>
    </row>
    <row r="25" spans="1:64" ht="14.1" customHeight="1">
      <c r="A25" s="282"/>
      <c r="B25" s="296"/>
      <c r="C25" s="276" t="s">
        <v>1432</v>
      </c>
      <c r="AA25" s="1024"/>
      <c r="AB25" s="1790"/>
      <c r="AC25" s="1790"/>
      <c r="AD25" s="1790"/>
      <c r="AE25" s="1790"/>
      <c r="AF25" s="1790"/>
      <c r="AG25" s="1790"/>
      <c r="AH25" s="1790"/>
      <c r="AI25" s="1790"/>
      <c r="AJ25" s="1790"/>
      <c r="AK25" s="1790"/>
      <c r="AL25" s="1790"/>
      <c r="AM25" s="1790"/>
      <c r="AN25" s="1367"/>
      <c r="AO25" s="346"/>
    </row>
    <row r="26" spans="1:64" ht="14.1" customHeight="1">
      <c r="A26" s="282"/>
      <c r="B26" s="296"/>
      <c r="D26" s="2916"/>
      <c r="E26" s="2916"/>
      <c r="F26" s="2916"/>
      <c r="G26" s="2916"/>
      <c r="H26" s="2916"/>
      <c r="I26" s="2223" t="s">
        <v>1433</v>
      </c>
      <c r="J26" s="2223"/>
      <c r="K26" s="2223"/>
      <c r="L26" s="2223"/>
      <c r="M26" s="2223"/>
      <c r="N26" s="2118" t="s">
        <v>1434</v>
      </c>
      <c r="O26" s="2118"/>
      <c r="P26" s="2118"/>
      <c r="Q26" s="2118"/>
      <c r="R26" s="2118"/>
      <c r="S26" s="2917" t="s">
        <v>1123</v>
      </c>
      <c r="T26" s="2917"/>
      <c r="U26" s="2917"/>
      <c r="V26" s="2917"/>
      <c r="W26" s="2917"/>
      <c r="X26" s="2917"/>
      <c r="Y26" s="2915" t="s">
        <v>1081</v>
      </c>
      <c r="Z26" s="2915"/>
      <c r="AA26" s="2915"/>
      <c r="AB26" s="2915"/>
      <c r="AC26" s="2915"/>
      <c r="AD26" s="2915"/>
      <c r="AE26" s="2915"/>
      <c r="AF26" s="2118" t="s">
        <v>1435</v>
      </c>
      <c r="AG26" s="2118"/>
      <c r="AH26" s="2118"/>
      <c r="AI26" s="2118"/>
      <c r="AJ26" s="2118"/>
      <c r="AN26" s="831"/>
      <c r="AO26" s="285"/>
    </row>
    <row r="27" spans="1:64" ht="14.1" customHeight="1">
      <c r="A27" s="282"/>
      <c r="B27" s="296"/>
      <c r="D27" s="2235" t="s">
        <v>1368</v>
      </c>
      <c r="E27" s="2235"/>
      <c r="F27" s="2235"/>
      <c r="G27" s="2235"/>
      <c r="H27" s="2235"/>
      <c r="I27" s="2235"/>
      <c r="J27" s="2235"/>
      <c r="K27" s="2235"/>
      <c r="L27" s="2235"/>
      <c r="M27" s="2235"/>
      <c r="N27" s="2883"/>
      <c r="O27" s="2883"/>
      <c r="P27" s="2883"/>
      <c r="Q27" s="2883"/>
      <c r="R27" s="2883"/>
      <c r="S27" s="2914"/>
      <c r="T27" s="2914"/>
      <c r="U27" s="2914"/>
      <c r="V27" s="2914"/>
      <c r="W27" s="2914"/>
      <c r="X27" s="2914"/>
      <c r="Y27" s="2915"/>
      <c r="Z27" s="2915"/>
      <c r="AA27" s="2915"/>
      <c r="AB27" s="2915"/>
      <c r="AC27" s="2915"/>
      <c r="AD27" s="2915"/>
      <c r="AE27" s="2915"/>
      <c r="AF27" s="2911"/>
      <c r="AG27" s="2911"/>
      <c r="AH27" s="2911"/>
      <c r="AI27" s="2911"/>
      <c r="AJ27" s="2911"/>
      <c r="AN27" s="277"/>
      <c r="BL27" s="1324"/>
    </row>
    <row r="28" spans="1:64" ht="14.1" customHeight="1">
      <c r="A28" s="282"/>
      <c r="B28" s="296"/>
      <c r="C28" s="318"/>
      <c r="D28" s="2235" t="s">
        <v>1436</v>
      </c>
      <c r="E28" s="2235"/>
      <c r="F28" s="2235"/>
      <c r="G28" s="2235"/>
      <c r="H28" s="2235"/>
      <c r="I28" s="2235"/>
      <c r="J28" s="2235"/>
      <c r="K28" s="2235"/>
      <c r="L28" s="2235"/>
      <c r="M28" s="2235"/>
      <c r="N28" s="2883"/>
      <c r="O28" s="2883"/>
      <c r="P28" s="2883"/>
      <c r="Q28" s="2883"/>
      <c r="R28" s="2883"/>
      <c r="S28" s="2914"/>
      <c r="T28" s="2914"/>
      <c r="U28" s="2914"/>
      <c r="V28" s="2914"/>
      <c r="W28" s="2914"/>
      <c r="X28" s="2914"/>
      <c r="Y28" s="2915"/>
      <c r="Z28" s="2915"/>
      <c r="AA28" s="2915"/>
      <c r="AB28" s="2915"/>
      <c r="AC28" s="2915"/>
      <c r="AD28" s="2915"/>
      <c r="AE28" s="2915"/>
      <c r="AF28" s="2911"/>
      <c r="AG28" s="2911"/>
      <c r="AH28" s="2911"/>
      <c r="AI28" s="2911"/>
      <c r="AJ28" s="2911"/>
      <c r="AN28" s="345"/>
      <c r="AO28" s="317"/>
      <c r="BL28" s="1324"/>
    </row>
    <row r="29" spans="1:64" ht="14.1" customHeight="1">
      <c r="A29" s="282"/>
      <c r="B29" s="296"/>
      <c r="C29" s="313"/>
      <c r="D29" s="2235" t="s">
        <v>1368</v>
      </c>
      <c r="E29" s="2235"/>
      <c r="F29" s="2235"/>
      <c r="G29" s="2235"/>
      <c r="H29" s="2235"/>
      <c r="I29" s="2235"/>
      <c r="J29" s="2235"/>
      <c r="K29" s="2235"/>
      <c r="L29" s="2235"/>
      <c r="M29" s="2235"/>
      <c r="N29" s="2883"/>
      <c r="O29" s="2883"/>
      <c r="P29" s="2883"/>
      <c r="Q29" s="2883"/>
      <c r="R29" s="2883"/>
      <c r="S29" s="2914"/>
      <c r="T29" s="2914"/>
      <c r="U29" s="2914"/>
      <c r="V29" s="2914"/>
      <c r="W29" s="2914"/>
      <c r="X29" s="2914"/>
      <c r="Y29" s="2915"/>
      <c r="Z29" s="2915"/>
      <c r="AA29" s="2915"/>
      <c r="AB29" s="2915"/>
      <c r="AC29" s="2915"/>
      <c r="AD29" s="2915"/>
      <c r="AE29" s="2915"/>
      <c r="AF29" s="2911"/>
      <c r="AG29" s="2911"/>
      <c r="AH29" s="2911"/>
      <c r="AI29" s="2911"/>
      <c r="AJ29" s="2911"/>
      <c r="AK29" s="285"/>
      <c r="AL29" s="285"/>
      <c r="AM29" s="285"/>
      <c r="AN29" s="345"/>
      <c r="BK29" s="1324"/>
    </row>
    <row r="30" spans="1:64" ht="14.1" customHeight="1">
      <c r="A30" s="282"/>
      <c r="B30" s="296"/>
      <c r="C30" s="313"/>
      <c r="AA30" s="284"/>
      <c r="AN30" s="831"/>
      <c r="AR30" s="282"/>
      <c r="AU30" s="313"/>
      <c r="AV30" s="313"/>
      <c r="AW30" s="313"/>
      <c r="AX30" s="313"/>
      <c r="AY30" s="313"/>
      <c r="AZ30" s="313"/>
      <c r="BA30" s="313"/>
      <c r="BK30" s="1324"/>
    </row>
    <row r="31" spans="1:64" ht="14.1" customHeight="1">
      <c r="A31" s="282"/>
      <c r="B31" s="296"/>
      <c r="C31" s="971" t="s">
        <v>1437</v>
      </c>
      <c r="AA31" s="1368" t="s">
        <v>14</v>
      </c>
      <c r="AB31" s="2912" t="s">
        <v>1438</v>
      </c>
      <c r="AC31" s="2912"/>
      <c r="AD31" s="2912"/>
      <c r="AE31" s="2912"/>
      <c r="AF31" s="2912"/>
      <c r="AG31" s="2912"/>
      <c r="AH31" s="2912"/>
      <c r="AI31" s="2912"/>
      <c r="AJ31" s="2912"/>
      <c r="AK31" s="2912"/>
      <c r="AL31" s="2912"/>
      <c r="AM31" s="2912"/>
      <c r="AN31" s="277"/>
      <c r="AR31" s="282"/>
      <c r="AS31" s="282"/>
      <c r="AT31" s="282"/>
      <c r="AV31" s="282"/>
      <c r="AW31" s="282"/>
      <c r="AX31" s="282"/>
      <c r="AY31" s="282"/>
      <c r="AZ31" s="282"/>
      <c r="BA31" s="282"/>
      <c r="BK31" s="1324"/>
    </row>
    <row r="32" spans="1:64" ht="14.1" customHeight="1">
      <c r="A32" s="282"/>
      <c r="B32" s="296"/>
      <c r="D32" s="313"/>
      <c r="E32" s="313"/>
      <c r="F32" s="313"/>
      <c r="G32" s="313"/>
      <c r="H32" s="313"/>
      <c r="I32" s="313"/>
      <c r="J32" s="313"/>
      <c r="K32" s="313"/>
      <c r="L32" s="313"/>
      <c r="M32" s="313"/>
      <c r="N32" s="313"/>
      <c r="O32" s="313"/>
      <c r="P32" s="313"/>
      <c r="Q32" s="282"/>
      <c r="R32" s="290"/>
      <c r="S32" s="290"/>
      <c r="T32" s="291"/>
      <c r="U32" s="292"/>
      <c r="V32" s="292"/>
      <c r="W32" s="282"/>
      <c r="X32" s="282"/>
      <c r="Y32" s="282"/>
      <c r="Z32" s="704"/>
      <c r="AA32" s="302"/>
      <c r="AB32" s="2912"/>
      <c r="AC32" s="2912"/>
      <c r="AD32" s="2912"/>
      <c r="AE32" s="2912"/>
      <c r="AF32" s="2912"/>
      <c r="AG32" s="2912"/>
      <c r="AH32" s="2912"/>
      <c r="AI32" s="2912"/>
      <c r="AJ32" s="2912"/>
      <c r="AK32" s="2912"/>
      <c r="AL32" s="2912"/>
      <c r="AM32" s="2912"/>
      <c r="AN32" s="277"/>
      <c r="AQ32" s="297"/>
      <c r="AR32" s="313"/>
      <c r="AS32" s="313"/>
      <c r="AT32" s="313"/>
      <c r="AU32" s="282"/>
      <c r="AV32" s="282"/>
      <c r="AW32" s="313"/>
      <c r="AX32" s="313"/>
      <c r="AY32" s="313"/>
      <c r="AZ32" s="313"/>
      <c r="BA32" s="313"/>
      <c r="BK32" s="1358"/>
    </row>
    <row r="33" spans="1:66" ht="14.1" customHeight="1">
      <c r="A33" s="282"/>
      <c r="B33" s="296"/>
      <c r="C33" s="282"/>
      <c r="D33" s="313"/>
      <c r="E33" s="313"/>
      <c r="F33" s="313"/>
      <c r="G33" s="313"/>
      <c r="H33" s="313"/>
      <c r="J33" s="313"/>
      <c r="L33" s="282"/>
      <c r="M33" s="282"/>
      <c r="N33" s="282"/>
      <c r="O33" s="282"/>
      <c r="P33" s="282"/>
      <c r="Q33" s="313"/>
      <c r="R33" s="313"/>
      <c r="U33" s="313"/>
      <c r="Z33" s="704"/>
      <c r="AA33" s="1024" t="s">
        <v>278</v>
      </c>
      <c r="AB33" s="1787" t="s">
        <v>1439</v>
      </c>
      <c r="AC33" s="1787"/>
      <c r="AD33" s="1787"/>
      <c r="AE33" s="1787"/>
      <c r="AF33" s="1787"/>
      <c r="AG33" s="1787"/>
      <c r="AH33" s="1787"/>
      <c r="AI33" s="1787"/>
      <c r="AJ33" s="1787"/>
      <c r="AK33" s="1787"/>
      <c r="AL33" s="1787"/>
      <c r="AM33" s="1787"/>
      <c r="AN33" s="831"/>
      <c r="AR33" s="313"/>
      <c r="AS33" s="313"/>
      <c r="AT33" s="313"/>
      <c r="AU33" s="313"/>
      <c r="AV33" s="313"/>
      <c r="AW33" s="313"/>
      <c r="AX33" s="313"/>
      <c r="AY33" s="313"/>
      <c r="AZ33" s="313"/>
      <c r="BA33" s="313"/>
    </row>
    <row r="34" spans="1:66" ht="14.1" customHeight="1">
      <c r="A34" s="282"/>
      <c r="B34" s="296"/>
      <c r="C34" s="297" t="s">
        <v>1440</v>
      </c>
      <c r="AA34" s="350"/>
      <c r="AB34" s="1787"/>
      <c r="AC34" s="1787"/>
      <c r="AD34" s="1787"/>
      <c r="AE34" s="1787"/>
      <c r="AF34" s="1787"/>
      <c r="AG34" s="1787"/>
      <c r="AH34" s="1787"/>
      <c r="AI34" s="1787"/>
      <c r="AJ34" s="1787"/>
      <c r="AK34" s="1787"/>
      <c r="AL34" s="1787"/>
      <c r="AM34" s="1787"/>
      <c r="AN34" s="831"/>
      <c r="AR34" s="282"/>
      <c r="AS34" s="313"/>
      <c r="AU34" s="282"/>
      <c r="AV34" s="313"/>
      <c r="AW34" s="282"/>
      <c r="AX34" s="282"/>
      <c r="AY34" s="282"/>
      <c r="AZ34" s="282"/>
      <c r="BA34" s="282"/>
    </row>
    <row r="35" spans="1:66" ht="14.1" customHeight="1">
      <c r="A35" s="282"/>
      <c r="B35" s="296"/>
      <c r="AA35" s="350"/>
      <c r="AB35" s="1787"/>
      <c r="AC35" s="1787"/>
      <c r="AD35" s="1787"/>
      <c r="AE35" s="1787"/>
      <c r="AF35" s="1787"/>
      <c r="AG35" s="1787"/>
      <c r="AH35" s="1787"/>
      <c r="AI35" s="1787"/>
      <c r="AJ35" s="1787"/>
      <c r="AK35" s="1787"/>
      <c r="AL35" s="1787"/>
      <c r="AM35" s="1787"/>
      <c r="AN35" s="831"/>
      <c r="AR35" s="282"/>
      <c r="AS35" s="971"/>
      <c r="AT35" s="282"/>
      <c r="AU35" s="282"/>
      <c r="AW35" s="313"/>
      <c r="AX35" s="313"/>
      <c r="AY35" s="313"/>
      <c r="AZ35" s="313"/>
      <c r="BA35" s="313"/>
    </row>
    <row r="36" spans="1:66" ht="14.1" customHeight="1">
      <c r="A36" s="282"/>
      <c r="B36" s="296"/>
      <c r="C36" s="276" t="s">
        <v>1441</v>
      </c>
      <c r="AA36" s="1024" t="s">
        <v>278</v>
      </c>
      <c r="AB36" s="2913" t="s">
        <v>1442</v>
      </c>
      <c r="AC36" s="2913"/>
      <c r="AD36" s="2913"/>
      <c r="AE36" s="2913"/>
      <c r="AF36" s="2913"/>
      <c r="AG36" s="2913"/>
      <c r="AH36" s="2913"/>
      <c r="AI36" s="2913"/>
      <c r="AJ36" s="2913"/>
      <c r="AK36" s="2913"/>
      <c r="AL36" s="2913"/>
      <c r="AM36" s="2913"/>
      <c r="AN36" s="831"/>
    </row>
    <row r="37" spans="1:66" ht="14.1" customHeight="1">
      <c r="A37" s="282"/>
      <c r="B37" s="296"/>
      <c r="D37" s="276" t="s">
        <v>1443</v>
      </c>
      <c r="AA37" s="284"/>
      <c r="AB37" s="2913"/>
      <c r="AC37" s="2913"/>
      <c r="AD37" s="2913"/>
      <c r="AE37" s="2913"/>
      <c r="AF37" s="2913"/>
      <c r="AG37" s="2913"/>
      <c r="AH37" s="2913"/>
      <c r="AI37" s="2913"/>
      <c r="AJ37" s="2913"/>
      <c r="AK37" s="2913"/>
      <c r="AL37" s="2913"/>
      <c r="AM37" s="2913"/>
      <c r="AN37" s="1369"/>
    </row>
    <row r="38" spans="1:66" ht="10.050000000000001" customHeight="1">
      <c r="A38" s="282"/>
      <c r="B38" s="296"/>
      <c r="AA38" s="1024"/>
      <c r="AB38" s="2913"/>
      <c r="AC38" s="2913"/>
      <c r="AD38" s="2913"/>
      <c r="AE38" s="2913"/>
      <c r="AF38" s="2913"/>
      <c r="AG38" s="2913"/>
      <c r="AH38" s="2913"/>
      <c r="AI38" s="2913"/>
      <c r="AJ38" s="2913"/>
      <c r="AK38" s="2913"/>
      <c r="AL38" s="2913"/>
      <c r="AM38" s="2913"/>
      <c r="AN38" s="1369"/>
      <c r="BB38" s="313"/>
      <c r="BC38" s="313"/>
      <c r="BD38" s="313"/>
      <c r="BE38" s="313"/>
      <c r="BF38" s="282"/>
      <c r="BG38" s="290"/>
      <c r="BH38" s="290"/>
      <c r="BI38" s="291"/>
      <c r="BJ38" s="292"/>
      <c r="BK38" s="292"/>
      <c r="BL38" s="282"/>
      <c r="BM38" s="282"/>
      <c r="BN38" s="282"/>
    </row>
    <row r="39" spans="1:66" ht="14.1" customHeight="1">
      <c r="A39" s="282"/>
      <c r="B39" s="296"/>
      <c r="AA39" s="1024"/>
      <c r="AN39" s="844"/>
      <c r="BB39" s="282"/>
      <c r="BC39" s="282"/>
      <c r="BD39" s="282"/>
      <c r="BE39" s="282"/>
      <c r="BF39" s="313"/>
      <c r="BG39" s="313"/>
      <c r="BJ39" s="313"/>
    </row>
    <row r="40" spans="1:66" ht="10.050000000000001" customHeight="1">
      <c r="A40" s="282"/>
      <c r="B40" s="296"/>
      <c r="C40" s="276" t="s">
        <v>1444</v>
      </c>
      <c r="F40" s="1258"/>
      <c r="G40" s="1258"/>
      <c r="H40" s="718"/>
      <c r="I40" s="1258"/>
      <c r="J40" s="1258"/>
      <c r="K40" s="1258"/>
      <c r="L40" s="718"/>
      <c r="M40" s="1258"/>
      <c r="N40" s="1258"/>
      <c r="O40" s="1258"/>
      <c r="P40" s="1258"/>
      <c r="Q40" s="282"/>
      <c r="R40" s="282"/>
      <c r="S40" s="282"/>
      <c r="U40" s="313"/>
      <c r="AA40" s="1024" t="s">
        <v>278</v>
      </c>
      <c r="AB40" s="1787" t="s">
        <v>1445</v>
      </c>
      <c r="AC40" s="1787"/>
      <c r="AD40" s="1787"/>
      <c r="AE40" s="1787"/>
      <c r="AF40" s="1787"/>
      <c r="AG40" s="1787"/>
      <c r="AH40" s="1787"/>
      <c r="AI40" s="1787"/>
      <c r="AJ40" s="1787"/>
      <c r="AK40" s="1787"/>
      <c r="AL40" s="1787"/>
      <c r="AM40" s="1787"/>
      <c r="AN40" s="844"/>
      <c r="BB40" s="313"/>
      <c r="BC40" s="313"/>
      <c r="BE40" s="313"/>
      <c r="BF40" s="313"/>
      <c r="BG40" s="313"/>
      <c r="BH40" s="313"/>
      <c r="BI40" s="313"/>
      <c r="BJ40" s="313"/>
      <c r="BL40" s="313"/>
      <c r="BM40" s="313"/>
      <c r="BN40" s="313"/>
    </row>
    <row r="41" spans="1:66" ht="14.1" customHeight="1">
      <c r="A41" s="282"/>
      <c r="B41" s="296"/>
      <c r="C41" s="282"/>
      <c r="F41" s="282"/>
      <c r="H41" s="282"/>
      <c r="J41" s="282"/>
      <c r="K41" s="282"/>
      <c r="L41" s="282"/>
      <c r="M41" s="282"/>
      <c r="N41" s="282"/>
      <c r="O41" s="282"/>
      <c r="P41" s="282"/>
      <c r="Q41" s="282"/>
      <c r="R41" s="282"/>
      <c r="S41" s="282"/>
      <c r="T41" s="282"/>
      <c r="U41" s="313"/>
      <c r="V41" s="313"/>
      <c r="W41" s="282"/>
      <c r="X41" s="313"/>
      <c r="Y41" s="313"/>
      <c r="AA41" s="284"/>
      <c r="AB41" s="1787"/>
      <c r="AC41" s="1787"/>
      <c r="AD41" s="1787"/>
      <c r="AE41" s="1787"/>
      <c r="AF41" s="1787"/>
      <c r="AG41" s="1787"/>
      <c r="AH41" s="1787"/>
      <c r="AI41" s="1787"/>
      <c r="AJ41" s="1787"/>
      <c r="AK41" s="1787"/>
      <c r="AL41" s="1787"/>
      <c r="AM41" s="1787"/>
      <c r="AN41" s="844"/>
      <c r="BB41" s="313"/>
      <c r="BC41" s="313"/>
      <c r="BD41" s="313"/>
      <c r="BE41" s="313"/>
      <c r="BF41" s="313"/>
      <c r="BG41" s="313"/>
      <c r="BH41" s="313"/>
      <c r="BI41" s="313"/>
      <c r="BJ41" s="313"/>
      <c r="BK41" s="313"/>
      <c r="BL41" s="313"/>
      <c r="BM41" s="313"/>
      <c r="BN41" s="313"/>
    </row>
    <row r="42" spans="1:66" ht="14.1" customHeight="1">
      <c r="A42" s="282"/>
      <c r="B42" s="296"/>
      <c r="C42" s="276" t="s">
        <v>1446</v>
      </c>
      <c r="E42" s="282"/>
      <c r="F42" s="1370"/>
      <c r="G42" s="1370"/>
      <c r="H42" s="1370"/>
      <c r="I42" s="1370"/>
      <c r="J42" s="1370"/>
      <c r="K42" s="1370"/>
      <c r="L42" s="1370"/>
      <c r="M42" s="1370"/>
      <c r="N42" s="1370"/>
      <c r="O42" s="1370"/>
      <c r="P42" s="1370"/>
      <c r="Q42" s="1370"/>
      <c r="R42" s="1370"/>
      <c r="S42" s="1370"/>
      <c r="T42" s="1370"/>
      <c r="U42" s="1370"/>
      <c r="V42" s="1370"/>
      <c r="W42" s="1370"/>
      <c r="X42" s="1370"/>
      <c r="Y42" s="1370"/>
      <c r="AA42" s="284"/>
      <c r="AB42" s="1787"/>
      <c r="AC42" s="1787"/>
      <c r="AD42" s="1787"/>
      <c r="AE42" s="1787"/>
      <c r="AF42" s="1787"/>
      <c r="AG42" s="1787"/>
      <c r="AH42" s="1787"/>
      <c r="AI42" s="1787"/>
      <c r="AJ42" s="1787"/>
      <c r="AK42" s="1787"/>
      <c r="AL42" s="1787"/>
      <c r="AM42" s="1787"/>
      <c r="AN42" s="1363"/>
      <c r="BB42" s="282"/>
      <c r="BC42" s="282"/>
      <c r="BD42" s="282"/>
      <c r="BE42" s="282"/>
      <c r="BF42" s="282"/>
      <c r="BG42" s="290"/>
      <c r="BH42" s="290"/>
      <c r="BI42" s="291"/>
      <c r="BJ42" s="292"/>
      <c r="BK42" s="292"/>
      <c r="BL42" s="282"/>
      <c r="BM42" s="282"/>
      <c r="BN42" s="282"/>
    </row>
    <row r="43" spans="1:66" ht="14.1" customHeight="1">
      <c r="A43" s="282"/>
      <c r="B43" s="296"/>
      <c r="C43" s="282"/>
      <c r="D43" s="1370" t="s">
        <v>1447</v>
      </c>
      <c r="E43" s="1370"/>
      <c r="F43" s="1370"/>
      <c r="G43" s="1370"/>
      <c r="H43" s="1370"/>
      <c r="I43" s="1370"/>
      <c r="J43" s="1370"/>
      <c r="K43" s="1370"/>
      <c r="L43" s="1370"/>
      <c r="M43" s="1370"/>
      <c r="N43" s="1370"/>
      <c r="O43" s="1370"/>
      <c r="P43" s="1370"/>
      <c r="Q43" s="1370"/>
      <c r="R43" s="1370"/>
      <c r="S43" s="1370"/>
      <c r="T43" s="1370"/>
      <c r="U43" s="1370"/>
      <c r="V43" s="1370"/>
      <c r="W43" s="1370"/>
      <c r="X43" s="1370"/>
      <c r="Y43" s="1370"/>
      <c r="AA43" s="284"/>
      <c r="AB43" s="1787"/>
      <c r="AC43" s="1787"/>
      <c r="AD43" s="1787"/>
      <c r="AE43" s="1787"/>
      <c r="AF43" s="1787"/>
      <c r="AG43" s="1787"/>
      <c r="AH43" s="1787"/>
      <c r="AI43" s="1787"/>
      <c r="AJ43" s="1787"/>
      <c r="AK43" s="1787"/>
      <c r="AL43" s="1787"/>
      <c r="AM43" s="1787"/>
      <c r="AN43" s="1363"/>
      <c r="BB43" s="313"/>
      <c r="BC43" s="313"/>
      <c r="BD43" s="313"/>
      <c r="BE43" s="313"/>
      <c r="BF43" s="313"/>
      <c r="BG43" s="313"/>
      <c r="BI43" s="291"/>
      <c r="BJ43" s="292"/>
      <c r="BK43" s="292"/>
      <c r="BL43" s="282"/>
      <c r="BM43" s="282"/>
      <c r="BN43" s="282"/>
    </row>
    <row r="44" spans="1:66" ht="14.1" customHeight="1">
      <c r="A44" s="282"/>
      <c r="B44" s="296"/>
      <c r="C44" s="282"/>
      <c r="D44" s="1370" t="s">
        <v>1448</v>
      </c>
      <c r="E44" s="1370"/>
      <c r="F44" s="1370"/>
      <c r="G44" s="1370"/>
      <c r="H44" s="1370"/>
      <c r="I44" s="1370"/>
      <c r="J44" s="1370"/>
      <c r="K44" s="1370"/>
      <c r="L44" s="1370"/>
      <c r="M44" s="1370"/>
      <c r="N44" s="1370"/>
      <c r="O44" s="1370"/>
      <c r="P44" s="1370"/>
      <c r="Q44" s="1370"/>
      <c r="R44" s="1370"/>
      <c r="S44" s="1370"/>
      <c r="T44" s="1370"/>
      <c r="U44" s="1370"/>
      <c r="V44" s="1370"/>
      <c r="W44" s="1370"/>
      <c r="X44" s="1370"/>
      <c r="Y44" s="1370"/>
      <c r="AA44" s="284"/>
      <c r="AN44" s="1363"/>
    </row>
    <row r="45" spans="1:66" ht="14.1" customHeight="1">
      <c r="A45" s="282"/>
      <c r="B45" s="296"/>
      <c r="C45" s="282"/>
      <c r="D45" s="1370" t="s">
        <v>1449</v>
      </c>
      <c r="E45" s="1370"/>
      <c r="F45" s="1370"/>
      <c r="G45" s="1370"/>
      <c r="H45" s="1370"/>
      <c r="I45" s="1370"/>
      <c r="J45" s="1370"/>
      <c r="K45" s="1370"/>
      <c r="L45" s="1370"/>
      <c r="M45" s="1370"/>
      <c r="N45" s="1370"/>
      <c r="O45" s="1370"/>
      <c r="P45" s="1370"/>
      <c r="Q45" s="1370"/>
      <c r="R45" s="1370"/>
      <c r="S45" s="1370"/>
      <c r="T45" s="1370"/>
      <c r="U45" s="1370"/>
      <c r="V45" s="1370"/>
      <c r="W45" s="1370"/>
      <c r="X45" s="1370"/>
      <c r="Y45" s="1370"/>
      <c r="Z45" s="1370"/>
      <c r="AA45" s="284"/>
      <c r="AN45" s="345"/>
    </row>
    <row r="46" spans="1:66" ht="14.1" customHeight="1">
      <c r="A46" s="282"/>
      <c r="B46" s="296"/>
      <c r="C46" s="313"/>
      <c r="D46" s="307"/>
      <c r="E46" s="307"/>
      <c r="F46" s="307"/>
      <c r="G46" s="307"/>
      <c r="H46" s="307"/>
      <c r="I46" s="307"/>
      <c r="J46" s="307"/>
      <c r="K46" s="307"/>
      <c r="L46" s="307"/>
      <c r="M46" s="307"/>
      <c r="N46" s="307"/>
      <c r="O46" s="307"/>
      <c r="P46" s="307"/>
      <c r="Q46" s="307"/>
      <c r="R46" s="307"/>
      <c r="S46" s="307"/>
      <c r="T46" s="307"/>
      <c r="U46" s="307"/>
      <c r="V46" s="307"/>
      <c r="W46" s="307"/>
      <c r="X46" s="307"/>
      <c r="Y46" s="307"/>
      <c r="Z46" s="282"/>
      <c r="AA46" s="284"/>
      <c r="AN46" s="345"/>
    </row>
    <row r="47" spans="1:66" ht="14.1" customHeight="1">
      <c r="A47" s="282"/>
      <c r="B47" s="296"/>
      <c r="C47" s="313" t="s">
        <v>1450</v>
      </c>
      <c r="E47" s="313"/>
      <c r="F47" s="282"/>
      <c r="H47" s="282"/>
      <c r="I47" s="282"/>
      <c r="J47" s="282"/>
      <c r="K47" s="282"/>
      <c r="L47" s="313"/>
      <c r="M47" s="313"/>
      <c r="N47" s="313"/>
      <c r="O47" s="313"/>
      <c r="P47" s="313"/>
      <c r="Q47" s="313"/>
      <c r="R47" s="313"/>
      <c r="S47" s="313"/>
      <c r="T47" s="313"/>
      <c r="U47" s="313"/>
      <c r="V47" s="310"/>
      <c r="W47" s="313"/>
      <c r="X47" s="313"/>
      <c r="Y47" s="313"/>
      <c r="Z47" s="282"/>
      <c r="AA47" s="284"/>
      <c r="AN47" s="345"/>
    </row>
    <row r="48" spans="1:66" ht="14.1" customHeight="1">
      <c r="A48" s="282"/>
      <c r="B48" s="296"/>
      <c r="C48" s="282"/>
      <c r="D48" s="1370" t="s">
        <v>1451</v>
      </c>
      <c r="E48" s="1370"/>
      <c r="F48" s="1370"/>
      <c r="G48" s="1370"/>
      <c r="H48" s="1370"/>
      <c r="I48" s="1370"/>
      <c r="J48" s="1370"/>
      <c r="K48" s="1370"/>
      <c r="L48" s="1370"/>
      <c r="M48" s="1370"/>
      <c r="N48" s="1370"/>
      <c r="O48" s="1370"/>
      <c r="P48" s="1370"/>
      <c r="Q48" s="1370"/>
      <c r="R48" s="1370"/>
      <c r="S48" s="1370"/>
      <c r="T48" s="1370"/>
      <c r="U48" s="1370"/>
      <c r="V48" s="1370"/>
      <c r="W48" s="1370"/>
      <c r="X48" s="1370"/>
      <c r="Y48" s="1370"/>
      <c r="Z48" s="1370"/>
      <c r="AA48" s="284"/>
      <c r="AB48" s="285"/>
      <c r="AC48" s="361"/>
      <c r="AD48" s="361"/>
      <c r="AE48" s="361"/>
      <c r="AF48" s="361"/>
      <c r="AG48" s="361"/>
      <c r="AH48" s="361"/>
      <c r="AI48" s="361"/>
      <c r="AJ48" s="361"/>
      <c r="AK48" s="361"/>
      <c r="AL48" s="361"/>
      <c r="AM48" s="285"/>
      <c r="AN48" s="345"/>
    </row>
    <row r="49" spans="1:41" ht="14.1" customHeight="1">
      <c r="A49" s="282"/>
      <c r="B49" s="296"/>
      <c r="C49" s="282"/>
      <c r="D49" s="1370" t="s">
        <v>1452</v>
      </c>
      <c r="E49" s="1370"/>
      <c r="F49" s="1370"/>
      <c r="G49" s="1370"/>
      <c r="H49" s="1370"/>
      <c r="I49" s="1370"/>
      <c r="J49" s="1370"/>
      <c r="K49" s="1370"/>
      <c r="L49" s="1370"/>
      <c r="M49" s="1370"/>
      <c r="N49" s="1370"/>
      <c r="O49" s="1370"/>
      <c r="P49" s="1370"/>
      <c r="Q49" s="1370"/>
      <c r="R49" s="1370"/>
      <c r="S49" s="1370"/>
      <c r="T49" s="1370"/>
      <c r="U49" s="1370"/>
      <c r="V49" s="1370"/>
      <c r="W49" s="1370"/>
      <c r="X49" s="1370"/>
      <c r="Y49" s="1370"/>
      <c r="Z49" s="1370"/>
      <c r="AA49" s="284"/>
      <c r="AB49" s="285"/>
      <c r="AC49" s="361"/>
      <c r="AD49" s="361"/>
      <c r="AE49" s="361"/>
      <c r="AF49" s="361"/>
      <c r="AG49" s="361"/>
      <c r="AH49" s="361"/>
      <c r="AI49" s="361"/>
      <c r="AJ49" s="361"/>
      <c r="AK49" s="361"/>
      <c r="AL49" s="361"/>
      <c r="AN49" s="831"/>
    </row>
    <row r="50" spans="1:41" ht="14.1" customHeight="1">
      <c r="A50" s="282"/>
      <c r="B50" s="296"/>
      <c r="C50" s="282"/>
      <c r="D50" s="1370"/>
      <c r="E50" s="1370"/>
      <c r="F50" s="1370"/>
      <c r="G50" s="1370"/>
      <c r="H50" s="1370"/>
      <c r="I50" s="1370"/>
      <c r="J50" s="1370"/>
      <c r="K50" s="1370"/>
      <c r="L50" s="1370"/>
      <c r="M50" s="1370"/>
      <c r="N50" s="1370"/>
      <c r="O50" s="1370"/>
      <c r="P50" s="1370"/>
      <c r="Q50" s="1370"/>
      <c r="R50" s="1370"/>
      <c r="S50" s="1370"/>
      <c r="T50" s="1370"/>
      <c r="U50" s="1370"/>
      <c r="V50" s="1370"/>
      <c r="W50" s="1370"/>
      <c r="X50" s="1370"/>
      <c r="Y50" s="1370"/>
      <c r="Z50" s="1370"/>
      <c r="AA50" s="1113"/>
      <c r="AB50" s="1370"/>
      <c r="AC50" s="1370"/>
      <c r="AD50" s="1370"/>
      <c r="AE50" s="1370"/>
      <c r="AF50" s="1370"/>
      <c r="AG50" s="1370"/>
      <c r="AH50" s="1370"/>
      <c r="AI50" s="1370"/>
      <c r="AJ50" s="1370"/>
      <c r="AK50" s="1370"/>
      <c r="AL50" s="1370"/>
      <c r="AM50" s="287"/>
      <c r="AN50" s="285"/>
      <c r="AO50" s="831"/>
    </row>
    <row r="51" spans="1:41" ht="14.1" customHeight="1">
      <c r="A51" s="282"/>
      <c r="B51" s="296"/>
      <c r="C51" s="276" t="s">
        <v>1453</v>
      </c>
      <c r="E51" s="313"/>
      <c r="F51" s="313"/>
      <c r="G51" s="282"/>
      <c r="H51" s="282"/>
      <c r="I51" s="282"/>
      <c r="J51" s="282"/>
      <c r="K51" s="313"/>
      <c r="L51" s="313"/>
      <c r="M51" s="313"/>
      <c r="N51" s="282"/>
      <c r="O51" s="313"/>
      <c r="P51" s="313"/>
      <c r="Q51" s="313"/>
      <c r="R51" s="313"/>
      <c r="S51" s="313"/>
      <c r="T51" s="313"/>
      <c r="U51" s="313"/>
      <c r="V51" s="313"/>
      <c r="W51" s="313"/>
      <c r="X51" s="313"/>
      <c r="Y51" s="313"/>
      <c r="Z51" s="710"/>
      <c r="AA51" s="1294" t="s">
        <v>278</v>
      </c>
      <c r="AB51" s="285" t="s">
        <v>1454</v>
      </c>
      <c r="AC51" s="1370"/>
      <c r="AD51" s="1370"/>
      <c r="AE51" s="1370"/>
      <c r="AF51" s="1370"/>
      <c r="AG51" s="1370"/>
      <c r="AH51" s="1370"/>
      <c r="AI51" s="1370"/>
      <c r="AJ51" s="1370"/>
      <c r="AK51" s="1370"/>
      <c r="AL51" s="1370"/>
      <c r="AM51" s="312"/>
      <c r="AN51" s="285"/>
    </row>
    <row r="52" spans="1:41" ht="14.1" customHeight="1">
      <c r="A52" s="282"/>
      <c r="B52" s="296"/>
      <c r="C52" s="282" t="s">
        <v>1455</v>
      </c>
      <c r="D52" s="686"/>
      <c r="E52" s="686"/>
      <c r="F52" s="686"/>
      <c r="G52" s="686"/>
      <c r="H52" s="686"/>
      <c r="I52" s="686"/>
      <c r="J52" s="686"/>
      <c r="K52" s="686"/>
      <c r="L52" s="686"/>
      <c r="M52" s="686"/>
      <c r="N52" s="686"/>
      <c r="O52" s="686"/>
      <c r="P52" s="686"/>
      <c r="Q52" s="686"/>
      <c r="R52" s="686"/>
      <c r="S52" s="686"/>
      <c r="T52" s="686"/>
      <c r="U52" s="686"/>
      <c r="V52" s="686"/>
      <c r="W52" s="686"/>
      <c r="X52" s="686"/>
      <c r="Y52" s="686"/>
      <c r="Z52" s="710"/>
      <c r="AA52" s="1294" t="s">
        <v>278</v>
      </c>
      <c r="AB52" s="285" t="s">
        <v>1456</v>
      </c>
      <c r="AC52" s="1370"/>
      <c r="AD52" s="1370"/>
      <c r="AE52" s="1370"/>
      <c r="AF52" s="1370"/>
      <c r="AG52" s="1370"/>
      <c r="AH52" s="1370"/>
      <c r="AI52" s="1370"/>
      <c r="AJ52" s="1370"/>
      <c r="AK52" s="1370"/>
      <c r="AL52" s="1370"/>
      <c r="AM52" s="285"/>
      <c r="AN52" s="831"/>
    </row>
    <row r="53" spans="1:41" ht="14.1" customHeight="1">
      <c r="A53" s="282"/>
      <c r="B53" s="296"/>
      <c r="E53" s="313"/>
      <c r="F53" s="313"/>
      <c r="G53" s="282"/>
      <c r="H53" s="282"/>
      <c r="I53" s="282"/>
      <c r="J53" s="282"/>
      <c r="K53" s="313"/>
      <c r="L53" s="313"/>
      <c r="M53" s="313"/>
      <c r="N53" s="282"/>
      <c r="O53" s="313"/>
      <c r="P53" s="313"/>
      <c r="Q53" s="282"/>
      <c r="R53" s="290"/>
      <c r="S53" s="290"/>
      <c r="T53" s="291"/>
      <c r="U53" s="292"/>
      <c r="V53" s="292"/>
      <c r="W53" s="282"/>
      <c r="X53" s="282"/>
      <c r="Y53" s="282"/>
      <c r="Z53" s="704"/>
      <c r="AA53" s="1370"/>
      <c r="AB53" s="1370"/>
      <c r="AC53" s="1370"/>
      <c r="AD53" s="1370"/>
      <c r="AE53" s="1370"/>
      <c r="AF53" s="1370"/>
      <c r="AG53" s="1370"/>
      <c r="AH53" s="1370"/>
      <c r="AI53" s="1370"/>
      <c r="AJ53" s="1370"/>
      <c r="AK53" s="1370"/>
      <c r="AL53" s="1370"/>
      <c r="AM53" s="285"/>
      <c r="AN53" s="831"/>
    </row>
    <row r="54" spans="1:41" ht="14.1" customHeight="1">
      <c r="A54" s="282"/>
      <c r="B54" s="296"/>
      <c r="C54" s="282" t="s">
        <v>1457</v>
      </c>
      <c r="D54" s="282"/>
      <c r="E54" s="282"/>
      <c r="F54" s="282"/>
      <c r="G54" s="282"/>
      <c r="H54" s="282"/>
      <c r="I54" s="313"/>
      <c r="J54" s="282"/>
      <c r="K54" s="282"/>
      <c r="L54" s="313"/>
      <c r="M54" s="313"/>
      <c r="N54" s="313"/>
      <c r="O54" s="313"/>
      <c r="P54" s="313"/>
      <c r="Q54" s="313"/>
      <c r="R54" s="313"/>
      <c r="U54" s="313"/>
      <c r="Z54" s="1256"/>
      <c r="AA54" s="1370"/>
      <c r="AB54" s="361"/>
      <c r="AC54" s="285"/>
      <c r="AD54" s="285"/>
      <c r="AE54" s="285"/>
      <c r="AF54" s="285"/>
      <c r="AG54" s="285"/>
      <c r="AH54" s="285"/>
      <c r="AI54" s="285"/>
      <c r="AJ54" s="285"/>
      <c r="AK54" s="285"/>
      <c r="AL54" s="285"/>
      <c r="AM54" s="285"/>
      <c r="AN54" s="831"/>
    </row>
    <row r="55" spans="1:41" ht="14.1" customHeight="1">
      <c r="A55" s="282"/>
      <c r="B55" s="296"/>
      <c r="C55" s="282"/>
      <c r="D55" s="2388"/>
      <c r="E55" s="2388"/>
      <c r="F55" s="2388"/>
      <c r="G55" s="2388"/>
      <c r="H55" s="2388"/>
      <c r="I55" s="2388"/>
      <c r="J55" s="2388"/>
      <c r="K55" s="2388"/>
      <c r="L55" s="2388"/>
      <c r="M55" s="2388"/>
      <c r="N55" s="2388"/>
      <c r="O55" s="2388"/>
      <c r="P55" s="2388"/>
      <c r="Q55" s="2388"/>
      <c r="R55" s="2388"/>
      <c r="S55" s="2388"/>
      <c r="T55" s="2388"/>
      <c r="U55" s="2388"/>
      <c r="V55" s="2388"/>
      <c r="W55" s="2388"/>
      <c r="X55" s="2388"/>
      <c r="Y55" s="2388"/>
      <c r="Z55" s="1256"/>
      <c r="AA55" s="1370"/>
      <c r="AB55" s="361"/>
      <c r="AC55" s="285"/>
      <c r="AD55" s="361"/>
      <c r="AE55" s="361"/>
      <c r="AF55" s="361"/>
      <c r="AG55" s="361"/>
      <c r="AH55" s="361"/>
      <c r="AI55" s="361"/>
      <c r="AJ55" s="361"/>
      <c r="AK55" s="361"/>
      <c r="AL55" s="361"/>
      <c r="AM55" s="285"/>
      <c r="AN55" s="831"/>
    </row>
    <row r="56" spans="1:41" ht="14.1" customHeight="1">
      <c r="A56" s="282"/>
      <c r="B56" s="296"/>
      <c r="C56" s="282"/>
      <c r="D56" s="2388"/>
      <c r="E56" s="2388"/>
      <c r="F56" s="2388"/>
      <c r="G56" s="2388"/>
      <c r="H56" s="2388"/>
      <c r="I56" s="2388"/>
      <c r="J56" s="2388"/>
      <c r="K56" s="2388"/>
      <c r="L56" s="2388"/>
      <c r="M56" s="2388"/>
      <c r="N56" s="2388"/>
      <c r="O56" s="2388"/>
      <c r="P56" s="2388"/>
      <c r="Q56" s="2388"/>
      <c r="R56" s="2388"/>
      <c r="S56" s="2388"/>
      <c r="T56" s="2388"/>
      <c r="U56" s="2388"/>
      <c r="V56" s="2388"/>
      <c r="W56" s="2388"/>
      <c r="X56" s="2388"/>
      <c r="Y56" s="2388"/>
      <c r="Z56" s="1256"/>
      <c r="AA56" s="1370"/>
      <c r="AB56" s="1370"/>
      <c r="AC56" s="1370"/>
      <c r="AD56" s="1370"/>
      <c r="AE56" s="1370"/>
      <c r="AF56" s="1370"/>
      <c r="AG56" s="1370"/>
      <c r="AH56" s="1370"/>
      <c r="AI56" s="1370"/>
      <c r="AJ56" s="1370"/>
      <c r="AK56" s="1370"/>
      <c r="AL56" s="1370"/>
      <c r="AM56" s="285"/>
      <c r="AN56" s="831"/>
    </row>
    <row r="57" spans="1:41" ht="14.1" customHeight="1">
      <c r="A57" s="282"/>
      <c r="B57" s="296"/>
      <c r="C57" s="282"/>
      <c r="D57" s="2388"/>
      <c r="E57" s="2388"/>
      <c r="F57" s="2388"/>
      <c r="G57" s="2388"/>
      <c r="H57" s="2388"/>
      <c r="I57" s="2388"/>
      <c r="J57" s="2388"/>
      <c r="K57" s="2388"/>
      <c r="L57" s="2388"/>
      <c r="M57" s="2388"/>
      <c r="N57" s="2388"/>
      <c r="O57" s="2388"/>
      <c r="P57" s="2388"/>
      <c r="Q57" s="2388"/>
      <c r="R57" s="2388"/>
      <c r="S57" s="2388"/>
      <c r="T57" s="2388"/>
      <c r="U57" s="2388"/>
      <c r="V57" s="2388"/>
      <c r="W57" s="2388"/>
      <c r="X57" s="2388"/>
      <c r="Y57" s="2388"/>
      <c r="Z57" s="1256"/>
      <c r="AA57" s="1370"/>
      <c r="AB57" s="1370"/>
      <c r="AC57" s="1370"/>
      <c r="AD57" s="1370"/>
      <c r="AE57" s="1370"/>
      <c r="AF57" s="1370"/>
      <c r="AG57" s="1370"/>
      <c r="AH57" s="1370"/>
      <c r="AI57" s="1370"/>
      <c r="AJ57" s="1370"/>
      <c r="AK57" s="1370"/>
      <c r="AL57" s="1370"/>
      <c r="AM57" s="285"/>
      <c r="AN57" s="831"/>
    </row>
    <row r="58" spans="1:41" ht="14.1" customHeight="1">
      <c r="A58" s="282"/>
      <c r="B58" s="296"/>
      <c r="C58" s="282"/>
      <c r="D58" s="319"/>
      <c r="E58" s="319"/>
      <c r="F58" s="319"/>
      <c r="G58" s="319"/>
      <c r="H58" s="319"/>
      <c r="I58" s="319"/>
      <c r="J58" s="319"/>
      <c r="K58" s="319"/>
      <c r="L58" s="319"/>
      <c r="M58" s="319"/>
      <c r="N58" s="319"/>
      <c r="O58" s="319"/>
      <c r="P58" s="319"/>
      <c r="Q58" s="319"/>
      <c r="R58" s="319"/>
      <c r="S58" s="319"/>
      <c r="T58" s="319"/>
      <c r="U58" s="319"/>
      <c r="V58" s="319"/>
      <c r="W58" s="319"/>
      <c r="X58" s="319"/>
      <c r="Y58" s="319"/>
      <c r="Z58" s="1256"/>
      <c r="AA58" s="1370"/>
      <c r="AB58" s="1370"/>
      <c r="AC58" s="1370"/>
      <c r="AD58" s="1370"/>
      <c r="AE58" s="1370"/>
      <c r="AF58" s="1370"/>
      <c r="AG58" s="1370"/>
      <c r="AH58" s="1370"/>
      <c r="AI58" s="1370"/>
      <c r="AJ58" s="1370"/>
      <c r="AK58" s="1370"/>
      <c r="AL58" s="1370"/>
      <c r="AM58" s="285"/>
      <c r="AN58" s="831"/>
    </row>
    <row r="59" spans="1:41" ht="14.1" customHeight="1">
      <c r="A59" s="282"/>
      <c r="B59" s="296"/>
      <c r="C59" s="313" t="s">
        <v>1458</v>
      </c>
      <c r="E59" s="319"/>
      <c r="F59" s="319"/>
      <c r="G59" s="319"/>
      <c r="H59" s="319"/>
      <c r="I59" s="319"/>
      <c r="J59" s="319"/>
      <c r="K59" s="319"/>
      <c r="L59" s="319"/>
      <c r="M59" s="319"/>
      <c r="N59" s="319"/>
      <c r="O59" s="319"/>
      <c r="P59" s="319"/>
      <c r="Q59" s="319"/>
      <c r="R59" s="319"/>
      <c r="S59" s="319"/>
      <c r="T59" s="319"/>
      <c r="U59" s="319"/>
      <c r="V59" s="319"/>
      <c r="W59" s="319"/>
      <c r="X59" s="319"/>
      <c r="Y59" s="319"/>
      <c r="Z59" s="1256"/>
      <c r="AA59" s="1370"/>
      <c r="AB59" s="1370"/>
      <c r="AC59" s="1370"/>
      <c r="AD59" s="1370"/>
      <c r="AE59" s="1370"/>
      <c r="AF59" s="1370"/>
      <c r="AG59" s="1370"/>
      <c r="AH59" s="1370"/>
      <c r="AI59" s="1370"/>
      <c r="AJ59" s="1370"/>
      <c r="AK59" s="1370"/>
      <c r="AL59" s="1370"/>
      <c r="AM59" s="285"/>
      <c r="AN59" s="831"/>
    </row>
    <row r="60" spans="1:41" ht="14.1" customHeight="1">
      <c r="A60" s="282"/>
      <c r="B60" s="296"/>
      <c r="C60" s="282"/>
      <c r="D60" s="319"/>
      <c r="E60" s="319"/>
      <c r="F60" s="319"/>
      <c r="G60" s="319"/>
      <c r="H60" s="319"/>
      <c r="I60" s="319"/>
      <c r="J60" s="319"/>
      <c r="K60" s="319"/>
      <c r="L60" s="319"/>
      <c r="M60" s="319"/>
      <c r="N60" s="319"/>
      <c r="O60" s="319"/>
      <c r="P60" s="319"/>
      <c r="Q60" s="319"/>
      <c r="R60" s="319"/>
      <c r="S60" s="319"/>
      <c r="T60" s="319"/>
      <c r="U60" s="319"/>
      <c r="V60" s="319"/>
      <c r="W60" s="319"/>
      <c r="X60" s="319"/>
      <c r="Y60" s="319"/>
      <c r="Z60" s="1256"/>
      <c r="AA60" s="1370"/>
      <c r="AB60" s="1370"/>
      <c r="AC60" s="1370"/>
      <c r="AD60" s="1370"/>
      <c r="AE60" s="1370"/>
      <c r="AF60" s="1370"/>
      <c r="AG60" s="1370"/>
      <c r="AH60" s="1370"/>
      <c r="AI60" s="1370"/>
      <c r="AJ60" s="1370"/>
      <c r="AK60" s="1370"/>
      <c r="AL60" s="1370"/>
      <c r="AM60" s="285"/>
      <c r="AN60" s="831"/>
    </row>
    <row r="61" spans="1:41" ht="14.1" customHeight="1">
      <c r="A61" s="282"/>
      <c r="B61" s="296"/>
      <c r="C61" s="282" t="s">
        <v>1459</v>
      </c>
      <c r="Z61" s="705"/>
      <c r="AA61" s="1370"/>
      <c r="AB61" s="1370"/>
      <c r="AC61" s="1370"/>
      <c r="AD61" s="1370"/>
      <c r="AE61" s="1370"/>
      <c r="AF61" s="1370"/>
      <c r="AG61" s="1370"/>
      <c r="AH61" s="1370"/>
      <c r="AI61" s="1370"/>
      <c r="AJ61" s="1370"/>
      <c r="AK61" s="1370"/>
      <c r="AL61" s="1370"/>
      <c r="AM61" s="287"/>
      <c r="AN61" s="285"/>
    </row>
    <row r="62" spans="1:41" ht="13.5" customHeight="1">
      <c r="B62" s="296"/>
      <c r="D62" s="1786"/>
      <c r="E62" s="1786"/>
      <c r="F62" s="1786"/>
      <c r="G62" s="1786"/>
      <c r="H62" s="1786"/>
      <c r="I62" s="1786"/>
      <c r="J62" s="1786"/>
      <c r="K62" s="1786"/>
      <c r="L62" s="1786"/>
      <c r="M62" s="1786"/>
      <c r="N62" s="1786"/>
      <c r="O62" s="1786"/>
      <c r="P62" s="1786"/>
      <c r="Q62" s="1786"/>
      <c r="R62" s="1786"/>
      <c r="S62" s="1786"/>
      <c r="T62" s="1786"/>
      <c r="U62" s="1786"/>
      <c r="V62" s="1786"/>
      <c r="W62" s="1786"/>
      <c r="X62" s="1786"/>
      <c r="Y62" s="1786"/>
      <c r="Z62" s="710"/>
      <c r="AA62" s="1370"/>
      <c r="AB62" s="1370"/>
      <c r="AC62" s="1370"/>
      <c r="AD62" s="1370"/>
      <c r="AE62" s="1370"/>
      <c r="AF62" s="1370"/>
      <c r="AG62" s="1370"/>
      <c r="AH62" s="1370"/>
      <c r="AI62" s="1370"/>
      <c r="AJ62" s="1370"/>
      <c r="AK62" s="1370"/>
      <c r="AL62" s="1370"/>
      <c r="AM62" s="287"/>
    </row>
    <row r="63" spans="1:41" ht="13.5" customHeight="1">
      <c r="B63" s="296"/>
      <c r="C63" s="282"/>
      <c r="D63" s="1786"/>
      <c r="E63" s="1786"/>
      <c r="F63" s="1786"/>
      <c r="G63" s="1786"/>
      <c r="H63" s="1786"/>
      <c r="I63" s="1786"/>
      <c r="J63" s="1786"/>
      <c r="K63" s="1786"/>
      <c r="L63" s="1786"/>
      <c r="M63" s="1786"/>
      <c r="N63" s="1786"/>
      <c r="O63" s="1786"/>
      <c r="P63" s="1786"/>
      <c r="Q63" s="1786"/>
      <c r="R63" s="1786"/>
      <c r="S63" s="1786"/>
      <c r="T63" s="1786"/>
      <c r="U63" s="1786"/>
      <c r="V63" s="1786"/>
      <c r="W63" s="1786"/>
      <c r="X63" s="1786"/>
      <c r="Y63" s="1786"/>
      <c r="Z63" s="1256"/>
      <c r="AA63" s="1370"/>
      <c r="AB63" s="1370"/>
      <c r="AC63" s="1370"/>
      <c r="AD63" s="1370"/>
      <c r="AE63" s="1370"/>
      <c r="AF63" s="1370"/>
      <c r="AG63" s="1370"/>
      <c r="AH63" s="1370"/>
      <c r="AI63" s="1370"/>
      <c r="AJ63" s="1370"/>
      <c r="AK63" s="1370"/>
      <c r="AL63" s="1370"/>
      <c r="AM63" s="287"/>
    </row>
    <row r="64" spans="1:41" ht="13.5" customHeight="1">
      <c r="B64" s="296"/>
      <c r="C64" s="282"/>
      <c r="D64" s="1786"/>
      <c r="E64" s="1786"/>
      <c r="F64" s="1786"/>
      <c r="G64" s="1786"/>
      <c r="H64" s="1786"/>
      <c r="I64" s="1786"/>
      <c r="J64" s="1786"/>
      <c r="K64" s="1786"/>
      <c r="L64" s="1786"/>
      <c r="M64" s="1786"/>
      <c r="N64" s="1786"/>
      <c r="O64" s="1786"/>
      <c r="P64" s="1786"/>
      <c r="Q64" s="1786"/>
      <c r="R64" s="1786"/>
      <c r="S64" s="1786"/>
      <c r="T64" s="1786"/>
      <c r="U64" s="1786"/>
      <c r="V64" s="1786"/>
      <c r="W64" s="1786"/>
      <c r="X64" s="1786"/>
      <c r="Y64" s="1786"/>
      <c r="Z64" s="1256"/>
      <c r="AA64" s="1370"/>
      <c r="AB64" s="1370"/>
      <c r="AC64" s="1370"/>
      <c r="AD64" s="1370"/>
      <c r="AE64" s="1370"/>
      <c r="AF64" s="1370"/>
      <c r="AG64" s="1370"/>
      <c r="AH64" s="1370"/>
      <c r="AI64" s="1370"/>
      <c r="AJ64" s="1370"/>
      <c r="AK64" s="1370"/>
      <c r="AL64" s="1370"/>
      <c r="AM64" s="287"/>
    </row>
    <row r="65" spans="2:39" ht="14.25" customHeight="1">
      <c r="B65" s="1040"/>
      <c r="C65" s="327"/>
      <c r="D65" s="1042"/>
      <c r="E65" s="1042"/>
      <c r="F65" s="1042"/>
      <c r="G65" s="1042"/>
      <c r="H65" s="1042"/>
      <c r="I65" s="1042"/>
      <c r="J65" s="1042"/>
      <c r="K65" s="1042"/>
      <c r="L65" s="1042"/>
      <c r="M65" s="1042"/>
      <c r="N65" s="1042"/>
      <c r="O65" s="1042"/>
      <c r="P65" s="1042"/>
      <c r="Q65" s="1042"/>
      <c r="R65" s="1042"/>
      <c r="S65" s="1042"/>
      <c r="T65" s="1042"/>
      <c r="U65" s="1042"/>
      <c r="V65" s="1042"/>
      <c r="W65" s="1042"/>
      <c r="X65" s="1042"/>
      <c r="Y65" s="1042"/>
      <c r="Z65" s="1371"/>
      <c r="AA65" s="1046"/>
      <c r="AB65" s="1046"/>
      <c r="AC65" s="1046"/>
      <c r="AD65" s="1046"/>
      <c r="AE65" s="1046"/>
      <c r="AF65" s="1046"/>
      <c r="AG65" s="1046"/>
      <c r="AH65" s="1046"/>
      <c r="AI65" s="1046"/>
      <c r="AJ65" s="1046"/>
      <c r="AK65" s="1046"/>
      <c r="AL65" s="1046"/>
      <c r="AM65" s="1201"/>
    </row>
    <row r="67" spans="2:39">
      <c r="C67" s="282"/>
    </row>
    <row r="68" spans="2:39">
      <c r="C68" s="282"/>
    </row>
  </sheetData>
  <mergeCells count="45">
    <mergeCell ref="B1:AM1"/>
    <mergeCell ref="AO1:AQ1"/>
    <mergeCell ref="B3:Z3"/>
    <mergeCell ref="AA3:AM3"/>
    <mergeCell ref="C5:Z5"/>
    <mergeCell ref="D10:I10"/>
    <mergeCell ref="AP11:BD21"/>
    <mergeCell ref="AB12:AM14"/>
    <mergeCell ref="S15:T15"/>
    <mergeCell ref="U15:V15"/>
    <mergeCell ref="AB18:AH20"/>
    <mergeCell ref="K20:L20"/>
    <mergeCell ref="V20:W20"/>
    <mergeCell ref="AB21:AM23"/>
    <mergeCell ref="AB24:AM25"/>
    <mergeCell ref="D26:H26"/>
    <mergeCell ref="I26:M26"/>
    <mergeCell ref="N26:R26"/>
    <mergeCell ref="S26:X26"/>
    <mergeCell ref="Y26:AE26"/>
    <mergeCell ref="AF26:AJ26"/>
    <mergeCell ref="AF27:AJ27"/>
    <mergeCell ref="D28:H28"/>
    <mergeCell ref="I28:M28"/>
    <mergeCell ref="N28:R28"/>
    <mergeCell ref="S28:X28"/>
    <mergeCell ref="Y28:AE28"/>
    <mergeCell ref="AF28:AJ28"/>
    <mergeCell ref="D27:H27"/>
    <mergeCell ref="I27:M27"/>
    <mergeCell ref="N27:R27"/>
    <mergeCell ref="S27:X27"/>
    <mergeCell ref="Y27:AE27"/>
    <mergeCell ref="D55:Y57"/>
    <mergeCell ref="D62:Y64"/>
    <mergeCell ref="AF29:AJ29"/>
    <mergeCell ref="AB31:AM32"/>
    <mergeCell ref="AB33:AM35"/>
    <mergeCell ref="AB36:AM38"/>
    <mergeCell ref="AB40:AM43"/>
    <mergeCell ref="D29:H29"/>
    <mergeCell ref="I29:M29"/>
    <mergeCell ref="N29:R29"/>
    <mergeCell ref="S29:X29"/>
    <mergeCell ref="Y29:AE29"/>
  </mergeCells>
  <phoneticPr fontId="109"/>
  <dataValidations count="1">
    <dataValidation type="list" allowBlank="1" showInputMessage="1" showErrorMessage="1" sqref="AF27:AJ29" xr:uid="{00000000-0002-0000-1F00-000000000000}">
      <formula1>"有,無"</formula1>
      <formula2>0</formula2>
    </dataValidation>
  </dataValidations>
  <hyperlinks>
    <hyperlink ref="AO1" location="'目次（保）'!A1" display="目次に戻る" xr:uid="{00000000-0004-0000-1F00-000000000000}"/>
  </hyperlinks>
  <printOptions horizontalCentered="1"/>
  <pageMargins left="0.70833333333333304" right="0.23611111111111099" top="0.39374999999999999" bottom="0.23611111111111099" header="0.51180555555555496" footer="0.51180555555555496"/>
  <pageSetup paperSize="9" scale="90" firstPageNumber="0" orientation="portrait" horizontalDpi="300" verticalDpi="300" r:id="rId1"/>
  <colBreaks count="1" manualBreakCount="1">
    <brk id="40"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sheetPr>
  <dimension ref="A1:AMK68"/>
  <sheetViews>
    <sheetView showGridLines="0" view="pageBreakPreview" topLeftCell="A22" zoomScaleNormal="100" workbookViewId="0">
      <selection activeCell="C48" sqref="C48"/>
    </sheetView>
  </sheetViews>
  <sheetFormatPr defaultRowHeight="13.2"/>
  <cols>
    <col min="1" max="1" width="1.44140625" style="276" customWidth="1"/>
    <col min="2" max="2" width="1.6640625" style="276" customWidth="1"/>
    <col min="3" max="26" width="2.33203125" style="276" customWidth="1"/>
    <col min="27" max="27" width="10.33203125" style="276" customWidth="1"/>
    <col min="28" max="73" width="2.33203125" style="276" customWidth="1"/>
    <col min="74" max="1025" width="8" style="276" customWidth="1"/>
  </cols>
  <sheetData>
    <row r="1" spans="1:44" ht="14.1" customHeight="1">
      <c r="B1" s="1794" t="s">
        <v>1460</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5" t="s">
        <v>241</v>
      </c>
      <c r="AP1" s="1795"/>
      <c r="AQ1" s="1795"/>
      <c r="AR1" s="1795"/>
    </row>
    <row r="2" spans="1:44" ht="5.0999999999999996" customHeight="1"/>
    <row r="3" spans="1:44" ht="14.1" customHeight="1">
      <c r="B3" s="1796" t="s">
        <v>1362</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1796"/>
      <c r="AB3" s="2923" t="s">
        <v>243</v>
      </c>
      <c r="AC3" s="2923"/>
      <c r="AD3" s="2923"/>
      <c r="AE3" s="2923"/>
      <c r="AF3" s="2923"/>
      <c r="AG3" s="2923"/>
      <c r="AH3" s="2923"/>
      <c r="AI3" s="2923"/>
      <c r="AJ3" s="2923"/>
      <c r="AK3" s="2923"/>
      <c r="AL3" s="2923"/>
      <c r="AM3" s="2923"/>
      <c r="AN3" s="2923"/>
      <c r="AO3" s="277"/>
    </row>
    <row r="4" spans="1:44" ht="7.05" customHeight="1">
      <c r="B4" s="1085"/>
      <c r="C4" s="647"/>
      <c r="D4" s="647"/>
      <c r="E4" s="647"/>
      <c r="F4" s="647"/>
      <c r="G4" s="647"/>
      <c r="H4" s="647"/>
      <c r="I4" s="647"/>
      <c r="J4" s="647"/>
      <c r="K4" s="647"/>
      <c r="L4" s="647"/>
      <c r="M4" s="647"/>
      <c r="N4" s="647"/>
      <c r="O4" s="647"/>
      <c r="P4" s="647"/>
      <c r="Q4" s="647"/>
      <c r="R4" s="647"/>
      <c r="S4" s="647"/>
      <c r="T4" s="647"/>
      <c r="U4" s="647"/>
      <c r="V4" s="647"/>
      <c r="W4" s="647"/>
      <c r="X4" s="647"/>
      <c r="Y4" s="282"/>
      <c r="Z4" s="282"/>
      <c r="AA4" s="295"/>
      <c r="AB4" s="1372"/>
      <c r="AC4" s="280"/>
      <c r="AD4" s="280"/>
      <c r="AE4" s="280"/>
      <c r="AF4" s="280"/>
      <c r="AG4" s="280"/>
      <c r="AH4" s="280"/>
      <c r="AI4" s="280"/>
      <c r="AJ4" s="280"/>
      <c r="AK4" s="280"/>
      <c r="AL4" s="280"/>
      <c r="AM4" s="280"/>
      <c r="AN4" s="1272"/>
      <c r="AO4" s="277"/>
    </row>
    <row r="5" spans="1:44" ht="14.1" customHeight="1">
      <c r="A5" s="282"/>
      <c r="B5" s="296"/>
      <c r="C5" s="313" t="s">
        <v>1461</v>
      </c>
      <c r="D5" s="319"/>
      <c r="E5" s="319"/>
      <c r="F5" s="319"/>
      <c r="G5" s="319"/>
      <c r="H5" s="319"/>
      <c r="I5" s="319"/>
      <c r="J5" s="319"/>
      <c r="K5" s="319"/>
      <c r="L5" s="319"/>
      <c r="M5" s="319"/>
      <c r="N5" s="319"/>
      <c r="O5" s="319"/>
      <c r="P5" s="319"/>
      <c r="Q5" s="319"/>
      <c r="R5" s="319"/>
      <c r="S5" s="319"/>
      <c r="T5" s="319"/>
      <c r="U5" s="319"/>
      <c r="V5" s="319"/>
      <c r="W5" s="319"/>
      <c r="X5" s="319"/>
      <c r="Y5" s="1275"/>
      <c r="Z5" s="1275"/>
      <c r="AA5" s="1256"/>
      <c r="AB5" s="1320"/>
      <c r="AC5" s="297"/>
      <c r="AD5" s="297"/>
      <c r="AE5" s="297"/>
      <c r="AF5" s="297"/>
      <c r="AG5" s="297"/>
      <c r="AH5" s="297"/>
      <c r="AI5" s="297"/>
      <c r="AJ5" s="297"/>
      <c r="AK5" s="297"/>
      <c r="AL5" s="297"/>
      <c r="AM5" s="297"/>
      <c r="AN5" s="287"/>
      <c r="AO5" s="277"/>
    </row>
    <row r="6" spans="1:44" ht="14.1" customHeight="1">
      <c r="A6" s="282"/>
      <c r="B6" s="296"/>
      <c r="C6" s="276" t="s">
        <v>1462</v>
      </c>
      <c r="D6" s="319"/>
      <c r="E6" s="319"/>
      <c r="F6" s="319"/>
      <c r="G6" s="319"/>
      <c r="H6" s="319"/>
      <c r="I6" s="319"/>
      <c r="J6" s="319"/>
      <c r="K6" s="319"/>
      <c r="L6" s="319"/>
      <c r="M6" s="319"/>
      <c r="N6" s="319"/>
      <c r="O6" s="319"/>
      <c r="P6" s="319"/>
      <c r="Q6" s="319"/>
      <c r="R6" s="319"/>
      <c r="S6" s="319"/>
      <c r="T6" s="319"/>
      <c r="U6" s="319"/>
      <c r="V6" s="319"/>
      <c r="W6" s="319"/>
      <c r="X6" s="319"/>
      <c r="Y6" s="1275"/>
      <c r="Z6" s="1275"/>
      <c r="AA6" s="1256"/>
      <c r="AB6" s="1320"/>
      <c r="AC6" s="297"/>
      <c r="AD6" s="297"/>
      <c r="AE6" s="297"/>
      <c r="AF6" s="297"/>
      <c r="AG6" s="297"/>
      <c r="AH6" s="297"/>
      <c r="AI6" s="297"/>
      <c r="AJ6" s="297"/>
      <c r="AK6" s="297"/>
      <c r="AL6" s="297"/>
      <c r="AM6" s="297"/>
      <c r="AN6" s="287"/>
      <c r="AO6" s="277"/>
    </row>
    <row r="7" spans="1:44" ht="14.1" customHeight="1">
      <c r="A7" s="282"/>
      <c r="B7" s="296"/>
      <c r="C7" s="282"/>
      <c r="E7" s="286" t="s">
        <v>1463</v>
      </c>
      <c r="Q7" s="282"/>
      <c r="R7" s="282"/>
      <c r="S7" s="282"/>
      <c r="T7" s="282"/>
      <c r="U7" s="282"/>
      <c r="V7" s="282"/>
      <c r="W7" s="282"/>
      <c r="X7" s="282"/>
      <c r="Y7" s="282"/>
      <c r="Z7" s="282"/>
      <c r="AA7" s="1256"/>
      <c r="AB7" s="1320"/>
      <c r="AC7" s="297"/>
      <c r="AD7" s="297"/>
      <c r="AE7" s="297"/>
      <c r="AF7" s="297"/>
      <c r="AG7" s="297"/>
      <c r="AH7" s="297"/>
      <c r="AI7" s="297"/>
      <c r="AJ7" s="297"/>
      <c r="AK7" s="297"/>
      <c r="AL7" s="297"/>
      <c r="AM7" s="297"/>
      <c r="AN7" s="287"/>
      <c r="AO7" s="277"/>
    </row>
    <row r="8" spans="1:44" ht="14.1" customHeight="1">
      <c r="A8" s="282"/>
      <c r="B8" s="296"/>
      <c r="C8" s="282"/>
      <c r="E8" s="285" t="s">
        <v>1464</v>
      </c>
      <c r="F8" s="282"/>
      <c r="G8" s="282"/>
      <c r="I8" s="282"/>
      <c r="J8" s="282"/>
      <c r="K8" s="282"/>
      <c r="L8" s="282"/>
      <c r="M8" s="282"/>
      <c r="N8" s="282"/>
      <c r="O8" s="282"/>
      <c r="P8" s="282"/>
      <c r="Q8" s="282"/>
      <c r="R8" s="282"/>
      <c r="S8" s="282"/>
      <c r="T8" s="313"/>
      <c r="U8" s="313"/>
      <c r="V8" s="310"/>
      <c r="W8" s="313"/>
      <c r="X8" s="313"/>
      <c r="Y8" s="313"/>
      <c r="Z8" s="282"/>
      <c r="AA8" s="1256"/>
      <c r="AB8" s="1320"/>
      <c r="AC8" s="297"/>
      <c r="AD8" s="297"/>
      <c r="AE8" s="297"/>
      <c r="AF8" s="297"/>
      <c r="AG8" s="297"/>
      <c r="AH8" s="297"/>
      <c r="AI8" s="297"/>
      <c r="AJ8" s="297"/>
      <c r="AK8" s="297"/>
      <c r="AL8" s="297"/>
      <c r="AM8" s="297"/>
      <c r="AN8" s="287"/>
      <c r="AO8" s="277"/>
    </row>
    <row r="9" spans="1:44" ht="14.1" customHeight="1">
      <c r="A9" s="282"/>
      <c r="B9" s="296"/>
      <c r="C9" s="282"/>
      <c r="E9" s="286" t="s">
        <v>1465</v>
      </c>
      <c r="F9" s="313"/>
      <c r="G9" s="313"/>
      <c r="I9" s="313"/>
      <c r="J9" s="313"/>
      <c r="K9" s="313"/>
      <c r="L9" s="313"/>
      <c r="M9" s="313"/>
      <c r="N9" s="313"/>
      <c r="O9" s="313"/>
      <c r="P9" s="313"/>
      <c r="Q9" s="313"/>
      <c r="R9" s="313"/>
      <c r="S9" s="313"/>
      <c r="T9" s="313"/>
      <c r="U9" s="313"/>
      <c r="V9" s="282"/>
      <c r="W9" s="313"/>
      <c r="X9" s="313"/>
      <c r="Y9" s="313"/>
      <c r="Z9" s="313"/>
      <c r="AA9" s="1256"/>
      <c r="AB9" s="1320"/>
      <c r="AC9" s="297"/>
      <c r="AD9" s="297"/>
      <c r="AE9" s="297"/>
      <c r="AF9" s="297"/>
      <c r="AG9" s="297"/>
      <c r="AH9" s="297"/>
      <c r="AI9" s="297"/>
      <c r="AJ9" s="297"/>
      <c r="AK9" s="297"/>
      <c r="AL9" s="297"/>
      <c r="AM9" s="297"/>
      <c r="AN9" s="287"/>
      <c r="AO9" s="277"/>
    </row>
    <row r="10" spans="1:44" ht="14.1" customHeight="1">
      <c r="A10" s="282"/>
      <c r="B10" s="296"/>
      <c r="C10" s="282"/>
      <c r="D10" s="282"/>
      <c r="E10" s="2235" t="s">
        <v>1466</v>
      </c>
      <c r="F10" s="2235"/>
      <c r="G10" s="2235"/>
      <c r="H10" s="2235"/>
      <c r="I10" s="2235"/>
      <c r="J10" s="2235"/>
      <c r="K10" s="2235"/>
      <c r="L10" s="2235"/>
      <c r="M10" s="2235" t="s">
        <v>1051</v>
      </c>
      <c r="N10" s="2235"/>
      <c r="O10" s="2235"/>
      <c r="P10" s="2235"/>
      <c r="Q10" s="2235" t="s">
        <v>1467</v>
      </c>
      <c r="R10" s="2235"/>
      <c r="S10" s="2235"/>
      <c r="T10" s="2235"/>
      <c r="U10" s="2235"/>
      <c r="V10" s="2235"/>
      <c r="W10" s="2235"/>
      <c r="X10" s="2235"/>
      <c r="Y10" s="356"/>
      <c r="Z10" s="313"/>
      <c r="AA10" s="1256"/>
      <c r="AB10" s="1320"/>
      <c r="AC10" s="297"/>
      <c r="AD10" s="297"/>
      <c r="AE10" s="297"/>
      <c r="AF10" s="297"/>
      <c r="AG10" s="297"/>
      <c r="AH10" s="297"/>
      <c r="AI10" s="297"/>
      <c r="AJ10" s="297"/>
      <c r="AK10" s="297"/>
      <c r="AL10" s="297"/>
      <c r="AM10" s="297"/>
      <c r="AN10" s="287"/>
      <c r="AO10" s="277"/>
    </row>
    <row r="11" spans="1:44" ht="14.1" customHeight="1">
      <c r="A11" s="282"/>
      <c r="B11" s="296"/>
      <c r="D11" s="282"/>
      <c r="E11" s="1373"/>
      <c r="F11" s="1374"/>
      <c r="G11" s="1374"/>
      <c r="H11" s="1374"/>
      <c r="I11" s="1374"/>
      <c r="J11" s="1374"/>
      <c r="K11" s="1374"/>
      <c r="L11" s="1375"/>
      <c r="M11" s="1376"/>
      <c r="N11" s="1377"/>
      <c r="O11" s="1377"/>
      <c r="P11" s="1378"/>
      <c r="Q11" s="1376"/>
      <c r="R11" s="1377"/>
      <c r="S11" s="1377"/>
      <c r="T11" s="1377"/>
      <c r="U11" s="1377"/>
      <c r="V11" s="1377"/>
      <c r="W11" s="1377"/>
      <c r="X11" s="1378"/>
      <c r="Y11" s="1379"/>
      <c r="Z11" s="356"/>
      <c r="AA11" s="705"/>
      <c r="AB11" s="648"/>
      <c r="AC11" s="1099"/>
      <c r="AD11" s="1099"/>
      <c r="AE11" s="1099"/>
      <c r="AF11" s="1099"/>
      <c r="AG11" s="1099"/>
      <c r="AH11" s="1099"/>
      <c r="AI11" s="1099"/>
      <c r="AJ11" s="1099"/>
      <c r="AK11" s="1099"/>
      <c r="AL11" s="1099"/>
      <c r="AM11" s="1099"/>
      <c r="AN11" s="287"/>
      <c r="AO11" s="277"/>
    </row>
    <row r="12" spans="1:44" ht="8.1" customHeight="1">
      <c r="A12" s="282"/>
      <c r="B12" s="296"/>
      <c r="D12" s="282"/>
      <c r="E12" s="1380"/>
      <c r="F12" s="1381"/>
      <c r="G12" s="1381"/>
      <c r="H12" s="1381"/>
      <c r="I12" s="1381"/>
      <c r="J12" s="1381"/>
      <c r="K12" s="1381"/>
      <c r="L12" s="1382"/>
      <c r="M12" s="1383"/>
      <c r="N12" s="1384"/>
      <c r="O12" s="1384"/>
      <c r="P12" s="1385"/>
      <c r="Q12" s="1383"/>
      <c r="R12" s="1384"/>
      <c r="S12" s="1384"/>
      <c r="T12" s="1384"/>
      <c r="U12" s="1384"/>
      <c r="V12" s="1384"/>
      <c r="W12" s="1384"/>
      <c r="X12" s="1385"/>
      <c r="Y12" s="1379"/>
      <c r="Z12" s="1379"/>
      <c r="AA12" s="710"/>
      <c r="AB12" s="284"/>
      <c r="AC12" s="285"/>
      <c r="AD12" s="285"/>
      <c r="AE12" s="285"/>
      <c r="AF12" s="285"/>
      <c r="AG12" s="285"/>
      <c r="AH12" s="285"/>
      <c r="AI12" s="285"/>
      <c r="AJ12" s="285"/>
      <c r="AK12" s="285"/>
      <c r="AL12" s="285"/>
      <c r="AM12" s="285"/>
      <c r="AN12" s="287"/>
      <c r="AO12" s="277"/>
    </row>
    <row r="13" spans="1:44" ht="14.1" customHeight="1">
      <c r="A13" s="282"/>
      <c r="B13" s="711" t="s">
        <v>1468</v>
      </c>
      <c r="C13" s="1007"/>
      <c r="D13" s="282"/>
      <c r="E13" s="282"/>
      <c r="F13" s="282"/>
      <c r="G13" s="282"/>
      <c r="H13" s="282"/>
      <c r="I13" s="282"/>
      <c r="J13" s="282"/>
      <c r="K13" s="282"/>
      <c r="L13" s="282"/>
      <c r="M13" s="282"/>
      <c r="N13" s="282"/>
      <c r="O13" s="282"/>
      <c r="P13" s="282"/>
      <c r="Q13" s="282"/>
      <c r="R13" s="282"/>
      <c r="S13" s="310"/>
      <c r="T13" s="640"/>
      <c r="U13" s="297"/>
      <c r="V13" s="282"/>
      <c r="W13" s="297"/>
      <c r="X13" s="297"/>
      <c r="Y13" s="297"/>
      <c r="Z13" s="1379"/>
      <c r="AA13" s="704"/>
      <c r="AB13" s="284"/>
      <c r="AC13" s="285"/>
      <c r="AD13" s="285"/>
      <c r="AE13" s="285"/>
      <c r="AF13" s="285"/>
      <c r="AG13" s="285"/>
      <c r="AH13" s="285"/>
      <c r="AI13" s="285"/>
      <c r="AJ13" s="285"/>
      <c r="AK13" s="285"/>
      <c r="AL13" s="285"/>
      <c r="AM13" s="285"/>
      <c r="AN13" s="287"/>
      <c r="AO13" s="277"/>
    </row>
    <row r="14" spans="1:44" ht="18" customHeight="1">
      <c r="A14" s="282"/>
      <c r="B14" s="296"/>
      <c r="C14" s="276" t="s">
        <v>1469</v>
      </c>
      <c r="D14" s="282"/>
      <c r="F14" s="282"/>
      <c r="G14" s="282"/>
      <c r="H14" s="313"/>
      <c r="I14" s="313"/>
      <c r="J14" s="282"/>
      <c r="K14" s="282"/>
      <c r="L14" s="313"/>
      <c r="M14" s="313"/>
      <c r="N14" s="282"/>
      <c r="O14" s="282"/>
      <c r="P14" s="356"/>
      <c r="Q14" s="282"/>
      <c r="R14" s="290"/>
      <c r="S14" s="290"/>
      <c r="T14" s="291"/>
      <c r="U14" s="292"/>
      <c r="V14" s="292"/>
      <c r="W14" s="282"/>
      <c r="X14" s="282"/>
      <c r="Y14" s="282"/>
      <c r="Z14" s="282"/>
      <c r="AA14" s="704"/>
      <c r="AB14" s="284"/>
      <c r="AC14" s="285"/>
      <c r="AD14" s="285"/>
      <c r="AE14" s="285"/>
      <c r="AF14" s="285"/>
      <c r="AG14" s="285"/>
      <c r="AH14" s="285"/>
      <c r="AI14" s="285"/>
      <c r="AJ14" s="285"/>
      <c r="AK14" s="285"/>
      <c r="AL14" s="285"/>
      <c r="AM14" s="286"/>
      <c r="AN14" s="287"/>
      <c r="AO14" s="277"/>
    </row>
    <row r="15" spans="1:44" ht="14.1" customHeight="1">
      <c r="B15" s="296"/>
      <c r="C15" s="282"/>
      <c r="E15" s="282"/>
      <c r="F15" s="282"/>
      <c r="G15" s="282"/>
      <c r="H15" s="282"/>
      <c r="I15" s="282"/>
      <c r="J15" s="282"/>
      <c r="K15" s="282"/>
      <c r="L15" s="282"/>
      <c r="M15" s="282"/>
      <c r="N15" s="282"/>
      <c r="O15" s="282"/>
      <c r="P15" s="282"/>
      <c r="Q15" s="313"/>
      <c r="R15" s="313"/>
      <c r="U15" s="313"/>
      <c r="AA15" s="704"/>
      <c r="AB15" s="284"/>
      <c r="AC15" s="285"/>
      <c r="AD15" s="285"/>
      <c r="AE15" s="285"/>
      <c r="AF15" s="285"/>
      <c r="AG15" s="285"/>
      <c r="AH15" s="285"/>
      <c r="AI15" s="285"/>
      <c r="AJ15" s="285"/>
      <c r="AK15" s="285"/>
      <c r="AL15" s="285"/>
      <c r="AM15" s="285"/>
      <c r="AN15" s="287"/>
      <c r="AO15" s="277"/>
    </row>
    <row r="16" spans="1:44" ht="14.1" customHeight="1">
      <c r="A16" s="282"/>
      <c r="B16" s="296"/>
      <c r="C16" s="276" t="s">
        <v>1470</v>
      </c>
      <c r="D16" s="313"/>
      <c r="E16" s="282"/>
      <c r="F16" s="282"/>
      <c r="G16" s="282"/>
      <c r="H16" s="313"/>
      <c r="I16" s="313"/>
      <c r="J16" s="313"/>
      <c r="K16" s="313"/>
      <c r="L16" s="313"/>
      <c r="M16" s="313"/>
      <c r="N16" s="313"/>
      <c r="O16" s="313"/>
      <c r="P16" s="313"/>
      <c r="Q16" s="282"/>
      <c r="R16" s="290"/>
      <c r="S16" s="290"/>
      <c r="T16" s="291"/>
      <c r="U16" s="292"/>
      <c r="V16" s="292"/>
      <c r="W16" s="282"/>
      <c r="X16" s="282"/>
      <c r="Y16" s="282"/>
      <c r="Z16" s="282"/>
      <c r="AA16" s="704"/>
      <c r="AB16" s="659"/>
      <c r="AC16" s="285"/>
      <c r="AD16" s="285"/>
      <c r="AE16" s="285"/>
      <c r="AF16" s="285"/>
      <c r="AG16" s="285"/>
      <c r="AH16" s="285"/>
      <c r="AI16" s="285"/>
      <c r="AJ16" s="285"/>
      <c r="AK16" s="285"/>
      <c r="AL16" s="361"/>
      <c r="AM16" s="288"/>
      <c r="AN16" s="287"/>
      <c r="AO16" s="277"/>
    </row>
    <row r="17" spans="1:41" ht="14.1" customHeight="1">
      <c r="A17" s="282"/>
      <c r="B17" s="296"/>
      <c r="C17" s="282"/>
      <c r="D17" s="313"/>
      <c r="E17" s="282"/>
      <c r="F17" s="282"/>
      <c r="G17" s="282"/>
      <c r="H17" s="282"/>
      <c r="I17" s="356"/>
      <c r="J17" s="356"/>
      <c r="K17" s="313"/>
      <c r="L17" s="360"/>
      <c r="M17" s="282"/>
      <c r="N17" s="282"/>
      <c r="O17" s="282"/>
      <c r="P17" s="282"/>
      <c r="Q17" s="313"/>
      <c r="R17" s="313"/>
      <c r="U17" s="313"/>
      <c r="AA17" s="704"/>
      <c r="AB17" s="284"/>
      <c r="AC17" s="361"/>
      <c r="AD17" s="285"/>
      <c r="AE17" s="361"/>
      <c r="AF17" s="361"/>
      <c r="AG17" s="361"/>
      <c r="AH17" s="361"/>
      <c r="AI17" s="361"/>
      <c r="AJ17" s="361"/>
      <c r="AK17" s="361"/>
      <c r="AL17" s="361"/>
      <c r="AM17" s="361"/>
      <c r="AN17" s="287"/>
      <c r="AO17" s="277"/>
    </row>
    <row r="18" spans="1:41" ht="14.1" customHeight="1">
      <c r="A18" s="282"/>
      <c r="B18" s="296"/>
      <c r="C18" s="276" t="s">
        <v>1471</v>
      </c>
      <c r="D18" s="313"/>
      <c r="E18" s="282"/>
      <c r="F18" s="282"/>
      <c r="G18" s="282"/>
      <c r="H18" s="282"/>
      <c r="I18" s="356"/>
      <c r="J18" s="356"/>
      <c r="K18" s="313"/>
      <c r="L18" s="360"/>
      <c r="M18" s="282"/>
      <c r="N18" s="282"/>
      <c r="O18" s="282"/>
      <c r="P18" s="282"/>
      <c r="Q18" s="313"/>
      <c r="R18" s="313"/>
      <c r="U18" s="313"/>
      <c r="AA18" s="282"/>
      <c r="AB18" s="284"/>
      <c r="AC18" s="361"/>
      <c r="AD18" s="285"/>
      <c r="AE18" s="361"/>
      <c r="AF18" s="361"/>
      <c r="AG18" s="361"/>
      <c r="AH18" s="361"/>
      <c r="AI18" s="361"/>
      <c r="AJ18" s="361"/>
      <c r="AK18" s="361"/>
      <c r="AL18" s="361"/>
      <c r="AM18" s="361"/>
      <c r="AN18" s="287"/>
      <c r="AO18" s="277"/>
    </row>
    <row r="19" spans="1:41" ht="8.1" customHeight="1">
      <c r="A19" s="282"/>
      <c r="B19" s="296"/>
      <c r="C19" s="282"/>
      <c r="D19" s="313"/>
      <c r="E19" s="282"/>
      <c r="F19" s="282"/>
      <c r="G19" s="282"/>
      <c r="H19" s="282"/>
      <c r="I19" s="356"/>
      <c r="J19" s="356"/>
      <c r="K19" s="313"/>
      <c r="L19" s="360"/>
      <c r="M19" s="282"/>
      <c r="N19" s="282"/>
      <c r="O19" s="282"/>
      <c r="P19" s="282"/>
      <c r="Q19" s="313"/>
      <c r="R19" s="313"/>
      <c r="U19" s="313"/>
      <c r="AA19" s="282"/>
      <c r="AB19" s="284"/>
      <c r="AC19" s="285"/>
      <c r="AD19" s="285"/>
      <c r="AE19" s="285"/>
      <c r="AF19" s="285"/>
      <c r="AG19" s="285"/>
      <c r="AH19" s="285"/>
      <c r="AI19" s="285"/>
      <c r="AJ19" s="285"/>
      <c r="AK19" s="285"/>
      <c r="AL19" s="361"/>
      <c r="AM19" s="288"/>
      <c r="AN19" s="287"/>
      <c r="AO19" s="277"/>
    </row>
    <row r="20" spans="1:41" ht="14.1" customHeight="1">
      <c r="A20" s="282"/>
      <c r="B20" s="296"/>
      <c r="C20" s="282" t="s">
        <v>1472</v>
      </c>
      <c r="D20" s="313"/>
      <c r="E20" s="282"/>
      <c r="F20" s="282"/>
      <c r="G20" s="282"/>
      <c r="H20" s="282"/>
      <c r="I20" s="356"/>
      <c r="J20" s="356"/>
      <c r="K20" s="313"/>
      <c r="L20" s="360"/>
      <c r="M20" s="282"/>
      <c r="N20" s="282"/>
      <c r="O20" s="282"/>
      <c r="P20" s="282"/>
      <c r="Q20" s="313"/>
      <c r="R20" s="313"/>
      <c r="U20" s="313"/>
      <c r="AA20" s="282"/>
      <c r="AB20" s="350"/>
      <c r="AC20" s="361"/>
      <c r="AD20" s="285"/>
      <c r="AE20" s="361"/>
      <c r="AF20" s="361"/>
      <c r="AG20" s="361"/>
      <c r="AH20" s="361"/>
      <c r="AI20" s="361"/>
      <c r="AJ20" s="361"/>
      <c r="AK20" s="361"/>
      <c r="AL20" s="361"/>
      <c r="AM20" s="361"/>
      <c r="AN20" s="1255"/>
      <c r="AO20" s="277"/>
    </row>
    <row r="21" spans="1:41" ht="14.1" customHeight="1">
      <c r="A21" s="282"/>
      <c r="B21" s="296" t="s">
        <v>19</v>
      </c>
      <c r="C21" s="282"/>
      <c r="D21" s="313"/>
      <c r="E21" s="282"/>
      <c r="F21" s="282"/>
      <c r="G21" s="282"/>
      <c r="H21" s="282"/>
      <c r="I21" s="356"/>
      <c r="J21" s="356"/>
      <c r="K21" s="313"/>
      <c r="L21" s="360"/>
      <c r="M21" s="282"/>
      <c r="N21" s="282"/>
      <c r="O21" s="282"/>
      <c r="P21" s="282"/>
      <c r="Q21" s="313"/>
      <c r="R21" s="313"/>
      <c r="U21" s="313"/>
      <c r="AA21" s="282"/>
      <c r="AB21" s="350"/>
      <c r="AC21" s="285"/>
      <c r="AD21" s="285"/>
      <c r="AE21" s="361"/>
      <c r="AF21" s="361"/>
      <c r="AG21" s="361"/>
      <c r="AH21" s="361"/>
      <c r="AI21" s="361"/>
      <c r="AJ21" s="361"/>
      <c r="AK21" s="361"/>
      <c r="AL21" s="361"/>
      <c r="AM21" s="361"/>
      <c r="AN21" s="287"/>
      <c r="AO21" s="277"/>
    </row>
    <row r="22" spans="1:41" ht="14.1" customHeight="1">
      <c r="A22" s="282"/>
      <c r="B22" s="296"/>
      <c r="C22" s="282"/>
      <c r="D22" s="313"/>
      <c r="E22" s="282"/>
      <c r="F22" s="282"/>
      <c r="G22" s="282"/>
      <c r="H22" s="282"/>
      <c r="I22" s="356"/>
      <c r="J22" s="356"/>
      <c r="K22" s="313"/>
      <c r="L22" s="360"/>
      <c r="M22" s="282"/>
      <c r="N22" s="282"/>
      <c r="O22" s="282"/>
      <c r="P22" s="282"/>
      <c r="Q22" s="313"/>
      <c r="R22" s="313"/>
      <c r="U22" s="313"/>
      <c r="AA22" s="282"/>
      <c r="AB22" s="284"/>
      <c r="AC22" s="361"/>
      <c r="AD22" s="285"/>
      <c r="AE22" s="361"/>
      <c r="AF22" s="361"/>
      <c r="AG22" s="361"/>
      <c r="AH22" s="361"/>
      <c r="AI22" s="361"/>
      <c r="AJ22" s="361"/>
      <c r="AK22" s="361"/>
      <c r="AL22" s="361"/>
      <c r="AM22" s="361"/>
      <c r="AN22" s="287"/>
      <c r="AO22" s="277"/>
    </row>
    <row r="23" spans="1:41" ht="14.1" customHeight="1">
      <c r="A23" s="282"/>
      <c r="B23" s="296" t="s">
        <v>19</v>
      </c>
      <c r="C23" s="282" t="s">
        <v>1473</v>
      </c>
      <c r="D23" s="313"/>
      <c r="E23" s="282"/>
      <c r="F23" s="282"/>
      <c r="G23" s="282"/>
      <c r="H23" s="282"/>
      <c r="I23" s="356"/>
      <c r="J23" s="356"/>
      <c r="K23" s="313"/>
      <c r="L23" s="360"/>
      <c r="M23" s="282"/>
      <c r="N23" s="282"/>
      <c r="O23" s="282"/>
      <c r="P23" s="282"/>
      <c r="Q23" s="282"/>
      <c r="R23" s="282"/>
      <c r="S23" s="313"/>
      <c r="T23" s="1386"/>
      <c r="U23" s="1386"/>
      <c r="V23" s="1387"/>
      <c r="W23" s="1388"/>
      <c r="X23" s="1388"/>
      <c r="Y23" s="1388"/>
      <c r="Z23" s="1388"/>
      <c r="AA23" s="361"/>
      <c r="AB23" s="284"/>
      <c r="AC23" s="285"/>
      <c r="AD23" s="285"/>
      <c r="AE23" s="285"/>
      <c r="AF23" s="285"/>
      <c r="AG23" s="285"/>
      <c r="AH23" s="285"/>
      <c r="AI23" s="285"/>
      <c r="AJ23" s="285"/>
      <c r="AK23" s="285"/>
      <c r="AL23" s="361"/>
      <c r="AM23" s="288"/>
      <c r="AN23" s="287"/>
      <c r="AO23" s="277"/>
    </row>
    <row r="24" spans="1:41" ht="14.1" customHeight="1">
      <c r="A24" s="282"/>
      <c r="B24" s="296"/>
      <c r="C24" s="282"/>
      <c r="E24" s="282"/>
      <c r="F24" s="282"/>
      <c r="G24" s="282"/>
      <c r="H24" s="282"/>
      <c r="I24" s="356"/>
      <c r="J24" s="356"/>
      <c r="K24" s="313"/>
      <c r="L24" s="360"/>
      <c r="M24" s="282"/>
      <c r="N24" s="282"/>
      <c r="O24" s="282"/>
      <c r="P24" s="282"/>
      <c r="Q24" s="282"/>
      <c r="R24" s="290"/>
      <c r="S24" s="290"/>
      <c r="T24" s="291"/>
      <c r="U24" s="292"/>
      <c r="V24" s="292"/>
      <c r="W24" s="282"/>
      <c r="X24" s="282"/>
      <c r="Y24" s="282"/>
      <c r="Z24" s="282"/>
      <c r="AA24" s="704"/>
      <c r="AB24" s="350"/>
      <c r="AC24" s="285"/>
      <c r="AD24" s="285"/>
      <c r="AE24" s="285"/>
      <c r="AF24" s="285"/>
      <c r="AG24" s="285"/>
      <c r="AH24" s="285"/>
      <c r="AI24" s="285"/>
      <c r="AJ24" s="285"/>
      <c r="AK24" s="285"/>
      <c r="AL24" s="285"/>
      <c r="AM24" s="285"/>
      <c r="AN24" s="287"/>
      <c r="AO24" s="277"/>
    </row>
    <row r="25" spans="1:41" ht="14.1" customHeight="1">
      <c r="A25" s="282"/>
      <c r="B25" s="296"/>
      <c r="D25" s="276" t="s">
        <v>1474</v>
      </c>
      <c r="AB25" s="350"/>
      <c r="AC25" s="285"/>
      <c r="AD25" s="285"/>
      <c r="AE25" s="285"/>
      <c r="AF25" s="285"/>
      <c r="AG25" s="285"/>
      <c r="AH25" s="285"/>
      <c r="AI25" s="285"/>
      <c r="AJ25" s="285"/>
      <c r="AK25" s="285"/>
      <c r="AL25" s="285"/>
      <c r="AM25" s="285"/>
      <c r="AN25" s="287"/>
      <c r="AO25" s="277"/>
    </row>
    <row r="26" spans="1:41" ht="14.1" customHeight="1">
      <c r="A26" s="282"/>
      <c r="B26" s="296"/>
      <c r="D26" s="2231"/>
      <c r="E26" s="2231"/>
      <c r="F26" s="2231"/>
      <c r="G26" s="2231"/>
      <c r="H26" s="2231"/>
      <c r="I26" s="2231"/>
      <c r="J26" s="2231"/>
      <c r="K26" s="2231"/>
      <c r="L26" s="2231"/>
      <c r="M26" s="2231"/>
      <c r="N26" s="2231"/>
      <c r="O26" s="2231"/>
      <c r="P26" s="2231"/>
      <c r="Q26" s="2231"/>
      <c r="R26" s="2231"/>
      <c r="S26" s="2231"/>
      <c r="T26" s="2231"/>
      <c r="U26" s="2231"/>
      <c r="V26" s="2231"/>
      <c r="W26" s="2231"/>
      <c r="X26" s="2231"/>
      <c r="Y26" s="2231"/>
      <c r="Z26" s="2231"/>
      <c r="AB26" s="350"/>
      <c r="AC26" s="285"/>
      <c r="AD26" s="285"/>
      <c r="AE26" s="285"/>
      <c r="AF26" s="285"/>
      <c r="AG26" s="285"/>
      <c r="AH26" s="285"/>
      <c r="AI26" s="285"/>
      <c r="AJ26" s="285"/>
      <c r="AK26" s="285"/>
      <c r="AL26" s="285"/>
      <c r="AM26" s="285"/>
      <c r="AN26" s="287"/>
      <c r="AO26" s="277"/>
    </row>
    <row r="27" spans="1:41" ht="14.1" customHeight="1">
      <c r="A27" s="282"/>
      <c r="B27" s="296"/>
      <c r="D27" s="2231"/>
      <c r="E27" s="2231"/>
      <c r="F27" s="2231"/>
      <c r="G27" s="2231"/>
      <c r="H27" s="2231"/>
      <c r="I27" s="2231"/>
      <c r="J27" s="2231"/>
      <c r="K27" s="2231"/>
      <c r="L27" s="2231"/>
      <c r="M27" s="2231"/>
      <c r="N27" s="2231"/>
      <c r="O27" s="2231"/>
      <c r="P27" s="2231"/>
      <c r="Q27" s="2231"/>
      <c r="R27" s="2231"/>
      <c r="S27" s="2231"/>
      <c r="T27" s="2231"/>
      <c r="U27" s="2231"/>
      <c r="V27" s="2231"/>
      <c r="W27" s="2231"/>
      <c r="X27" s="2231"/>
      <c r="Y27" s="2231"/>
      <c r="Z27" s="2231"/>
      <c r="AB27" s="350"/>
      <c r="AC27" s="285"/>
      <c r="AD27" s="285"/>
      <c r="AE27" s="285"/>
      <c r="AF27" s="285"/>
      <c r="AG27" s="285"/>
      <c r="AH27" s="285"/>
      <c r="AI27" s="285"/>
      <c r="AJ27" s="285"/>
      <c r="AK27" s="285"/>
      <c r="AL27" s="285"/>
      <c r="AM27" s="285"/>
      <c r="AN27" s="287"/>
      <c r="AO27" s="277"/>
    </row>
    <row r="28" spans="1:41" ht="14.1" customHeight="1">
      <c r="A28" s="282"/>
      <c r="B28" s="296"/>
      <c r="D28" s="2231"/>
      <c r="E28" s="2231"/>
      <c r="F28" s="2231"/>
      <c r="G28" s="2231"/>
      <c r="H28" s="2231"/>
      <c r="I28" s="2231"/>
      <c r="J28" s="2231"/>
      <c r="K28" s="2231"/>
      <c r="L28" s="2231"/>
      <c r="M28" s="2231"/>
      <c r="N28" s="2231"/>
      <c r="O28" s="2231"/>
      <c r="P28" s="2231"/>
      <c r="Q28" s="2231"/>
      <c r="R28" s="2231"/>
      <c r="S28" s="2231"/>
      <c r="T28" s="2231"/>
      <c r="U28" s="2231"/>
      <c r="V28" s="2231"/>
      <c r="W28" s="2231"/>
      <c r="X28" s="2231"/>
      <c r="Y28" s="2231"/>
      <c r="Z28" s="2231"/>
      <c r="AB28" s="350"/>
      <c r="AC28" s="285"/>
      <c r="AD28" s="285"/>
      <c r="AE28" s="285"/>
      <c r="AF28" s="285"/>
      <c r="AG28" s="285"/>
      <c r="AH28" s="285"/>
      <c r="AI28" s="285"/>
      <c r="AJ28" s="285"/>
      <c r="AK28" s="285"/>
      <c r="AL28" s="285"/>
      <c r="AM28" s="285"/>
      <c r="AN28" s="287"/>
      <c r="AO28" s="277"/>
    </row>
    <row r="29" spans="1:41" ht="14.1" customHeight="1">
      <c r="A29" s="282"/>
      <c r="B29" s="296"/>
      <c r="AB29" s="350"/>
      <c r="AC29" s="285"/>
      <c r="AD29" s="285"/>
      <c r="AE29" s="285"/>
      <c r="AF29" s="285"/>
      <c r="AG29" s="285"/>
      <c r="AH29" s="285"/>
      <c r="AI29" s="285"/>
      <c r="AJ29" s="285"/>
      <c r="AK29" s="285"/>
      <c r="AL29" s="285"/>
      <c r="AM29" s="285"/>
      <c r="AN29" s="287"/>
      <c r="AO29" s="277"/>
    </row>
    <row r="30" spans="1:41" ht="14.1" customHeight="1">
      <c r="A30" s="282"/>
      <c r="B30" s="296" t="s">
        <v>19</v>
      </c>
      <c r="C30" s="276" t="s">
        <v>1475</v>
      </c>
      <c r="AB30" s="1294" t="s">
        <v>278</v>
      </c>
      <c r="AC30" s="361" t="s">
        <v>1476</v>
      </c>
      <c r="AD30" s="285"/>
      <c r="AE30" s="285"/>
      <c r="AF30" s="285"/>
      <c r="AG30" s="285"/>
      <c r="AH30" s="285"/>
      <c r="AI30" s="285"/>
      <c r="AJ30" s="285"/>
      <c r="AK30" s="285"/>
      <c r="AL30" s="285"/>
      <c r="AM30" s="285"/>
      <c r="AN30" s="287"/>
      <c r="AO30" s="277"/>
    </row>
    <row r="31" spans="1:41" ht="14.1" customHeight="1">
      <c r="A31" s="282"/>
      <c r="B31" s="296"/>
      <c r="D31" s="1389" t="s">
        <v>1477</v>
      </c>
      <c r="AB31" s="350"/>
      <c r="AC31" s="286"/>
      <c r="AD31" s="285"/>
      <c r="AE31" s="285"/>
      <c r="AF31" s="285"/>
      <c r="AG31" s="285"/>
      <c r="AH31" s="285"/>
      <c r="AI31" s="285"/>
      <c r="AJ31" s="285"/>
      <c r="AK31" s="285"/>
      <c r="AL31" s="285"/>
      <c r="AM31" s="285"/>
      <c r="AN31" s="287"/>
      <c r="AO31" s="277"/>
    </row>
    <row r="32" spans="1:41" ht="14.1" customHeight="1">
      <c r="A32" s="282"/>
      <c r="B32" s="296"/>
      <c r="C32" s="282"/>
      <c r="D32" s="1389"/>
      <c r="E32" s="1390"/>
      <c r="F32" s="1390"/>
      <c r="G32" s="1390"/>
      <c r="H32" s="1390"/>
      <c r="I32" s="1390"/>
      <c r="J32" s="1390"/>
      <c r="K32" s="1390"/>
      <c r="L32" s="1390"/>
      <c r="M32" s="1390"/>
      <c r="N32" s="1390"/>
      <c r="O32" s="1390"/>
      <c r="P32" s="1390"/>
      <c r="Q32" s="1390"/>
      <c r="R32" s="1390"/>
      <c r="S32" s="1390"/>
      <c r="T32" s="1390"/>
      <c r="U32" s="1390"/>
      <c r="V32" s="1390"/>
      <c r="W32" s="1390"/>
      <c r="X32" s="1390"/>
      <c r="Y32" s="1390"/>
      <c r="Z32" s="1390"/>
      <c r="AA32" s="1297"/>
      <c r="AB32" s="284"/>
      <c r="AC32" s="361"/>
      <c r="AD32" s="361"/>
      <c r="AE32" s="361"/>
      <c r="AF32" s="361"/>
      <c r="AG32" s="361"/>
      <c r="AH32" s="361"/>
      <c r="AI32" s="361"/>
      <c r="AJ32" s="361"/>
      <c r="AK32" s="361"/>
      <c r="AL32" s="361"/>
      <c r="AM32" s="361"/>
      <c r="AN32" s="1255"/>
      <c r="AO32" s="277"/>
    </row>
    <row r="33" spans="1:41" ht="14.1" customHeight="1">
      <c r="A33" s="282"/>
      <c r="B33" s="296"/>
      <c r="C33" s="282"/>
      <c r="D33" s="1389"/>
      <c r="E33" s="1390"/>
      <c r="F33" s="1390"/>
      <c r="G33" s="1390"/>
      <c r="H33" s="1390"/>
      <c r="I33" s="1390"/>
      <c r="J33" s="1390"/>
      <c r="K33" s="1390"/>
      <c r="L33" s="1390"/>
      <c r="M33" s="1390"/>
      <c r="N33" s="1390"/>
      <c r="O33" s="1390"/>
      <c r="P33" s="1390"/>
      <c r="Q33" s="1390"/>
      <c r="R33" s="1390"/>
      <c r="S33" s="1390"/>
      <c r="T33" s="1390"/>
      <c r="U33" s="1390"/>
      <c r="V33" s="1390"/>
      <c r="W33" s="1390"/>
      <c r="X33" s="1390"/>
      <c r="Y33" s="1390"/>
      <c r="Z33" s="1390"/>
      <c r="AA33" s="1297"/>
      <c r="AB33" s="1320"/>
      <c r="AC33" s="297"/>
      <c r="AD33" s="297"/>
      <c r="AE33" s="297"/>
      <c r="AF33" s="297"/>
      <c r="AG33" s="297"/>
      <c r="AH33" s="297"/>
      <c r="AI33" s="297"/>
      <c r="AJ33" s="297"/>
      <c r="AK33" s="297"/>
      <c r="AL33" s="297"/>
      <c r="AM33" s="297"/>
      <c r="AN33" s="287"/>
      <c r="AO33" s="277"/>
    </row>
    <row r="34" spans="1:41" ht="14.1" customHeight="1">
      <c r="A34" s="282"/>
      <c r="B34" s="296"/>
      <c r="C34" s="282"/>
      <c r="D34" s="1389"/>
      <c r="E34" s="1390"/>
      <c r="F34" s="1390"/>
      <c r="G34" s="1390"/>
      <c r="H34" s="2922"/>
      <c r="I34" s="2922"/>
      <c r="J34" s="2922"/>
      <c r="K34" s="2922"/>
      <c r="L34" s="2922"/>
      <c r="M34" s="2922"/>
      <c r="N34" s="2922"/>
      <c r="O34" s="2922"/>
      <c r="P34" s="2922"/>
      <c r="Q34" s="2922"/>
      <c r="R34" s="2922"/>
      <c r="S34" s="2922"/>
      <c r="T34" s="2922"/>
      <c r="U34" s="2922"/>
      <c r="V34" s="2922"/>
      <c r="W34" s="2922"/>
      <c r="X34" s="2922"/>
      <c r="Y34" s="1390"/>
      <c r="Z34" s="1390"/>
      <c r="AA34" s="1391" t="s">
        <v>32</v>
      </c>
      <c r="AB34" s="1320"/>
      <c r="AC34" s="297"/>
      <c r="AD34" s="297"/>
      <c r="AE34" s="297"/>
      <c r="AF34" s="297"/>
      <c r="AG34" s="297"/>
      <c r="AH34" s="297"/>
      <c r="AI34" s="297"/>
      <c r="AJ34" s="297"/>
      <c r="AK34" s="297"/>
      <c r="AL34" s="297"/>
      <c r="AM34" s="297"/>
      <c r="AN34" s="287"/>
      <c r="AO34" s="277"/>
    </row>
    <row r="35" spans="1:41" ht="14.1" customHeight="1">
      <c r="A35" s="282"/>
      <c r="B35" s="296"/>
      <c r="Y35" s="1392"/>
      <c r="Z35" s="1392"/>
      <c r="AB35" s="1320"/>
      <c r="AC35" s="297"/>
      <c r="AD35" s="297"/>
      <c r="AE35" s="297"/>
      <c r="AF35" s="297"/>
      <c r="AG35" s="297"/>
      <c r="AH35" s="297"/>
      <c r="AI35" s="297"/>
      <c r="AJ35" s="297"/>
      <c r="AK35" s="297"/>
      <c r="AL35" s="297"/>
      <c r="AM35" s="297"/>
      <c r="AN35" s="287"/>
      <c r="AO35" s="277"/>
    </row>
    <row r="36" spans="1:41" ht="14.1" customHeight="1">
      <c r="A36" s="282"/>
      <c r="B36" s="296"/>
      <c r="C36" s="282" t="s">
        <v>1478</v>
      </c>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710"/>
      <c r="AB36" s="1320"/>
      <c r="AC36" s="297"/>
      <c r="AD36" s="297"/>
      <c r="AE36" s="297"/>
      <c r="AF36" s="297"/>
      <c r="AG36" s="297"/>
      <c r="AH36" s="297"/>
      <c r="AI36" s="297"/>
      <c r="AJ36" s="297"/>
      <c r="AK36" s="297"/>
      <c r="AL36" s="297"/>
      <c r="AM36" s="297"/>
      <c r="AN36" s="287"/>
      <c r="AO36" s="277"/>
    </row>
    <row r="37" spans="1:41" ht="8.1" customHeight="1">
      <c r="A37" s="282"/>
      <c r="B37" s="296"/>
      <c r="C37" s="282"/>
      <c r="D37" s="313"/>
      <c r="E37" s="313"/>
      <c r="F37" s="313"/>
      <c r="G37" s="313"/>
      <c r="H37" s="313"/>
      <c r="I37" s="313"/>
      <c r="J37" s="313"/>
      <c r="K37" s="313"/>
      <c r="L37" s="313"/>
      <c r="M37" s="313"/>
      <c r="N37" s="313"/>
      <c r="O37" s="313"/>
      <c r="P37" s="313"/>
      <c r="Q37" s="282"/>
      <c r="R37" s="290"/>
      <c r="S37" s="290"/>
      <c r="T37" s="291"/>
      <c r="U37" s="292"/>
      <c r="V37" s="292"/>
      <c r="W37" s="282"/>
      <c r="AA37" s="704"/>
      <c r="AB37" s="1320"/>
      <c r="AC37" s="297"/>
      <c r="AD37" s="297"/>
      <c r="AE37" s="297"/>
      <c r="AF37" s="297"/>
      <c r="AG37" s="297"/>
      <c r="AH37" s="297"/>
      <c r="AI37" s="297"/>
      <c r="AJ37" s="297"/>
      <c r="AK37" s="297"/>
      <c r="AL37" s="297"/>
      <c r="AM37" s="297"/>
      <c r="AN37" s="287"/>
      <c r="AO37" s="277"/>
    </row>
    <row r="38" spans="1:41" ht="14.1" customHeight="1">
      <c r="A38" s="282"/>
      <c r="B38" s="296"/>
      <c r="D38" s="313" t="s">
        <v>1479</v>
      </c>
      <c r="E38" s="313"/>
      <c r="F38" s="313"/>
      <c r="G38" s="313"/>
      <c r="H38" s="313"/>
      <c r="I38" s="313"/>
      <c r="J38" s="313"/>
      <c r="K38" s="313"/>
      <c r="L38" s="313"/>
      <c r="M38" s="313"/>
      <c r="N38" s="313"/>
      <c r="O38" s="313"/>
      <c r="P38" s="313"/>
      <c r="Q38" s="313"/>
      <c r="R38" s="313"/>
      <c r="U38" s="313"/>
      <c r="X38" s="319"/>
      <c r="Y38" s="1275"/>
      <c r="Z38" s="1275"/>
      <c r="AA38" s="1256"/>
      <c r="AB38" s="1320"/>
      <c r="AC38" s="297"/>
      <c r="AD38" s="297"/>
      <c r="AE38" s="297"/>
      <c r="AF38" s="297"/>
      <c r="AG38" s="297"/>
      <c r="AH38" s="297"/>
      <c r="AI38" s="297"/>
      <c r="AJ38" s="297"/>
      <c r="AK38" s="297"/>
      <c r="AL38" s="297"/>
      <c r="AM38" s="297"/>
      <c r="AN38" s="287"/>
      <c r="AO38" s="277"/>
    </row>
    <row r="39" spans="1:41" ht="14.1" customHeight="1">
      <c r="A39" s="282"/>
      <c r="B39" s="296"/>
      <c r="C39" s="282"/>
      <c r="F39" s="313"/>
      <c r="G39" s="313"/>
      <c r="H39" s="313"/>
      <c r="J39" s="313"/>
      <c r="L39" s="282"/>
      <c r="M39" s="282"/>
      <c r="N39" s="282"/>
      <c r="O39" s="282"/>
      <c r="P39" s="282"/>
      <c r="Q39" s="282"/>
      <c r="R39" s="290"/>
      <c r="S39" s="290"/>
      <c r="T39" s="291"/>
      <c r="U39" s="292"/>
      <c r="V39" s="292"/>
      <c r="W39" s="282"/>
      <c r="X39" s="1390"/>
      <c r="Y39" s="1390"/>
      <c r="Z39" s="1390"/>
      <c r="AA39" s="1297"/>
      <c r="AB39" s="1299"/>
      <c r="AC39" s="658"/>
      <c r="AD39" s="658"/>
      <c r="AE39" s="658"/>
      <c r="AF39" s="658"/>
      <c r="AG39" s="658"/>
      <c r="AH39" s="658"/>
      <c r="AI39" s="658"/>
      <c r="AJ39" s="658"/>
      <c r="AK39" s="658"/>
      <c r="AL39" s="658"/>
      <c r="AM39" s="658"/>
      <c r="AN39" s="287"/>
      <c r="AO39" s="277"/>
    </row>
    <row r="40" spans="1:41" ht="14.1" customHeight="1">
      <c r="A40" s="282"/>
      <c r="B40" s="296"/>
      <c r="C40" s="313" t="s">
        <v>1480</v>
      </c>
      <c r="D40" s="313"/>
      <c r="E40" s="313"/>
      <c r="F40" s="313"/>
      <c r="G40" s="313"/>
      <c r="H40" s="313"/>
      <c r="I40" s="313"/>
      <c r="J40" s="313"/>
      <c r="K40" s="313"/>
      <c r="L40" s="313"/>
      <c r="M40" s="313"/>
      <c r="N40" s="313"/>
      <c r="O40" s="313"/>
      <c r="P40" s="313"/>
      <c r="Q40" s="313"/>
      <c r="R40" s="313"/>
      <c r="U40" s="313"/>
      <c r="X40" s="1390"/>
      <c r="Y40" s="1390"/>
      <c r="Z40" s="1390"/>
      <c r="AA40" s="1297"/>
      <c r="AB40" s="1294" t="s">
        <v>278</v>
      </c>
      <c r="AC40" s="2433" t="s">
        <v>1481</v>
      </c>
      <c r="AD40" s="2433"/>
      <c r="AE40" s="2433"/>
      <c r="AF40" s="2433"/>
      <c r="AG40" s="2433"/>
      <c r="AH40" s="2433"/>
      <c r="AI40" s="2433"/>
      <c r="AJ40" s="2433"/>
      <c r="AK40" s="2433"/>
      <c r="AL40" s="2433"/>
      <c r="AM40" s="2433"/>
      <c r="AN40" s="2433"/>
      <c r="AO40" s="277"/>
    </row>
    <row r="41" spans="1:41" ht="14.1" customHeight="1">
      <c r="A41" s="282"/>
      <c r="B41" s="296"/>
      <c r="C41" s="313"/>
      <c r="D41" s="313"/>
      <c r="E41" s="313"/>
      <c r="F41" s="313"/>
      <c r="G41" s="313"/>
      <c r="H41" s="313"/>
      <c r="I41" s="313"/>
      <c r="J41" s="313"/>
      <c r="K41" s="313"/>
      <c r="L41" s="313"/>
      <c r="M41" s="313"/>
      <c r="N41" s="313"/>
      <c r="O41" s="313"/>
      <c r="P41" s="313"/>
      <c r="Q41" s="313"/>
      <c r="R41" s="313"/>
      <c r="U41" s="313"/>
      <c r="AB41" s="1299"/>
      <c r="AC41" s="2433"/>
      <c r="AD41" s="2433"/>
      <c r="AE41" s="2433"/>
      <c r="AF41" s="2433"/>
      <c r="AG41" s="2433"/>
      <c r="AH41" s="2433"/>
      <c r="AI41" s="2433"/>
      <c r="AJ41" s="2433"/>
      <c r="AK41" s="2433"/>
      <c r="AL41" s="2433"/>
      <c r="AM41" s="2433"/>
      <c r="AN41" s="2433"/>
      <c r="AO41" s="277"/>
    </row>
    <row r="42" spans="1:41" ht="14.1" customHeight="1">
      <c r="A42" s="282"/>
      <c r="B42" s="296"/>
      <c r="D42" s="313"/>
      <c r="E42" s="313"/>
      <c r="F42" s="313"/>
      <c r="G42" s="313"/>
      <c r="H42" s="313"/>
      <c r="I42" s="313"/>
      <c r="J42" s="313"/>
      <c r="K42" s="313"/>
      <c r="L42" s="313"/>
      <c r="M42" s="313"/>
      <c r="N42" s="313"/>
      <c r="O42" s="313"/>
      <c r="P42" s="313"/>
      <c r="Q42" s="313"/>
      <c r="R42" s="313"/>
      <c r="S42" s="313"/>
      <c r="T42" s="313"/>
      <c r="U42" s="313"/>
      <c r="V42" s="313"/>
      <c r="W42" s="313"/>
      <c r="AB42" s="1299"/>
      <c r="AC42" s="2433"/>
      <c r="AD42" s="2433"/>
      <c r="AE42" s="2433"/>
      <c r="AF42" s="2433"/>
      <c r="AG42" s="2433"/>
      <c r="AH42" s="2433"/>
      <c r="AI42" s="2433"/>
      <c r="AJ42" s="2433"/>
      <c r="AK42" s="2433"/>
      <c r="AL42" s="2433"/>
      <c r="AM42" s="2433"/>
      <c r="AN42" s="2433"/>
      <c r="AO42" s="277"/>
    </row>
    <row r="43" spans="1:41" ht="14.1" customHeight="1">
      <c r="A43" s="282"/>
      <c r="B43" s="296"/>
      <c r="C43" s="282" t="s">
        <v>1482</v>
      </c>
      <c r="F43" s="282"/>
      <c r="G43" s="282"/>
      <c r="H43" s="282"/>
      <c r="I43" s="282"/>
      <c r="J43" s="282"/>
      <c r="K43" s="282"/>
      <c r="L43" s="313"/>
      <c r="M43" s="313"/>
      <c r="N43" s="313"/>
      <c r="O43" s="313"/>
      <c r="P43" s="313"/>
      <c r="Q43" s="282"/>
      <c r="R43" s="290"/>
      <c r="AB43" s="1294" t="s">
        <v>278</v>
      </c>
      <c r="AC43" s="306" t="s">
        <v>1483</v>
      </c>
      <c r="AD43" s="658"/>
      <c r="AE43" s="658"/>
      <c r="AF43" s="658"/>
      <c r="AG43" s="658"/>
      <c r="AH43" s="658"/>
      <c r="AI43" s="658"/>
      <c r="AJ43" s="658"/>
      <c r="AK43" s="658"/>
      <c r="AL43" s="658"/>
      <c r="AM43" s="658"/>
      <c r="AN43" s="287"/>
      <c r="AO43" s="277"/>
    </row>
    <row r="44" spans="1:41" ht="14.1" customHeight="1">
      <c r="A44" s="282"/>
      <c r="B44" s="296"/>
      <c r="C44" s="282"/>
      <c r="D44" s="1786"/>
      <c r="E44" s="1786"/>
      <c r="F44" s="1786"/>
      <c r="G44" s="1786"/>
      <c r="H44" s="1786"/>
      <c r="I44" s="1786"/>
      <c r="J44" s="1786"/>
      <c r="K44" s="1786"/>
      <c r="L44" s="1786"/>
      <c r="M44" s="1786"/>
      <c r="N44" s="1786"/>
      <c r="O44" s="1786"/>
      <c r="P44" s="1786"/>
      <c r="Q44" s="1786"/>
      <c r="R44" s="1786"/>
      <c r="S44" s="1786"/>
      <c r="T44" s="1786"/>
      <c r="U44" s="1786"/>
      <c r="V44" s="1786"/>
      <c r="W44" s="1786"/>
      <c r="X44" s="1786"/>
      <c r="AB44" s="284"/>
      <c r="AC44" s="658"/>
      <c r="AD44" s="658"/>
      <c r="AE44" s="658"/>
      <c r="AF44" s="658"/>
      <c r="AG44" s="658"/>
      <c r="AH44" s="658"/>
      <c r="AI44" s="658"/>
      <c r="AJ44" s="658"/>
      <c r="AK44" s="658"/>
      <c r="AL44" s="658"/>
      <c r="AM44" s="658"/>
      <c r="AN44" s="287"/>
      <c r="AO44" s="277"/>
    </row>
    <row r="45" spans="1:41" ht="14.1" customHeight="1">
      <c r="A45" s="282"/>
      <c r="B45" s="296"/>
      <c r="D45" s="1786"/>
      <c r="E45" s="1786"/>
      <c r="F45" s="1786"/>
      <c r="G45" s="1786"/>
      <c r="H45" s="1786"/>
      <c r="I45" s="1786"/>
      <c r="J45" s="1786"/>
      <c r="K45" s="1786"/>
      <c r="L45" s="1786"/>
      <c r="M45" s="1786"/>
      <c r="N45" s="1786"/>
      <c r="O45" s="1786"/>
      <c r="P45" s="1786"/>
      <c r="Q45" s="1786"/>
      <c r="R45" s="1786"/>
      <c r="S45" s="1786"/>
      <c r="T45" s="1786"/>
      <c r="U45" s="1786"/>
      <c r="V45" s="1786"/>
      <c r="W45" s="1786"/>
      <c r="X45" s="1786"/>
      <c r="AB45" s="284"/>
      <c r="AC45" s="285"/>
      <c r="AD45" s="285"/>
      <c r="AE45" s="285"/>
      <c r="AF45" s="285"/>
      <c r="AG45" s="285"/>
      <c r="AH45" s="285"/>
      <c r="AI45" s="285"/>
      <c r="AJ45" s="285"/>
      <c r="AK45" s="285"/>
      <c r="AL45" s="285"/>
      <c r="AM45" s="285"/>
      <c r="AN45" s="287"/>
      <c r="AO45" s="277"/>
    </row>
    <row r="46" spans="1:41" ht="14.1" customHeight="1">
      <c r="A46" s="282"/>
      <c r="B46" s="296" t="s">
        <v>19</v>
      </c>
      <c r="D46" s="1786"/>
      <c r="E46" s="1786"/>
      <c r="F46" s="1786"/>
      <c r="G46" s="1786"/>
      <c r="H46" s="1786"/>
      <c r="I46" s="1786"/>
      <c r="J46" s="1786"/>
      <c r="K46" s="1786"/>
      <c r="L46" s="1786"/>
      <c r="M46" s="1786"/>
      <c r="N46" s="1786"/>
      <c r="O46" s="1786"/>
      <c r="P46" s="1786"/>
      <c r="Q46" s="1786"/>
      <c r="R46" s="1786"/>
      <c r="S46" s="1786"/>
      <c r="T46" s="1786"/>
      <c r="U46" s="1786"/>
      <c r="V46" s="1786"/>
      <c r="W46" s="1786"/>
      <c r="X46" s="1786"/>
      <c r="AB46" s="284"/>
      <c r="AC46" s="309"/>
      <c r="AD46" s="309"/>
      <c r="AE46" s="309"/>
      <c r="AF46" s="309"/>
      <c r="AG46" s="309"/>
      <c r="AH46" s="309"/>
      <c r="AI46" s="309"/>
      <c r="AJ46" s="309"/>
      <c r="AK46" s="309"/>
      <c r="AL46" s="309"/>
      <c r="AM46" s="309"/>
      <c r="AN46" s="1393"/>
      <c r="AO46" s="277"/>
    </row>
    <row r="47" spans="1:41" ht="14.1" customHeight="1">
      <c r="A47" s="282"/>
      <c r="B47" s="296" t="s">
        <v>19</v>
      </c>
      <c r="C47" s="282" t="s">
        <v>1484</v>
      </c>
      <c r="D47" s="313"/>
      <c r="E47" s="282"/>
      <c r="F47" s="282"/>
      <c r="G47" s="313"/>
      <c r="H47" s="313"/>
      <c r="I47" s="313"/>
      <c r="J47" s="313"/>
      <c r="K47" s="282"/>
      <c r="L47" s="313"/>
      <c r="M47" s="313"/>
      <c r="N47" s="313"/>
      <c r="O47" s="313"/>
      <c r="P47" s="313"/>
      <c r="Q47" s="313"/>
      <c r="R47" s="313"/>
      <c r="S47" s="313"/>
      <c r="T47" s="313"/>
      <c r="U47" s="313"/>
      <c r="V47" s="313"/>
      <c r="W47" s="313"/>
      <c r="X47" s="313"/>
      <c r="Y47" s="282"/>
      <c r="Z47" s="282"/>
      <c r="AB47" s="284"/>
      <c r="AC47" s="309"/>
      <c r="AD47" s="309"/>
      <c r="AE47" s="309"/>
      <c r="AF47" s="309"/>
      <c r="AG47" s="309"/>
      <c r="AH47" s="309"/>
      <c r="AI47" s="309"/>
      <c r="AJ47" s="309"/>
      <c r="AK47" s="309"/>
      <c r="AL47" s="309"/>
      <c r="AM47" s="309"/>
      <c r="AN47" s="1393"/>
      <c r="AO47" s="277"/>
    </row>
    <row r="48" spans="1:41" ht="14.1" customHeight="1">
      <c r="A48" s="282"/>
      <c r="B48" s="296"/>
      <c r="C48" s="313"/>
      <c r="D48" s="313"/>
      <c r="I48" s="1394" t="s">
        <v>1485</v>
      </c>
      <c r="J48" s="1016"/>
      <c r="K48" s="667"/>
      <c r="L48" s="355"/>
      <c r="M48" s="1016"/>
      <c r="N48" s="355"/>
      <c r="O48" s="667" t="s">
        <v>20</v>
      </c>
      <c r="P48" s="355"/>
      <c r="Q48" s="355"/>
      <c r="R48" s="667" t="s">
        <v>21</v>
      </c>
      <c r="S48" s="355"/>
      <c r="T48" s="355"/>
      <c r="U48" s="667" t="s">
        <v>1486</v>
      </c>
      <c r="W48" s="285"/>
      <c r="X48" s="285"/>
      <c r="Y48" s="285"/>
      <c r="AB48" s="284"/>
      <c r="AC48" s="309"/>
      <c r="AD48" s="309"/>
      <c r="AE48" s="309"/>
      <c r="AF48" s="309"/>
      <c r="AG48" s="309"/>
      <c r="AH48" s="309"/>
      <c r="AI48" s="309"/>
      <c r="AJ48" s="309"/>
      <c r="AK48" s="309"/>
      <c r="AL48" s="309"/>
      <c r="AM48" s="309"/>
      <c r="AN48" s="1393"/>
      <c r="AO48" s="277"/>
    </row>
    <row r="49" spans="1:41" ht="14.1" customHeight="1">
      <c r="A49" s="282"/>
      <c r="B49" s="296"/>
      <c r="C49" s="313" t="s">
        <v>1487</v>
      </c>
      <c r="I49" s="282"/>
      <c r="J49" s="282"/>
      <c r="K49" s="282"/>
      <c r="L49" s="313"/>
      <c r="M49" s="313"/>
      <c r="N49" s="313"/>
      <c r="O49" s="313"/>
      <c r="P49" s="313"/>
      <c r="X49" s="282"/>
      <c r="Z49" s="282"/>
      <c r="AB49" s="284"/>
      <c r="AC49" s="309"/>
      <c r="AD49" s="309"/>
      <c r="AE49" s="309"/>
      <c r="AF49" s="309"/>
      <c r="AG49" s="309"/>
      <c r="AH49" s="309"/>
      <c r="AI49" s="309"/>
      <c r="AJ49" s="309"/>
      <c r="AK49" s="309"/>
      <c r="AL49" s="309"/>
      <c r="AM49" s="309"/>
      <c r="AN49" s="1393"/>
      <c r="AO49" s="277"/>
    </row>
    <row r="50" spans="1:41" ht="14.1" customHeight="1">
      <c r="A50" s="282"/>
      <c r="B50" s="296"/>
      <c r="C50" s="313" t="s">
        <v>1488</v>
      </c>
      <c r="E50" s="313"/>
      <c r="F50" s="282"/>
      <c r="G50" s="282"/>
      <c r="H50" s="282"/>
      <c r="I50" s="282"/>
      <c r="J50" s="282"/>
      <c r="K50" s="282"/>
      <c r="L50" s="282"/>
      <c r="M50" s="282"/>
      <c r="N50" s="282"/>
      <c r="O50" s="282"/>
      <c r="P50" s="282"/>
      <c r="Q50" s="282"/>
      <c r="R50" s="290"/>
      <c r="S50" s="290"/>
      <c r="T50" s="291"/>
      <c r="U50" s="292"/>
      <c r="V50" s="292"/>
      <c r="W50" s="282"/>
      <c r="X50" s="282"/>
      <c r="Y50" s="282"/>
      <c r="AA50" s="282"/>
      <c r="AB50" s="284"/>
      <c r="AC50" s="309"/>
      <c r="AD50" s="309"/>
      <c r="AE50" s="309"/>
      <c r="AF50" s="309"/>
      <c r="AG50" s="309"/>
      <c r="AH50" s="309"/>
      <c r="AI50" s="309"/>
      <c r="AJ50" s="309"/>
      <c r="AK50" s="309"/>
      <c r="AL50" s="309"/>
      <c r="AM50" s="309"/>
      <c r="AN50" s="1393"/>
      <c r="AO50" s="277"/>
    </row>
    <row r="51" spans="1:41" ht="14.1" customHeight="1">
      <c r="A51" s="282"/>
      <c r="B51" s="296"/>
      <c r="C51" s="282" t="s">
        <v>1489</v>
      </c>
      <c r="F51" s="282"/>
      <c r="G51" s="282"/>
      <c r="I51" s="282"/>
      <c r="J51" s="282"/>
      <c r="K51" s="282"/>
      <c r="L51" s="282"/>
      <c r="M51" s="282"/>
      <c r="N51" s="282"/>
      <c r="O51" s="282"/>
      <c r="P51" s="282"/>
      <c r="Q51" s="282"/>
      <c r="R51" s="282"/>
      <c r="S51" s="282"/>
      <c r="V51" s="310"/>
      <c r="Y51" s="310"/>
      <c r="Z51" s="313"/>
      <c r="AA51" s="313"/>
      <c r="AB51" s="284"/>
      <c r="AC51" s="361"/>
      <c r="AD51" s="361"/>
      <c r="AE51" s="361"/>
      <c r="AF51" s="361"/>
      <c r="AG51" s="361"/>
      <c r="AH51" s="361"/>
      <c r="AI51" s="361"/>
      <c r="AJ51" s="361"/>
      <c r="AK51" s="361"/>
      <c r="AL51" s="361"/>
      <c r="AM51" s="361"/>
      <c r="AN51" s="1255"/>
      <c r="AO51" s="277"/>
    </row>
    <row r="52" spans="1:41" ht="14.1" customHeight="1">
      <c r="A52" s="282"/>
      <c r="B52" s="296"/>
      <c r="C52" s="282"/>
      <c r="D52" s="2884"/>
      <c r="E52" s="2884"/>
      <c r="F52" s="2884"/>
      <c r="G52" s="2884"/>
      <c r="H52" s="2884"/>
      <c r="I52" s="2884"/>
      <c r="J52" s="2884"/>
      <c r="K52" s="2884"/>
      <c r="L52" s="2884"/>
      <c r="M52" s="2884"/>
      <c r="N52" s="2884"/>
      <c r="O52" s="2884"/>
      <c r="P52" s="2884"/>
      <c r="Q52" s="2884"/>
      <c r="R52" s="2884"/>
      <c r="S52" s="2884"/>
      <c r="T52" s="2884"/>
      <c r="U52" s="2884"/>
      <c r="V52" s="2884"/>
      <c r="W52" s="2884"/>
      <c r="X52" s="2884"/>
      <c r="Y52" s="297"/>
      <c r="Z52" s="290"/>
      <c r="AA52" s="290"/>
      <c r="AB52" s="284"/>
      <c r="AC52" s="285"/>
      <c r="AD52" s="285"/>
      <c r="AE52" s="285"/>
      <c r="AF52" s="285"/>
      <c r="AG52" s="285"/>
      <c r="AH52" s="285"/>
      <c r="AI52" s="285"/>
      <c r="AJ52" s="285"/>
      <c r="AK52" s="285"/>
      <c r="AL52" s="285"/>
      <c r="AM52" s="285"/>
      <c r="AN52" s="287"/>
      <c r="AO52" s="277"/>
    </row>
    <row r="53" spans="1:41" ht="14.1" customHeight="1">
      <c r="A53" s="282"/>
      <c r="B53" s="296"/>
      <c r="C53" s="313"/>
      <c r="D53" s="2884"/>
      <c r="E53" s="2884"/>
      <c r="F53" s="2884"/>
      <c r="G53" s="2884"/>
      <c r="H53" s="2884"/>
      <c r="I53" s="2884"/>
      <c r="J53" s="2884"/>
      <c r="K53" s="2884"/>
      <c r="L53" s="2884"/>
      <c r="M53" s="2884"/>
      <c r="N53" s="2884"/>
      <c r="O53" s="2884"/>
      <c r="P53" s="2884"/>
      <c r="Q53" s="2884"/>
      <c r="R53" s="2884"/>
      <c r="S53" s="2884"/>
      <c r="T53" s="2884"/>
      <c r="U53" s="2884"/>
      <c r="V53" s="2884"/>
      <c r="W53" s="2884"/>
      <c r="X53" s="2884"/>
      <c r="Y53" s="313"/>
      <c r="AA53" s="282"/>
      <c r="AB53" s="284"/>
      <c r="AC53" s="285"/>
      <c r="AD53" s="285"/>
      <c r="AE53" s="285"/>
      <c r="AF53" s="285"/>
      <c r="AG53" s="285"/>
      <c r="AH53" s="285"/>
      <c r="AI53" s="285"/>
      <c r="AJ53" s="285"/>
      <c r="AK53" s="285"/>
      <c r="AL53" s="285"/>
      <c r="AM53" s="285"/>
      <c r="AN53" s="287"/>
      <c r="AO53" s="277"/>
    </row>
    <row r="54" spans="1:41" ht="14.1" customHeight="1">
      <c r="A54" s="282"/>
      <c r="B54" s="296"/>
      <c r="C54" s="313"/>
      <c r="D54" s="2884"/>
      <c r="E54" s="2884"/>
      <c r="F54" s="2884"/>
      <c r="G54" s="2884"/>
      <c r="H54" s="2884"/>
      <c r="I54" s="2884"/>
      <c r="J54" s="2884"/>
      <c r="K54" s="2884"/>
      <c r="L54" s="2884"/>
      <c r="M54" s="2884"/>
      <c r="N54" s="2884"/>
      <c r="O54" s="2884"/>
      <c r="P54" s="2884"/>
      <c r="Q54" s="2884"/>
      <c r="R54" s="2884"/>
      <c r="S54" s="2884"/>
      <c r="T54" s="2884"/>
      <c r="U54" s="2884"/>
      <c r="V54" s="2884"/>
      <c r="W54" s="2884"/>
      <c r="X54" s="2884"/>
      <c r="Y54" s="313"/>
      <c r="AB54" s="284"/>
      <c r="AN54" s="312"/>
      <c r="AO54" s="277"/>
    </row>
    <row r="55" spans="1:41" ht="14.1" customHeight="1">
      <c r="A55" s="282"/>
      <c r="B55" s="296"/>
      <c r="C55" s="282" t="s">
        <v>1490</v>
      </c>
      <c r="E55" s="282"/>
      <c r="F55" s="282"/>
      <c r="G55" s="282"/>
      <c r="H55" s="282"/>
      <c r="I55" s="313"/>
      <c r="J55" s="282"/>
      <c r="K55" s="282"/>
      <c r="L55" s="313"/>
      <c r="M55" s="313"/>
      <c r="N55" s="313"/>
      <c r="O55" s="313"/>
      <c r="P55" s="313"/>
      <c r="Q55" s="313"/>
      <c r="R55" s="282"/>
      <c r="S55" s="313"/>
      <c r="T55" s="1804"/>
      <c r="U55" s="1804"/>
      <c r="V55" s="310"/>
      <c r="W55" s="313"/>
      <c r="X55" s="356"/>
      <c r="Y55" s="356"/>
      <c r="AB55" s="284"/>
      <c r="AN55" s="312"/>
      <c r="AO55" s="277"/>
    </row>
    <row r="56" spans="1:41" ht="14.1" customHeight="1">
      <c r="A56" s="282"/>
      <c r="B56" s="296"/>
      <c r="C56" s="282"/>
      <c r="D56" s="2921"/>
      <c r="E56" s="2921"/>
      <c r="F56" s="2921"/>
      <c r="G56" s="2921"/>
      <c r="H56" s="2921"/>
      <c r="I56" s="2921"/>
      <c r="J56" s="2921"/>
      <c r="K56" s="2921"/>
      <c r="L56" s="2921"/>
      <c r="M56" s="2921"/>
      <c r="N56" s="2921"/>
      <c r="O56" s="2921"/>
      <c r="P56" s="2921"/>
      <c r="Q56" s="2921"/>
      <c r="R56" s="2921"/>
      <c r="S56" s="2921"/>
      <c r="T56" s="2921"/>
      <c r="U56" s="2921"/>
      <c r="V56" s="2921"/>
      <c r="W56" s="2921"/>
      <c r="X56" s="2921"/>
      <c r="Y56" s="297"/>
      <c r="AB56" s="284"/>
      <c r="AN56" s="312"/>
      <c r="AO56" s="277"/>
    </row>
    <row r="57" spans="1:41" ht="14.1" customHeight="1">
      <c r="A57" s="282"/>
      <c r="B57" s="296"/>
      <c r="C57" s="313"/>
      <c r="D57" s="2921"/>
      <c r="E57" s="2921"/>
      <c r="F57" s="2921"/>
      <c r="G57" s="2921"/>
      <c r="H57" s="2921"/>
      <c r="I57" s="2921"/>
      <c r="J57" s="2921"/>
      <c r="K57" s="2921"/>
      <c r="L57" s="2921"/>
      <c r="M57" s="2921"/>
      <c r="N57" s="2921"/>
      <c r="O57" s="2921"/>
      <c r="P57" s="2921"/>
      <c r="Q57" s="2921"/>
      <c r="R57" s="2921"/>
      <c r="S57" s="2921"/>
      <c r="T57" s="2921"/>
      <c r="U57" s="2921"/>
      <c r="V57" s="2921"/>
      <c r="W57" s="2921"/>
      <c r="X57" s="2921"/>
      <c r="Y57" s="313"/>
      <c r="AB57" s="284"/>
      <c r="AN57" s="312"/>
      <c r="AO57" s="277"/>
    </row>
    <row r="58" spans="1:41" ht="14.1" customHeight="1">
      <c r="A58" s="282"/>
      <c r="B58" s="1040"/>
      <c r="C58" s="1042"/>
      <c r="D58" s="2921"/>
      <c r="E58" s="2921"/>
      <c r="F58" s="2921"/>
      <c r="G58" s="2921"/>
      <c r="H58" s="2921"/>
      <c r="I58" s="2921"/>
      <c r="J58" s="2921"/>
      <c r="K58" s="2921"/>
      <c r="L58" s="2921"/>
      <c r="M58" s="2921"/>
      <c r="N58" s="2921"/>
      <c r="O58" s="2921"/>
      <c r="P58" s="2921"/>
      <c r="Q58" s="2921"/>
      <c r="R58" s="2921"/>
      <c r="S58" s="2921"/>
      <c r="T58" s="2921"/>
      <c r="U58" s="2921"/>
      <c r="V58" s="2921"/>
      <c r="W58" s="2921"/>
      <c r="X58" s="2921"/>
      <c r="Y58" s="1042"/>
      <c r="Z58" s="327"/>
      <c r="AA58" s="327"/>
      <c r="AB58" s="1395"/>
      <c r="AC58" s="327"/>
      <c r="AD58" s="327"/>
      <c r="AE58" s="327"/>
      <c r="AF58" s="327"/>
      <c r="AG58" s="327"/>
      <c r="AH58" s="327"/>
      <c r="AI58" s="327"/>
      <c r="AJ58" s="327"/>
      <c r="AK58" s="327"/>
      <c r="AL58" s="327"/>
      <c r="AM58" s="327"/>
      <c r="AN58" s="328"/>
      <c r="AO58" s="277"/>
    </row>
    <row r="59" spans="1:41" ht="14.1" customHeight="1">
      <c r="A59" s="282"/>
      <c r="AB59" s="285"/>
    </row>
    <row r="60" spans="1:41" ht="14.1" customHeight="1">
      <c r="A60" s="282"/>
      <c r="AB60" s="285"/>
    </row>
    <row r="61" spans="1:41" ht="14.1" customHeight="1">
      <c r="A61" s="282"/>
      <c r="AB61" s="285"/>
    </row>
    <row r="62" spans="1:41" ht="14.1" customHeight="1">
      <c r="A62" s="282"/>
      <c r="AB62" s="285"/>
    </row>
    <row r="63" spans="1:41" ht="14.1" customHeight="1">
      <c r="A63" s="282"/>
      <c r="AB63" s="285"/>
    </row>
    <row r="64" spans="1:41" ht="14.1" customHeight="1">
      <c r="A64" s="282"/>
    </row>
    <row r="65" spans="1:1" ht="14.1" customHeight="1">
      <c r="A65" s="282"/>
    </row>
    <row r="66" spans="1:1" ht="14.1" customHeight="1">
      <c r="A66" s="282"/>
    </row>
    <row r="67" spans="1:1" ht="14.1" customHeight="1">
      <c r="A67" s="282"/>
    </row>
    <row r="68" spans="1:1" ht="14.1" customHeight="1">
      <c r="A68" s="282"/>
    </row>
  </sheetData>
  <mergeCells count="14">
    <mergeCell ref="B1:AN1"/>
    <mergeCell ref="AO1:AR1"/>
    <mergeCell ref="B3:AA3"/>
    <mergeCell ref="AB3:AN3"/>
    <mergeCell ref="E10:L10"/>
    <mergeCell ref="M10:P10"/>
    <mergeCell ref="Q10:X10"/>
    <mergeCell ref="T55:U55"/>
    <mergeCell ref="D56:X58"/>
    <mergeCell ref="D26:Z28"/>
    <mergeCell ref="H34:X34"/>
    <mergeCell ref="AC40:AN42"/>
    <mergeCell ref="D44:X46"/>
    <mergeCell ref="D52:X54"/>
  </mergeCells>
  <phoneticPr fontId="109"/>
  <hyperlinks>
    <hyperlink ref="AO1" location="'目次（保）'!A1" display="目次に戻る" xr:uid="{00000000-0004-0000-2000-000000000000}"/>
  </hyperlinks>
  <printOptions horizontalCentered="1"/>
  <pageMargins left="0.70833333333333304" right="0.31527777777777799" top="0.39374999999999999" bottom="0.39374999999999999" header="0.51180555555555496" footer="0.51180555555555496"/>
  <pageSetup paperSize="9" scale="85" firstPageNumber="0"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sheetPr>
  <dimension ref="A1:AMK75"/>
  <sheetViews>
    <sheetView showGridLines="0" view="pageBreakPreview" zoomScale="112" zoomScaleNormal="100" zoomScalePageLayoutView="112" workbookViewId="0">
      <selection activeCell="C48" sqref="C48"/>
    </sheetView>
  </sheetViews>
  <sheetFormatPr defaultRowHeight="13.2"/>
  <cols>
    <col min="1" max="2" width="1.44140625" style="276" customWidth="1"/>
    <col min="3" max="25" width="2.33203125" style="276" customWidth="1"/>
    <col min="26" max="26" width="3.77734375" style="276" customWidth="1"/>
    <col min="27" max="40" width="2.33203125" style="276" customWidth="1"/>
    <col min="41" max="74" width="2.6640625" style="276" customWidth="1"/>
    <col min="75" max="1025" width="8" style="276" customWidth="1"/>
  </cols>
  <sheetData>
    <row r="1" spans="1:41" ht="14.1" customHeight="1">
      <c r="B1" s="1794" t="s">
        <v>1491</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5" t="s">
        <v>241</v>
      </c>
      <c r="AN1" s="1795"/>
      <c r="AO1" s="1795"/>
    </row>
    <row r="2" spans="1:41" ht="5.0999999999999996" customHeight="1"/>
    <row r="3" spans="1:41" ht="14.1" customHeight="1">
      <c r="B3" s="2384" t="s">
        <v>1492</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1797" t="s">
        <v>243</v>
      </c>
      <c r="AB3" s="1797"/>
      <c r="AC3" s="1797"/>
      <c r="AD3" s="1797"/>
      <c r="AE3" s="1797"/>
      <c r="AF3" s="1797"/>
      <c r="AG3" s="1797"/>
      <c r="AH3" s="1797"/>
      <c r="AI3" s="1797"/>
      <c r="AJ3" s="1797"/>
      <c r="AK3" s="1797"/>
      <c r="AL3" s="1797"/>
    </row>
    <row r="4" spans="1:41" ht="7.05" customHeight="1">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323"/>
      <c r="AB4" s="295"/>
      <c r="AC4" s="295"/>
      <c r="AD4" s="295"/>
      <c r="AE4" s="295"/>
      <c r="AF4" s="295"/>
      <c r="AG4" s="295"/>
      <c r="AH4" s="295"/>
      <c r="AI4" s="295"/>
      <c r="AJ4" s="295"/>
      <c r="AK4" s="295"/>
      <c r="AL4" s="921"/>
      <c r="AM4" s="277"/>
    </row>
    <row r="5" spans="1:41" ht="13.5" customHeight="1">
      <c r="B5" s="334" t="s">
        <v>1493</v>
      </c>
      <c r="C5" s="336"/>
      <c r="D5" s="313"/>
      <c r="E5" s="282"/>
      <c r="F5" s="282"/>
      <c r="G5" s="282"/>
      <c r="H5" s="282"/>
      <c r="I5" s="282"/>
      <c r="J5" s="282"/>
      <c r="K5" s="282"/>
      <c r="L5" s="282"/>
      <c r="M5" s="282"/>
      <c r="N5" s="313"/>
      <c r="P5" s="313"/>
      <c r="Q5" s="313"/>
      <c r="R5" s="313"/>
      <c r="S5" s="313"/>
      <c r="T5" s="313"/>
      <c r="U5" s="313"/>
      <c r="V5" s="313"/>
      <c r="W5" s="313"/>
      <c r="X5" s="313"/>
      <c r="Y5" s="313"/>
      <c r="Z5" s="282"/>
      <c r="AA5" s="1396" t="s">
        <v>1494</v>
      </c>
      <c r="AB5" s="285"/>
      <c r="AC5" s="285"/>
      <c r="AD5" s="285"/>
      <c r="AE5" s="285"/>
      <c r="AF5" s="285"/>
      <c r="AG5" s="285"/>
      <c r="AH5" s="285"/>
      <c r="AI5" s="285"/>
      <c r="AJ5" s="285"/>
      <c r="AK5" s="285"/>
      <c r="AL5" s="287"/>
      <c r="AM5" s="277"/>
    </row>
    <row r="6" spans="1:41" ht="13.5" customHeight="1">
      <c r="B6" s="334"/>
      <c r="C6" s="313" t="s">
        <v>1495</v>
      </c>
      <c r="D6" s="313"/>
      <c r="E6" s="282"/>
      <c r="F6" s="282"/>
      <c r="G6" s="282"/>
      <c r="H6" s="282"/>
      <c r="I6" s="282"/>
      <c r="J6" s="282"/>
      <c r="K6" s="282"/>
      <c r="L6" s="282"/>
      <c r="M6" s="282"/>
      <c r="N6" s="313"/>
      <c r="P6" s="313"/>
      <c r="Q6" s="313"/>
      <c r="R6" s="313"/>
      <c r="S6" s="313"/>
      <c r="T6" s="313"/>
      <c r="U6" s="313"/>
      <c r="V6" s="313"/>
      <c r="W6" s="313"/>
      <c r="X6" s="313"/>
      <c r="Y6" s="313"/>
      <c r="Z6" s="282"/>
      <c r="AA6" s="315" t="s">
        <v>278</v>
      </c>
      <c r="AB6" s="285" t="s">
        <v>1496</v>
      </c>
      <c r="AC6" s="285"/>
      <c r="AD6" s="285"/>
      <c r="AE6" s="285"/>
      <c r="AF6" s="285"/>
      <c r="AG6" s="285"/>
      <c r="AH6" s="285"/>
      <c r="AI6" s="285"/>
      <c r="AJ6" s="285"/>
      <c r="AK6" s="285"/>
      <c r="AL6" s="287"/>
      <c r="AM6" s="277"/>
    </row>
    <row r="7" spans="1:41" ht="14.1" customHeight="1">
      <c r="B7" s="334"/>
      <c r="C7" s="336"/>
      <c r="D7" s="313"/>
      <c r="E7" s="282"/>
      <c r="F7" s="282"/>
      <c r="G7" s="282"/>
      <c r="H7" s="282"/>
      <c r="I7" s="282"/>
      <c r="J7" s="282"/>
      <c r="K7" s="282"/>
      <c r="L7" s="282"/>
      <c r="M7" s="282"/>
      <c r="N7" s="313"/>
      <c r="P7" s="313"/>
      <c r="Q7" s="313"/>
      <c r="R7" s="313"/>
      <c r="S7" s="313"/>
      <c r="T7" s="313"/>
      <c r="U7" s="313"/>
      <c r="V7" s="313"/>
      <c r="W7" s="313"/>
      <c r="X7" s="313"/>
      <c r="Y7" s="313"/>
      <c r="Z7" s="282"/>
      <c r="AA7" s="1397"/>
      <c r="AB7" s="285"/>
      <c r="AC7" s="285"/>
      <c r="AD7" s="285"/>
      <c r="AE7" s="285"/>
      <c r="AF7" s="285"/>
      <c r="AG7" s="285"/>
      <c r="AH7" s="285"/>
      <c r="AI7" s="285"/>
      <c r="AJ7" s="285"/>
      <c r="AK7" s="285"/>
      <c r="AL7" s="287"/>
      <c r="AM7" s="277"/>
    </row>
    <row r="8" spans="1:41" ht="14.1" customHeight="1">
      <c r="B8" s="334"/>
      <c r="D8" s="313"/>
      <c r="E8" s="282"/>
      <c r="F8" s="282"/>
      <c r="G8" s="282"/>
      <c r="H8" s="282"/>
      <c r="I8" s="282"/>
      <c r="J8" s="282"/>
      <c r="K8" s="282"/>
      <c r="L8" s="282"/>
      <c r="M8" s="282"/>
      <c r="N8" s="313"/>
      <c r="P8" s="313"/>
      <c r="Q8" s="313"/>
      <c r="R8" s="313"/>
      <c r="S8" s="313"/>
      <c r="T8" s="313"/>
      <c r="U8" s="313"/>
      <c r="V8" s="313"/>
      <c r="W8" s="313"/>
      <c r="X8" s="313"/>
      <c r="Y8" s="313"/>
      <c r="Z8" s="282"/>
      <c r="AA8" s="1398"/>
      <c r="AB8" s="1399"/>
      <c r="AC8" s="285"/>
      <c r="AD8" s="285"/>
      <c r="AE8" s="285"/>
      <c r="AF8" s="285"/>
      <c r="AG8" s="285"/>
      <c r="AH8" s="285"/>
      <c r="AI8" s="285"/>
      <c r="AJ8" s="285"/>
      <c r="AK8" s="285"/>
      <c r="AL8" s="287"/>
      <c r="AM8" s="277"/>
    </row>
    <row r="9" spans="1:41" ht="14.1" customHeight="1">
      <c r="B9" s="334"/>
      <c r="C9" s="313" t="s">
        <v>1497</v>
      </c>
      <c r="D9" s="313"/>
      <c r="E9" s="282"/>
      <c r="F9" s="282"/>
      <c r="G9" s="282"/>
      <c r="H9" s="282"/>
      <c r="I9" s="282"/>
      <c r="J9" s="282"/>
      <c r="K9" s="282"/>
      <c r="L9" s="282"/>
      <c r="M9" s="282"/>
      <c r="N9" s="313"/>
      <c r="P9" s="313"/>
      <c r="Q9" s="313"/>
      <c r="R9" s="313"/>
      <c r="S9" s="313"/>
      <c r="T9" s="313"/>
      <c r="U9" s="313"/>
      <c r="V9" s="313"/>
      <c r="W9" s="313"/>
      <c r="X9" s="313"/>
      <c r="Y9" s="313"/>
      <c r="Z9" s="282"/>
      <c r="AA9" s="284" t="s">
        <v>1498</v>
      </c>
      <c r="AB9" s="285"/>
      <c r="AC9" s="285"/>
      <c r="AD9" s="285"/>
      <c r="AE9" s="285"/>
      <c r="AF9" s="285"/>
      <c r="AG9" s="285"/>
      <c r="AH9" s="285"/>
      <c r="AI9" s="285"/>
      <c r="AJ9" s="285"/>
      <c r="AK9" s="285"/>
      <c r="AL9" s="287"/>
      <c r="AM9" s="277"/>
    </row>
    <row r="10" spans="1:41" ht="14.1" customHeight="1">
      <c r="A10" s="282"/>
      <c r="B10" s="296"/>
      <c r="D10" s="276" t="s">
        <v>930</v>
      </c>
      <c r="E10" s="313"/>
      <c r="F10" s="282"/>
      <c r="G10" s="282"/>
      <c r="H10" s="282"/>
      <c r="I10" s="282"/>
      <c r="J10" s="282"/>
      <c r="K10" s="282"/>
      <c r="L10" s="282"/>
      <c r="M10" s="282"/>
      <c r="N10" s="282"/>
      <c r="O10" s="282"/>
      <c r="P10" s="282"/>
      <c r="Q10" s="282"/>
      <c r="R10" s="282"/>
      <c r="S10" s="290"/>
      <c r="T10" s="290"/>
      <c r="U10" s="290"/>
      <c r="Y10" s="297"/>
      <c r="Z10" s="705"/>
      <c r="AA10" s="683" t="s">
        <v>278</v>
      </c>
      <c r="AB10" s="285" t="s">
        <v>1499</v>
      </c>
      <c r="AC10" s="285"/>
      <c r="AD10" s="285"/>
      <c r="AE10" s="285"/>
      <c r="AF10" s="285"/>
      <c r="AG10" s="285"/>
      <c r="AH10" s="285"/>
      <c r="AI10" s="285"/>
      <c r="AJ10" s="308"/>
      <c r="AK10" s="285"/>
      <c r="AL10" s="287"/>
      <c r="AM10" s="277"/>
    </row>
    <row r="11" spans="1:41" ht="14.1" customHeight="1">
      <c r="A11" s="282"/>
      <c r="B11" s="296"/>
      <c r="C11" s="282"/>
      <c r="D11" s="282"/>
      <c r="F11" s="313"/>
      <c r="G11" s="313"/>
      <c r="H11" s="313"/>
      <c r="I11" s="313"/>
      <c r="J11" s="313"/>
      <c r="K11" s="313"/>
      <c r="L11" s="313"/>
      <c r="M11" s="313"/>
      <c r="N11" s="313"/>
      <c r="O11" s="313"/>
      <c r="P11" s="313"/>
      <c r="Q11" s="313"/>
      <c r="R11" s="313"/>
      <c r="S11" s="313"/>
      <c r="T11" s="297"/>
      <c r="U11" s="297"/>
      <c r="V11" s="282"/>
      <c r="W11" s="297"/>
      <c r="X11" s="297"/>
      <c r="Y11" s="282"/>
      <c r="Z11" s="705"/>
      <c r="AA11" s="683" t="s">
        <v>278</v>
      </c>
      <c r="AB11" s="285" t="s">
        <v>1500</v>
      </c>
      <c r="AC11" s="285"/>
      <c r="AD11" s="285"/>
      <c r="AE11" s="285"/>
      <c r="AF11" s="285"/>
      <c r="AG11" s="285"/>
      <c r="AH11" s="285"/>
      <c r="AI11" s="285"/>
      <c r="AJ11" s="285"/>
      <c r="AK11" s="285"/>
      <c r="AL11" s="287"/>
      <c r="AM11" s="277"/>
    </row>
    <row r="12" spans="1:41" ht="14.1" customHeight="1">
      <c r="A12" s="282"/>
      <c r="B12" s="296"/>
      <c r="C12" s="282"/>
      <c r="E12" s="282"/>
      <c r="G12" s="282"/>
      <c r="H12" s="282"/>
      <c r="I12" s="282"/>
      <c r="J12" s="282"/>
      <c r="K12" s="282"/>
      <c r="L12" s="282"/>
      <c r="M12" s="282"/>
      <c r="N12" s="282"/>
      <c r="O12" s="282"/>
      <c r="P12" s="282"/>
      <c r="Q12" s="282"/>
      <c r="R12" s="282"/>
      <c r="S12" s="313"/>
      <c r="V12" s="282"/>
      <c r="Y12" s="282"/>
      <c r="Z12" s="705"/>
      <c r="AA12" s="315" t="s">
        <v>1501</v>
      </c>
      <c r="AB12" s="286" t="s">
        <v>1502</v>
      </c>
      <c r="AC12" s="285"/>
      <c r="AD12" s="285"/>
      <c r="AE12" s="285"/>
      <c r="AF12" s="285"/>
      <c r="AG12" s="285"/>
      <c r="AH12" s="285"/>
      <c r="AI12" s="285"/>
      <c r="AJ12" s="285"/>
      <c r="AK12" s="285"/>
      <c r="AL12" s="287"/>
      <c r="AM12" s="277"/>
    </row>
    <row r="13" spans="1:41" ht="14.1" customHeight="1">
      <c r="A13" s="282"/>
      <c r="B13" s="296"/>
      <c r="C13" s="1037" t="s">
        <v>1503</v>
      </c>
      <c r="D13" s="313"/>
      <c r="E13" s="313"/>
      <c r="F13" s="313"/>
      <c r="G13" s="313"/>
      <c r="H13" s="313"/>
      <c r="I13" s="313"/>
      <c r="J13" s="313"/>
      <c r="K13" s="313"/>
      <c r="L13" s="313"/>
      <c r="M13" s="313"/>
      <c r="N13" s="313"/>
      <c r="O13" s="313"/>
      <c r="P13" s="313"/>
      <c r="Q13" s="313"/>
      <c r="R13" s="282"/>
      <c r="S13" s="290"/>
      <c r="T13" s="290"/>
      <c r="U13" s="291"/>
      <c r="V13" s="292"/>
      <c r="W13" s="292"/>
      <c r="X13" s="282"/>
      <c r="Y13" s="282"/>
      <c r="Z13" s="286"/>
      <c r="AA13" s="659" t="s">
        <v>1504</v>
      </c>
      <c r="AB13" s="286"/>
      <c r="AC13" s="364"/>
      <c r="AD13" s="364"/>
      <c r="AE13" s="364"/>
      <c r="AF13" s="364"/>
      <c r="AG13" s="364"/>
      <c r="AH13" s="364"/>
      <c r="AI13" s="364"/>
      <c r="AJ13" s="364"/>
      <c r="AK13" s="364"/>
      <c r="AL13" s="1108"/>
      <c r="AM13" s="277"/>
    </row>
    <row r="14" spans="1:41" ht="14.1" customHeight="1">
      <c r="A14" s="282"/>
      <c r="B14" s="296"/>
      <c r="D14" s="313"/>
      <c r="E14" s="313"/>
      <c r="F14" s="313"/>
      <c r="G14" s="313"/>
      <c r="H14" s="313"/>
      <c r="I14" s="313"/>
      <c r="J14" s="313"/>
      <c r="K14" s="313"/>
      <c r="L14" s="313"/>
      <c r="M14" s="313"/>
      <c r="N14" s="313"/>
      <c r="O14" s="313"/>
      <c r="P14" s="313"/>
      <c r="Q14" s="313"/>
      <c r="R14" s="282"/>
      <c r="S14" s="290"/>
      <c r="T14" s="290"/>
      <c r="U14" s="291"/>
      <c r="V14" s="292"/>
      <c r="W14" s="292"/>
      <c r="X14" s="282"/>
      <c r="Y14" s="282"/>
      <c r="Z14" s="286"/>
      <c r="AA14" s="315" t="s">
        <v>1501</v>
      </c>
      <c r="AB14" s="2433" t="s">
        <v>1505</v>
      </c>
      <c r="AC14" s="2433"/>
      <c r="AD14" s="2433"/>
      <c r="AE14" s="2433"/>
      <c r="AF14" s="2433"/>
      <c r="AG14" s="2433"/>
      <c r="AH14" s="2433"/>
      <c r="AI14" s="2433"/>
      <c r="AJ14" s="2433"/>
      <c r="AK14" s="2433"/>
      <c r="AL14" s="2433"/>
      <c r="AM14" s="277"/>
    </row>
    <row r="15" spans="1:41" ht="14.1" customHeight="1">
      <c r="A15" s="282"/>
      <c r="B15" s="296"/>
      <c r="C15" s="313" t="s">
        <v>945</v>
      </c>
      <c r="D15" s="313"/>
      <c r="E15" s="313"/>
      <c r="F15" s="313"/>
      <c r="G15" s="313"/>
      <c r="H15" s="313"/>
      <c r="I15" s="313"/>
      <c r="J15" s="313"/>
      <c r="K15" s="313"/>
      <c r="L15" s="313"/>
      <c r="M15" s="313"/>
      <c r="N15" s="313"/>
      <c r="O15" s="313"/>
      <c r="P15" s="313"/>
      <c r="Q15" s="313"/>
      <c r="R15" s="313"/>
      <c r="S15" s="313"/>
      <c r="T15" s="282"/>
      <c r="U15" s="313"/>
      <c r="V15" s="313"/>
      <c r="W15" s="313"/>
      <c r="X15" s="313"/>
      <c r="Y15" s="318"/>
      <c r="Z15" s="318"/>
      <c r="AA15" s="659"/>
      <c r="AB15" s="2433"/>
      <c r="AC15" s="2433"/>
      <c r="AD15" s="2433"/>
      <c r="AE15" s="2433"/>
      <c r="AF15" s="2433"/>
      <c r="AG15" s="2433"/>
      <c r="AH15" s="2433"/>
      <c r="AI15" s="2433"/>
      <c r="AJ15" s="2433"/>
      <c r="AK15" s="2433"/>
      <c r="AL15" s="2433"/>
      <c r="AM15" s="277"/>
    </row>
    <row r="16" spans="1:41" ht="14.1" customHeight="1">
      <c r="A16" s="282"/>
      <c r="B16" s="296"/>
      <c r="C16" s="282" t="s">
        <v>1506</v>
      </c>
      <c r="E16" s="313"/>
      <c r="F16" s="313"/>
      <c r="G16" s="313"/>
      <c r="H16" s="313"/>
      <c r="I16" s="313"/>
      <c r="J16" s="313"/>
      <c r="K16" s="313"/>
      <c r="L16" s="313"/>
      <c r="M16" s="313"/>
      <c r="N16" s="313"/>
      <c r="O16" s="313"/>
      <c r="P16" s="313"/>
      <c r="Q16" s="313"/>
      <c r="R16" s="282"/>
      <c r="S16" s="290"/>
      <c r="T16" s="290"/>
      <c r="U16" s="291"/>
      <c r="V16" s="292"/>
      <c r="W16" s="292"/>
      <c r="X16" s="282"/>
      <c r="Y16" s="282"/>
      <c r="Z16" s="286"/>
      <c r="AA16" s="659"/>
      <c r="AB16" s="2433"/>
      <c r="AC16" s="2433"/>
      <c r="AD16" s="2433"/>
      <c r="AE16" s="2433"/>
      <c r="AF16" s="2433"/>
      <c r="AG16" s="2433"/>
      <c r="AH16" s="2433"/>
      <c r="AI16" s="2433"/>
      <c r="AJ16" s="2433"/>
      <c r="AK16" s="2433"/>
      <c r="AL16" s="2433"/>
      <c r="AM16" s="277"/>
    </row>
    <row r="17" spans="1:54" ht="14.1" customHeight="1">
      <c r="A17" s="282"/>
      <c r="B17" s="296"/>
      <c r="C17" s="282"/>
      <c r="E17" s="313"/>
      <c r="F17" s="313"/>
      <c r="G17" s="313"/>
      <c r="H17" s="313"/>
      <c r="I17" s="313"/>
      <c r="J17" s="313"/>
      <c r="K17" s="313"/>
      <c r="L17" s="313"/>
      <c r="M17" s="313"/>
      <c r="N17" s="313"/>
      <c r="O17" s="313"/>
      <c r="P17" s="313"/>
      <c r="Q17" s="313"/>
      <c r="R17" s="282"/>
      <c r="S17" s="290"/>
      <c r="T17" s="290"/>
      <c r="U17" s="291"/>
      <c r="V17" s="292"/>
      <c r="W17" s="292"/>
      <c r="X17" s="282"/>
      <c r="Y17" s="282"/>
      <c r="Z17" s="286"/>
      <c r="AA17" s="659"/>
      <c r="AB17" s="2433"/>
      <c r="AC17" s="2433"/>
      <c r="AD17" s="2433"/>
      <c r="AE17" s="2433"/>
      <c r="AF17" s="2433"/>
      <c r="AG17" s="2433"/>
      <c r="AH17" s="2433"/>
      <c r="AI17" s="2433"/>
      <c r="AJ17" s="2433"/>
      <c r="AK17" s="2433"/>
      <c r="AL17" s="2433"/>
      <c r="AM17" s="277"/>
    </row>
    <row r="18" spans="1:54" ht="14.1" customHeight="1">
      <c r="A18" s="282"/>
      <c r="B18" s="296"/>
      <c r="C18" s="313"/>
      <c r="D18" s="313"/>
      <c r="E18" s="313"/>
      <c r="F18" s="313"/>
      <c r="G18" s="313"/>
      <c r="H18" s="313"/>
      <c r="I18" s="313"/>
      <c r="J18" s="313"/>
      <c r="K18" s="313"/>
      <c r="L18" s="313"/>
      <c r="M18" s="313"/>
      <c r="N18" s="313"/>
      <c r="O18" s="313"/>
      <c r="P18" s="313"/>
      <c r="Q18" s="313"/>
      <c r="R18" s="313"/>
      <c r="S18" s="313"/>
      <c r="T18" s="282"/>
      <c r="U18" s="313"/>
      <c r="V18" s="313"/>
      <c r="W18" s="313"/>
      <c r="X18" s="313"/>
      <c r="Y18" s="318"/>
      <c r="Z18" s="318"/>
      <c r="AA18" s="659" t="s">
        <v>14</v>
      </c>
      <c r="AB18" s="1790" t="s">
        <v>1507</v>
      </c>
      <c r="AC18" s="1790"/>
      <c r="AD18" s="1790"/>
      <c r="AE18" s="1790"/>
      <c r="AF18" s="1790"/>
      <c r="AG18" s="1790"/>
      <c r="AH18" s="1790"/>
      <c r="AI18" s="1790"/>
      <c r="AJ18" s="1790"/>
      <c r="AK18" s="1790"/>
      <c r="AL18" s="1790"/>
      <c r="AM18" s="277"/>
    </row>
    <row r="19" spans="1:54" ht="14.1" customHeight="1">
      <c r="A19" s="282"/>
      <c r="B19" s="296"/>
      <c r="C19" s="282" t="s">
        <v>1508</v>
      </c>
      <c r="E19" s="282"/>
      <c r="F19" s="282"/>
      <c r="G19" s="313"/>
      <c r="H19" s="282"/>
      <c r="I19" s="313"/>
      <c r="J19" s="282"/>
      <c r="K19" s="282"/>
      <c r="L19" s="282"/>
      <c r="M19" s="282"/>
      <c r="N19" s="282"/>
      <c r="O19" s="282"/>
      <c r="P19" s="282"/>
      <c r="Q19" s="282"/>
      <c r="R19" s="282"/>
      <c r="S19" s="282"/>
      <c r="T19" s="313"/>
      <c r="U19" s="313"/>
      <c r="V19" s="313"/>
      <c r="W19" s="313"/>
      <c r="X19" s="313"/>
      <c r="Y19" s="313"/>
      <c r="Z19" s="282"/>
      <c r="AA19" s="1400"/>
      <c r="AB19" s="1790"/>
      <c r="AC19" s="1790"/>
      <c r="AD19" s="1790"/>
      <c r="AE19" s="1790"/>
      <c r="AF19" s="1790"/>
      <c r="AG19" s="1790"/>
      <c r="AH19" s="1790"/>
      <c r="AI19" s="1790"/>
      <c r="AJ19" s="1790"/>
      <c r="AK19" s="1790"/>
      <c r="AL19" s="1790"/>
      <c r="AM19" s="277"/>
    </row>
    <row r="20" spans="1:54" ht="14.1" customHeight="1">
      <c r="A20" s="282"/>
      <c r="B20" s="296"/>
      <c r="C20" s="313"/>
      <c r="D20" s="2235" t="s">
        <v>1398</v>
      </c>
      <c r="E20" s="2235"/>
      <c r="F20" s="2235"/>
      <c r="G20" s="2235"/>
      <c r="H20" s="2235"/>
      <c r="I20" s="2235"/>
      <c r="J20" s="2235" t="s">
        <v>1509</v>
      </c>
      <c r="K20" s="2235"/>
      <c r="L20" s="2235"/>
      <c r="M20" s="2235"/>
      <c r="N20" s="2235"/>
      <c r="O20" s="2235" t="s">
        <v>1510</v>
      </c>
      <c r="P20" s="2235"/>
      <c r="Q20" s="2235"/>
      <c r="R20" s="2235"/>
      <c r="S20" s="2235"/>
      <c r="T20" s="2235"/>
      <c r="U20" s="2235"/>
      <c r="V20" s="2235"/>
      <c r="W20" s="2235"/>
      <c r="X20" s="2235" t="s">
        <v>1511</v>
      </c>
      <c r="Y20" s="2235"/>
      <c r="Z20" s="2235"/>
      <c r="AA20" s="2235"/>
      <c r="AB20" s="2235"/>
      <c r="AC20" s="2235"/>
      <c r="AD20" s="2235"/>
      <c r="AE20" s="2235"/>
      <c r="AF20" s="2883" t="s">
        <v>1512</v>
      </c>
      <c r="AG20" s="2883"/>
      <c r="AH20" s="2883"/>
      <c r="AI20" s="2883"/>
      <c r="AJ20" s="2883"/>
      <c r="AL20" s="1257"/>
      <c r="AM20" s="277"/>
    </row>
    <row r="21" spans="1:54" ht="14.1" customHeight="1">
      <c r="A21" s="282"/>
      <c r="B21" s="296"/>
      <c r="D21" s="2235"/>
      <c r="E21" s="2235"/>
      <c r="F21" s="2235"/>
      <c r="G21" s="2235"/>
      <c r="H21" s="2235"/>
      <c r="I21" s="2235"/>
      <c r="J21" s="2235"/>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883"/>
      <c r="AG21" s="2883"/>
      <c r="AH21" s="2883"/>
      <c r="AI21" s="2883"/>
      <c r="AJ21" s="2883"/>
      <c r="AL21" s="1257"/>
      <c r="AM21" s="277"/>
    </row>
    <row r="22" spans="1:54" ht="14.1" customHeight="1">
      <c r="A22" s="282"/>
      <c r="B22" s="334"/>
      <c r="C22" s="313"/>
      <c r="D22" s="2863"/>
      <c r="E22" s="2863"/>
      <c r="F22" s="2863"/>
      <c r="G22" s="2863"/>
      <c r="H22" s="2863"/>
      <c r="I22" s="2863"/>
      <c r="J22" s="2944"/>
      <c r="K22" s="2944"/>
      <c r="L22" s="2944"/>
      <c r="M22" s="2944"/>
      <c r="N22" s="2944"/>
      <c r="O22" s="2945"/>
      <c r="P22" s="2945"/>
      <c r="Q22" s="2945"/>
      <c r="R22" s="2945"/>
      <c r="S22" s="2945"/>
      <c r="T22" s="2945"/>
      <c r="U22" s="2945"/>
      <c r="V22" s="2945"/>
      <c r="W22" s="2945"/>
      <c r="X22" s="2946"/>
      <c r="Y22" s="2946"/>
      <c r="Z22" s="2946"/>
      <c r="AA22" s="2946"/>
      <c r="AB22" s="2946"/>
      <c r="AC22" s="2946"/>
      <c r="AD22" s="2946"/>
      <c r="AE22" s="2946"/>
      <c r="AF22" s="2947"/>
      <c r="AG22" s="2947"/>
      <c r="AH22" s="2947"/>
      <c r="AI22" s="2947"/>
      <c r="AJ22" s="2947"/>
      <c r="AL22" s="1257"/>
      <c r="AM22" s="277"/>
    </row>
    <row r="23" spans="1:54" ht="14.1" customHeight="1">
      <c r="A23" s="282"/>
      <c r="B23" s="296"/>
      <c r="C23" s="282"/>
      <c r="D23" s="2863"/>
      <c r="E23" s="2863"/>
      <c r="F23" s="2863"/>
      <c r="G23" s="2863"/>
      <c r="H23" s="2863"/>
      <c r="I23" s="2863"/>
      <c r="J23" s="2944"/>
      <c r="K23" s="2944"/>
      <c r="L23" s="2944"/>
      <c r="M23" s="2944"/>
      <c r="N23" s="2944"/>
      <c r="O23" s="2945"/>
      <c r="P23" s="2945"/>
      <c r="Q23" s="2945"/>
      <c r="R23" s="2945"/>
      <c r="S23" s="2945"/>
      <c r="T23" s="2945"/>
      <c r="U23" s="2945"/>
      <c r="V23" s="2945"/>
      <c r="W23" s="2945"/>
      <c r="X23" s="2946"/>
      <c r="Y23" s="2946"/>
      <c r="Z23" s="2946"/>
      <c r="AA23" s="2946"/>
      <c r="AB23" s="2946"/>
      <c r="AC23" s="2946"/>
      <c r="AD23" s="2946"/>
      <c r="AE23" s="2946"/>
      <c r="AF23" s="2947"/>
      <c r="AG23" s="2947"/>
      <c r="AH23" s="2947"/>
      <c r="AI23" s="2947"/>
      <c r="AJ23" s="2947"/>
      <c r="AL23" s="1257"/>
      <c r="AM23" s="277"/>
    </row>
    <row r="24" spans="1:54" ht="14.1" customHeight="1">
      <c r="A24" s="282"/>
      <c r="B24" s="296"/>
      <c r="C24" s="282"/>
      <c r="D24" s="2874"/>
      <c r="E24" s="2874"/>
      <c r="F24" s="2874"/>
      <c r="G24" s="2874"/>
      <c r="H24" s="2874"/>
      <c r="I24" s="2874"/>
      <c r="J24" s="2940"/>
      <c r="K24" s="2940"/>
      <c r="L24" s="2940"/>
      <c r="M24" s="2940"/>
      <c r="N24" s="2940"/>
      <c r="O24" s="2941"/>
      <c r="P24" s="2941"/>
      <c r="Q24" s="2941"/>
      <c r="R24" s="2941"/>
      <c r="S24" s="2941"/>
      <c r="T24" s="2941"/>
      <c r="U24" s="2941"/>
      <c r="V24" s="2941"/>
      <c r="W24" s="2941"/>
      <c r="X24" s="2942"/>
      <c r="Y24" s="2942"/>
      <c r="Z24" s="2942"/>
      <c r="AA24" s="2942"/>
      <c r="AB24" s="2942"/>
      <c r="AC24" s="2942"/>
      <c r="AD24" s="2942"/>
      <c r="AE24" s="2942"/>
      <c r="AF24" s="2943"/>
      <c r="AG24" s="2943"/>
      <c r="AH24" s="2943"/>
      <c r="AI24" s="2943"/>
      <c r="AJ24" s="2943"/>
      <c r="AL24" s="1401"/>
      <c r="AM24" s="277"/>
    </row>
    <row r="25" spans="1:54" ht="14.1" customHeight="1">
      <c r="A25" s="282"/>
      <c r="B25" s="296"/>
      <c r="C25" s="282"/>
      <c r="D25" s="2874"/>
      <c r="E25" s="2874"/>
      <c r="F25" s="2874"/>
      <c r="G25" s="2874"/>
      <c r="H25" s="2874"/>
      <c r="I25" s="2874"/>
      <c r="J25" s="2940"/>
      <c r="K25" s="2940"/>
      <c r="L25" s="2940"/>
      <c r="M25" s="2940"/>
      <c r="N25" s="2940"/>
      <c r="O25" s="2941"/>
      <c r="P25" s="2941"/>
      <c r="Q25" s="2941"/>
      <c r="R25" s="2941"/>
      <c r="S25" s="2941"/>
      <c r="T25" s="2941"/>
      <c r="U25" s="2941"/>
      <c r="V25" s="2941"/>
      <c r="W25" s="2941"/>
      <c r="X25" s="2942"/>
      <c r="Y25" s="2942"/>
      <c r="Z25" s="2942"/>
      <c r="AA25" s="2942"/>
      <c r="AB25" s="2942"/>
      <c r="AC25" s="2942"/>
      <c r="AD25" s="2942"/>
      <c r="AE25" s="2942"/>
      <c r="AF25" s="2943"/>
      <c r="AG25" s="2943"/>
      <c r="AH25" s="2943"/>
      <c r="AI25" s="2943"/>
      <c r="AJ25" s="2943"/>
      <c r="AL25" s="1401"/>
      <c r="AM25" s="277"/>
    </row>
    <row r="26" spans="1:54" ht="14.1" customHeight="1">
      <c r="A26" s="282"/>
      <c r="B26" s="296"/>
      <c r="C26" s="282"/>
      <c r="D26" s="282"/>
      <c r="E26" s="313"/>
      <c r="F26" s="313"/>
      <c r="G26" s="313"/>
      <c r="H26" s="313"/>
      <c r="I26" s="313"/>
      <c r="J26" s="313"/>
      <c r="K26" s="313"/>
      <c r="L26" s="313"/>
      <c r="M26" s="356"/>
      <c r="N26" s="356"/>
      <c r="O26" s="356"/>
      <c r="P26" s="356"/>
      <c r="Q26" s="356"/>
      <c r="R26" s="356"/>
      <c r="S26" s="686"/>
      <c r="T26" s="686"/>
      <c r="U26" s="686"/>
      <c r="V26" s="686"/>
      <c r="W26" s="686"/>
      <c r="X26" s="686"/>
      <c r="Y26" s="686"/>
      <c r="Z26" s="686"/>
      <c r="AA26" s="686"/>
      <c r="AB26" s="686"/>
      <c r="AC26" s="686"/>
      <c r="AD26" s="686"/>
      <c r="AE26" s="686"/>
      <c r="AF26" s="686"/>
      <c r="AG26" s="1402"/>
      <c r="AH26" s="1402"/>
      <c r="AI26" s="1402"/>
      <c r="AJ26" s="1402"/>
      <c r="AK26" s="1402"/>
      <c r="AL26" s="1401"/>
      <c r="AM26" s="277"/>
    </row>
    <row r="27" spans="1:54" ht="14.1" customHeight="1">
      <c r="A27" s="282"/>
      <c r="B27" s="296"/>
      <c r="C27" s="1037" t="s">
        <v>1513</v>
      </c>
      <c r="E27" s="282"/>
      <c r="F27" s="282"/>
      <c r="G27" s="282"/>
      <c r="H27" s="313"/>
      <c r="I27" s="313"/>
      <c r="J27" s="313"/>
      <c r="K27" s="313"/>
      <c r="L27" s="282"/>
      <c r="M27" s="313"/>
      <c r="N27" s="313"/>
      <c r="O27" s="313"/>
      <c r="P27" s="313"/>
      <c r="R27" s="313"/>
      <c r="S27" s="313"/>
      <c r="T27" s="313"/>
      <c r="U27" s="313"/>
      <c r="V27" s="313"/>
      <c r="W27" s="313"/>
      <c r="X27" s="313"/>
      <c r="Y27" s="313"/>
      <c r="Z27" s="282"/>
      <c r="AA27" s="284"/>
      <c r="AB27" s="285"/>
      <c r="AC27" s="361"/>
      <c r="AD27" s="361"/>
      <c r="AE27" s="361"/>
      <c r="AF27" s="361"/>
      <c r="AG27" s="361"/>
      <c r="AH27" s="361"/>
      <c r="AI27" s="361"/>
      <c r="AJ27" s="361"/>
      <c r="AK27" s="361"/>
      <c r="AL27" s="287"/>
      <c r="AM27" s="277"/>
    </row>
    <row r="28" spans="1:54" ht="14.1" customHeight="1">
      <c r="A28" s="282"/>
      <c r="B28" s="296"/>
      <c r="C28" s="2866" t="s">
        <v>1514</v>
      </c>
      <c r="D28" s="2866"/>
      <c r="E28" s="2866"/>
      <c r="F28" s="2866"/>
      <c r="G28" s="2866"/>
      <c r="H28" s="2866"/>
      <c r="I28" s="2866"/>
      <c r="J28" s="2866"/>
      <c r="K28" s="2866"/>
      <c r="L28" s="2866"/>
      <c r="M28" s="2866"/>
      <c r="N28" s="2866"/>
      <c r="O28" s="2866"/>
      <c r="P28" s="2866"/>
      <c r="Q28" s="2866"/>
      <c r="R28" s="2866"/>
      <c r="S28" s="2866"/>
      <c r="T28" s="2866"/>
      <c r="U28" s="2866"/>
      <c r="V28" s="2866"/>
      <c r="W28" s="2866"/>
      <c r="X28" s="2866"/>
      <c r="Y28" s="2866"/>
      <c r="Z28" s="2866"/>
      <c r="AA28" s="284" t="s">
        <v>1515</v>
      </c>
      <c r="AB28" s="285"/>
      <c r="AC28" s="361"/>
      <c r="AD28" s="361"/>
      <c r="AE28" s="361"/>
      <c r="AF28" s="361"/>
      <c r="AG28" s="361"/>
      <c r="AH28" s="361"/>
      <c r="AI28" s="361"/>
      <c r="AJ28" s="361"/>
      <c r="AK28" s="361"/>
      <c r="AL28" s="287"/>
      <c r="AM28" s="277"/>
      <c r="AX28" s="1804"/>
      <c r="AY28" s="1804"/>
      <c r="AZ28" s="1804"/>
      <c r="BA28" s="1804"/>
      <c r="BB28" s="1804"/>
    </row>
    <row r="29" spans="1:54" ht="14.1" customHeight="1">
      <c r="A29" s="282"/>
      <c r="B29" s="296"/>
      <c r="D29" s="2118"/>
      <c r="E29" s="2118"/>
      <c r="F29" s="2118"/>
      <c r="G29" s="2118"/>
      <c r="H29" s="2118"/>
      <c r="I29" s="2118"/>
      <c r="J29" s="2118"/>
      <c r="K29" s="2118"/>
      <c r="L29" s="2935" t="s">
        <v>1516</v>
      </c>
      <c r="M29" s="2935"/>
      <c r="N29" s="2935"/>
      <c r="O29" s="2935"/>
      <c r="P29" s="2935"/>
      <c r="Q29" s="2935"/>
      <c r="R29" s="2935"/>
      <c r="S29" s="2118" t="s">
        <v>1517</v>
      </c>
      <c r="T29" s="2118"/>
      <c r="U29" s="2118"/>
      <c r="V29" s="2118"/>
      <c r="W29" s="2118"/>
      <c r="X29" s="2118"/>
      <c r="Y29" s="2118"/>
      <c r="Z29" s="282"/>
      <c r="AA29" s="1015" t="s">
        <v>278</v>
      </c>
      <c r="AB29" s="286" t="s">
        <v>1518</v>
      </c>
      <c r="AC29" s="361"/>
      <c r="AD29" s="285"/>
      <c r="AE29" s="285"/>
      <c r="AF29" s="285"/>
      <c r="AG29" s="285"/>
      <c r="AH29" s="285"/>
      <c r="AI29" s="285"/>
      <c r="AJ29" s="285"/>
      <c r="AK29" s="285"/>
      <c r="AL29" s="287"/>
      <c r="AM29" s="277"/>
      <c r="AX29" s="356"/>
      <c r="AY29" s="356"/>
      <c r="AZ29" s="356"/>
      <c r="BA29" s="356"/>
      <c r="BB29" s="356"/>
    </row>
    <row r="30" spans="1:54" ht="14.1" customHeight="1">
      <c r="A30" s="282"/>
      <c r="B30" s="296"/>
      <c r="D30" s="2118"/>
      <c r="E30" s="2118"/>
      <c r="F30" s="2118"/>
      <c r="G30" s="2118"/>
      <c r="H30" s="2118"/>
      <c r="I30" s="2118"/>
      <c r="J30" s="2118"/>
      <c r="K30" s="2118"/>
      <c r="L30" s="2235" t="s">
        <v>1519</v>
      </c>
      <c r="M30" s="2235"/>
      <c r="N30" s="2235"/>
      <c r="O30" s="2235"/>
      <c r="P30" s="2118" t="s">
        <v>1520</v>
      </c>
      <c r="Q30" s="2118"/>
      <c r="R30" s="2118"/>
      <c r="S30" s="2236" t="s">
        <v>1519</v>
      </c>
      <c r="T30" s="2236"/>
      <c r="U30" s="2236"/>
      <c r="V30" s="2236"/>
      <c r="W30" s="2118" t="s">
        <v>1520</v>
      </c>
      <c r="X30" s="2118"/>
      <c r="Y30" s="2118"/>
      <c r="Z30" s="282"/>
      <c r="AA30" s="338" t="s">
        <v>14</v>
      </c>
      <c r="AB30" s="1790" t="s">
        <v>1521</v>
      </c>
      <c r="AC30" s="1790"/>
      <c r="AD30" s="1790"/>
      <c r="AE30" s="1790"/>
      <c r="AF30" s="1790"/>
      <c r="AG30" s="1790"/>
      <c r="AH30" s="1790"/>
      <c r="AI30" s="1790"/>
      <c r="AJ30" s="1790"/>
      <c r="AK30" s="1790"/>
      <c r="AL30" s="1790"/>
      <c r="AM30" s="277"/>
    </row>
    <row r="31" spans="1:54" ht="14.1" customHeight="1">
      <c r="A31" s="282"/>
      <c r="B31" s="296"/>
      <c r="D31" s="2936" t="s">
        <v>1522</v>
      </c>
      <c r="E31" s="2936"/>
      <c r="F31" s="2936"/>
      <c r="G31" s="2936"/>
      <c r="H31" s="2936"/>
      <c r="I31" s="2936"/>
      <c r="J31" s="2936"/>
      <c r="K31" s="2936"/>
      <c r="L31" s="2937"/>
      <c r="M31" s="2937"/>
      <c r="N31" s="2937"/>
      <c r="O31" s="2937"/>
      <c r="P31" s="2938"/>
      <c r="Q31" s="2938"/>
      <c r="R31" s="2938"/>
      <c r="S31" s="2939"/>
      <c r="T31" s="2939"/>
      <c r="U31" s="2939"/>
      <c r="V31" s="2939"/>
      <c r="W31" s="2938"/>
      <c r="X31" s="2938"/>
      <c r="Y31" s="2938"/>
      <c r="Z31" s="282"/>
      <c r="AA31" s="315"/>
      <c r="AB31" s="1790"/>
      <c r="AC31" s="1790"/>
      <c r="AD31" s="1790"/>
      <c r="AE31" s="1790"/>
      <c r="AF31" s="1790"/>
      <c r="AG31" s="1790"/>
      <c r="AH31" s="1790"/>
      <c r="AI31" s="1790"/>
      <c r="AJ31" s="1790"/>
      <c r="AK31" s="1790"/>
      <c r="AL31" s="1790"/>
      <c r="AM31" s="277"/>
    </row>
    <row r="32" spans="1:54" ht="14.1" customHeight="1">
      <c r="A32" s="282"/>
      <c r="B32" s="296"/>
      <c r="D32" s="2934" t="s">
        <v>1523</v>
      </c>
      <c r="E32" s="2934"/>
      <c r="F32" s="2934"/>
      <c r="G32" s="2934"/>
      <c r="H32" s="2934"/>
      <c r="I32" s="2934"/>
      <c r="J32" s="2934"/>
      <c r="K32" s="2934"/>
      <c r="L32" s="2931"/>
      <c r="M32" s="2931"/>
      <c r="N32" s="2931"/>
      <c r="O32" s="2931"/>
      <c r="P32" s="2932"/>
      <c r="Q32" s="2932"/>
      <c r="R32" s="2932"/>
      <c r="S32" s="2933"/>
      <c r="T32" s="2933"/>
      <c r="U32" s="2933"/>
      <c r="V32" s="2933"/>
      <c r="W32" s="2932"/>
      <c r="X32" s="2932"/>
      <c r="Y32" s="2932"/>
      <c r="Z32" s="704"/>
      <c r="AA32" s="1191"/>
      <c r="AB32" s="1790"/>
      <c r="AC32" s="1790"/>
      <c r="AD32" s="1790"/>
      <c r="AE32" s="1790"/>
      <c r="AF32" s="1790"/>
      <c r="AG32" s="1790"/>
      <c r="AH32" s="1790"/>
      <c r="AI32" s="1790"/>
      <c r="AJ32" s="1790"/>
      <c r="AK32" s="1790"/>
      <c r="AL32" s="1790"/>
      <c r="AM32" s="277"/>
    </row>
    <row r="33" spans="1:50" ht="14.1" customHeight="1">
      <c r="A33" s="282"/>
      <c r="B33" s="296"/>
      <c r="D33" s="2934" t="s">
        <v>1524</v>
      </c>
      <c r="E33" s="2934"/>
      <c r="F33" s="2934"/>
      <c r="G33" s="2934"/>
      <c r="H33" s="2934"/>
      <c r="I33" s="2934"/>
      <c r="J33" s="2934"/>
      <c r="K33" s="2934"/>
      <c r="L33" s="2931"/>
      <c r="M33" s="2931"/>
      <c r="N33" s="2931"/>
      <c r="O33" s="2931"/>
      <c r="P33" s="2932"/>
      <c r="Q33" s="2932"/>
      <c r="R33" s="2932"/>
      <c r="S33" s="2933"/>
      <c r="T33" s="2933"/>
      <c r="U33" s="2933"/>
      <c r="V33" s="2933"/>
      <c r="W33" s="2932"/>
      <c r="X33" s="2932"/>
      <c r="Y33" s="2932"/>
      <c r="Z33" s="704"/>
      <c r="AA33" s="315" t="s">
        <v>278</v>
      </c>
      <c r="AB33" s="2430" t="s">
        <v>1525</v>
      </c>
      <c r="AC33" s="2430"/>
      <c r="AD33" s="2430"/>
      <c r="AE33" s="2430"/>
      <c r="AF33" s="2430"/>
      <c r="AG33" s="2430"/>
      <c r="AH33" s="2430"/>
      <c r="AI33" s="2430"/>
      <c r="AJ33" s="2430"/>
      <c r="AK33" s="2430"/>
      <c r="AL33" s="2430"/>
      <c r="AM33" s="277"/>
      <c r="AT33" s="356"/>
      <c r="AU33" s="356"/>
      <c r="AV33" s="356"/>
      <c r="AW33" s="356"/>
    </row>
    <row r="34" spans="1:50" ht="14.1" customHeight="1">
      <c r="A34" s="282"/>
      <c r="B34" s="296"/>
      <c r="D34" s="2926" t="s">
        <v>1526</v>
      </c>
      <c r="E34" s="2926"/>
      <c r="F34" s="2926"/>
      <c r="G34" s="2926"/>
      <c r="H34" s="2926"/>
      <c r="I34" s="2926"/>
      <c r="J34" s="2926"/>
      <c r="K34" s="2926"/>
      <c r="L34" s="2927"/>
      <c r="M34" s="2927"/>
      <c r="N34" s="2927"/>
      <c r="O34" s="2927"/>
      <c r="P34" s="2928"/>
      <c r="Q34" s="2928"/>
      <c r="R34" s="2928"/>
      <c r="S34" s="2929"/>
      <c r="T34" s="2929"/>
      <c r="U34" s="2929"/>
      <c r="V34" s="2929"/>
      <c r="W34" s="2928"/>
      <c r="X34" s="2928"/>
      <c r="Y34" s="2928"/>
      <c r="Z34" s="704"/>
      <c r="AB34" s="2430"/>
      <c r="AC34" s="2430"/>
      <c r="AD34" s="2430"/>
      <c r="AE34" s="2430"/>
      <c r="AF34" s="2430"/>
      <c r="AG34" s="2430"/>
      <c r="AH34" s="2430"/>
      <c r="AI34" s="2430"/>
      <c r="AJ34" s="2430"/>
      <c r="AK34" s="2430"/>
      <c r="AL34" s="2430"/>
      <c r="AM34" s="277"/>
      <c r="AT34" s="1403"/>
      <c r="AU34" s="1403"/>
      <c r="AV34" s="1403"/>
      <c r="AW34" s="1403"/>
    </row>
    <row r="35" spans="1:50" ht="14.1" customHeight="1">
      <c r="A35" s="282"/>
      <c r="B35" s="296"/>
      <c r="D35" s="2930" t="s">
        <v>1527</v>
      </c>
      <c r="E35" s="2930"/>
      <c r="F35" s="2930"/>
      <c r="G35" s="2930"/>
      <c r="H35" s="2930"/>
      <c r="I35" s="2930"/>
      <c r="J35" s="2930"/>
      <c r="K35" s="2930"/>
      <c r="L35" s="2927"/>
      <c r="M35" s="2927"/>
      <c r="N35" s="2927"/>
      <c r="O35" s="2927"/>
      <c r="P35" s="2928"/>
      <c r="Q35" s="2928"/>
      <c r="R35" s="2928"/>
      <c r="S35" s="2929"/>
      <c r="T35" s="2929"/>
      <c r="U35" s="2929"/>
      <c r="V35" s="2929"/>
      <c r="W35" s="2928"/>
      <c r="X35" s="2928"/>
      <c r="Y35" s="2928"/>
      <c r="Z35" s="704"/>
      <c r="AA35" s="315" t="s">
        <v>278</v>
      </c>
      <c r="AB35" s="1790" t="s">
        <v>1528</v>
      </c>
      <c r="AC35" s="1790"/>
      <c r="AD35" s="1790"/>
      <c r="AE35" s="1790"/>
      <c r="AF35" s="1790"/>
      <c r="AG35" s="1790"/>
      <c r="AH35" s="1790"/>
      <c r="AI35" s="1790"/>
      <c r="AJ35" s="1790"/>
      <c r="AK35" s="1790"/>
      <c r="AL35" s="1790"/>
      <c r="AM35" s="277"/>
      <c r="AT35" s="1403"/>
      <c r="AU35" s="1403"/>
      <c r="AV35" s="1403"/>
      <c r="AW35" s="1403"/>
    </row>
    <row r="36" spans="1:50" ht="14.1" customHeight="1">
      <c r="B36" s="294"/>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311"/>
      <c r="AB36" s="1790"/>
      <c r="AC36" s="1790"/>
      <c r="AD36" s="1790"/>
      <c r="AE36" s="1790"/>
      <c r="AF36" s="1790"/>
      <c r="AG36" s="1790"/>
      <c r="AH36" s="1790"/>
      <c r="AI36" s="1790"/>
      <c r="AJ36" s="1790"/>
      <c r="AK36" s="1790"/>
      <c r="AL36" s="1790"/>
      <c r="AM36" s="277"/>
      <c r="AT36" s="1403"/>
      <c r="AU36" s="1403"/>
      <c r="AV36" s="1403"/>
      <c r="AW36" s="1403"/>
    </row>
    <row r="37" spans="1:50" ht="14.1" customHeight="1">
      <c r="A37" s="282"/>
      <c r="B37" s="711"/>
      <c r="C37" s="276" t="s">
        <v>1529</v>
      </c>
      <c r="D37" s="922"/>
      <c r="E37" s="922"/>
      <c r="F37" s="922"/>
      <c r="G37" s="922"/>
      <c r="H37" s="922"/>
      <c r="I37" s="922"/>
      <c r="J37" s="922"/>
      <c r="K37" s="922"/>
      <c r="L37" s="922"/>
      <c r="M37" s="922"/>
      <c r="N37" s="922"/>
      <c r="O37" s="922"/>
      <c r="P37" s="922"/>
      <c r="Q37" s="922"/>
      <c r="R37" s="922"/>
      <c r="S37" s="922"/>
      <c r="T37" s="1021"/>
      <c r="U37" s="297"/>
      <c r="V37" s="282"/>
      <c r="W37" s="297"/>
      <c r="X37" s="297"/>
      <c r="Y37" s="282"/>
      <c r="Z37" s="282"/>
      <c r="AA37" s="315"/>
      <c r="AB37" s="1790"/>
      <c r="AC37" s="1790"/>
      <c r="AD37" s="1790"/>
      <c r="AE37" s="1790"/>
      <c r="AF37" s="1790"/>
      <c r="AG37" s="1790"/>
      <c r="AH37" s="1790"/>
      <c r="AI37" s="1790"/>
      <c r="AJ37" s="1790"/>
      <c r="AK37" s="1790"/>
      <c r="AL37" s="1790"/>
      <c r="AM37" s="277"/>
      <c r="AT37" s="1403"/>
      <c r="AU37" s="1403"/>
      <c r="AV37" s="1403"/>
      <c r="AW37" s="1403"/>
    </row>
    <row r="38" spans="1:50" ht="14.1" customHeight="1">
      <c r="A38" s="282"/>
      <c r="B38" s="296"/>
      <c r="C38" s="313"/>
      <c r="E38" s="313"/>
      <c r="F38" s="1007"/>
      <c r="G38" s="1007"/>
      <c r="H38" s="282"/>
      <c r="I38" s="282"/>
      <c r="J38" s="282"/>
      <c r="K38" s="282"/>
      <c r="L38" s="282"/>
      <c r="M38" s="282"/>
      <c r="N38" s="282"/>
      <c r="O38" s="282"/>
      <c r="P38" s="282"/>
      <c r="Q38" s="282"/>
      <c r="R38" s="282"/>
      <c r="S38" s="290"/>
      <c r="T38" s="290"/>
      <c r="U38" s="291"/>
      <c r="V38" s="292"/>
      <c r="W38" s="292"/>
      <c r="X38" s="282"/>
      <c r="Y38" s="282"/>
      <c r="Z38" s="286"/>
      <c r="AA38" s="311"/>
      <c r="AB38" s="1790"/>
      <c r="AC38" s="1790"/>
      <c r="AD38" s="1790"/>
      <c r="AE38" s="1790"/>
      <c r="AF38" s="1790"/>
      <c r="AG38" s="1790"/>
      <c r="AH38" s="1790"/>
      <c r="AI38" s="1790"/>
      <c r="AJ38" s="1790"/>
      <c r="AK38" s="1790"/>
      <c r="AL38" s="1790"/>
      <c r="AM38" s="277"/>
      <c r="AT38" s="1403"/>
      <c r="AU38" s="1403"/>
      <c r="AV38" s="1403"/>
      <c r="AW38" s="1403"/>
      <c r="AX38" s="356"/>
    </row>
    <row r="39" spans="1:50" ht="14.1" customHeight="1">
      <c r="A39" s="282"/>
      <c r="B39" s="296"/>
      <c r="C39" s="282" t="s">
        <v>1530</v>
      </c>
      <c r="D39" s="282"/>
      <c r="E39" s="282"/>
      <c r="F39" s="282"/>
      <c r="G39" s="282"/>
      <c r="H39" s="282"/>
      <c r="I39" s="282"/>
      <c r="J39" s="282"/>
      <c r="K39" s="282"/>
      <c r="L39" s="282"/>
      <c r="M39" s="282"/>
      <c r="N39" s="282"/>
      <c r="O39" s="282"/>
      <c r="P39" s="282"/>
      <c r="Q39" s="282"/>
      <c r="R39" s="313"/>
      <c r="S39" s="313"/>
      <c r="T39" s="282"/>
      <c r="U39" s="313"/>
      <c r="V39" s="313"/>
      <c r="W39" s="313"/>
      <c r="X39" s="313"/>
      <c r="Y39" s="318"/>
      <c r="Z39" s="318"/>
      <c r="AA39" s="311"/>
      <c r="AD39" s="299"/>
      <c r="AE39" s="299"/>
      <c r="AF39" s="299"/>
      <c r="AG39" s="299"/>
      <c r="AH39" s="299"/>
      <c r="AI39" s="299"/>
      <c r="AJ39" s="299"/>
      <c r="AK39" s="299"/>
      <c r="AL39" s="304"/>
      <c r="AM39" s="277"/>
      <c r="AX39" s="1403"/>
    </row>
    <row r="40" spans="1:50" ht="14.1" customHeight="1">
      <c r="A40" s="282"/>
      <c r="B40" s="296"/>
      <c r="C40" s="282"/>
      <c r="D40" s="313"/>
      <c r="E40" s="1789"/>
      <c r="F40" s="1789"/>
      <c r="G40" s="1789"/>
      <c r="H40" s="1789"/>
      <c r="I40" s="1789"/>
      <c r="J40" s="1789"/>
      <c r="K40" s="1789"/>
      <c r="L40" s="1789"/>
      <c r="M40" s="1789"/>
      <c r="N40" s="1789"/>
      <c r="O40" s="1789"/>
      <c r="P40" s="1789"/>
      <c r="Q40" s="1789"/>
      <c r="R40" s="1789"/>
      <c r="S40" s="1789"/>
      <c r="T40" s="1789"/>
      <c r="U40" s="1789"/>
      <c r="V40" s="1789"/>
      <c r="W40" s="1789"/>
      <c r="X40" s="1789"/>
      <c r="Y40" s="1789"/>
      <c r="AA40" s="284" t="s">
        <v>1531</v>
      </c>
      <c r="AB40" s="299"/>
      <c r="AC40" s="299"/>
      <c r="AD40" s="299"/>
      <c r="AE40" s="299"/>
      <c r="AF40" s="299"/>
      <c r="AG40" s="299"/>
      <c r="AH40" s="299"/>
      <c r="AI40" s="299"/>
      <c r="AJ40" s="299"/>
      <c r="AK40" s="299"/>
      <c r="AL40" s="304"/>
      <c r="AM40" s="277"/>
      <c r="AX40" s="1403"/>
    </row>
    <row r="41" spans="1:50" ht="14.1" customHeight="1">
      <c r="A41" s="282"/>
      <c r="B41" s="296"/>
      <c r="C41" s="282"/>
      <c r="D41" s="313"/>
      <c r="E41" s="1789"/>
      <c r="F41" s="1789"/>
      <c r="G41" s="1789"/>
      <c r="H41" s="1789"/>
      <c r="I41" s="1789"/>
      <c r="J41" s="1789"/>
      <c r="K41" s="1789"/>
      <c r="L41" s="1789"/>
      <c r="M41" s="1789"/>
      <c r="N41" s="1789"/>
      <c r="O41" s="1789"/>
      <c r="P41" s="1789"/>
      <c r="Q41" s="1789"/>
      <c r="R41" s="1789"/>
      <c r="S41" s="1789"/>
      <c r="T41" s="1789"/>
      <c r="U41" s="1789"/>
      <c r="V41" s="1789"/>
      <c r="W41" s="1789"/>
      <c r="X41" s="1789"/>
      <c r="Y41" s="1789"/>
      <c r="AA41" s="315" t="s">
        <v>278</v>
      </c>
      <c r="AB41" s="1790" t="s">
        <v>1532</v>
      </c>
      <c r="AC41" s="1790"/>
      <c r="AD41" s="1790"/>
      <c r="AE41" s="1790"/>
      <c r="AF41" s="1790"/>
      <c r="AG41" s="1790"/>
      <c r="AH41" s="1790"/>
      <c r="AI41" s="1790"/>
      <c r="AJ41" s="1790"/>
      <c r="AK41" s="1790"/>
      <c r="AL41" s="1790"/>
      <c r="AM41" s="277"/>
      <c r="AX41" s="1403"/>
    </row>
    <row r="42" spans="1:50" ht="14.1" customHeight="1">
      <c r="A42" s="282"/>
      <c r="B42" s="296"/>
      <c r="C42" s="282"/>
      <c r="E42" s="1789"/>
      <c r="F42" s="1789"/>
      <c r="G42" s="1789"/>
      <c r="H42" s="1789"/>
      <c r="I42" s="1789"/>
      <c r="J42" s="1789"/>
      <c r="K42" s="1789"/>
      <c r="L42" s="1789"/>
      <c r="M42" s="1789"/>
      <c r="N42" s="1789"/>
      <c r="O42" s="1789"/>
      <c r="P42" s="1789"/>
      <c r="Q42" s="1789"/>
      <c r="R42" s="1789"/>
      <c r="S42" s="1789"/>
      <c r="T42" s="1789"/>
      <c r="U42" s="1789"/>
      <c r="V42" s="1789"/>
      <c r="W42" s="1789"/>
      <c r="X42" s="1789"/>
      <c r="Y42" s="1789"/>
      <c r="Z42" s="282"/>
      <c r="AA42" s="284"/>
      <c r="AB42" s="1790"/>
      <c r="AC42" s="1790"/>
      <c r="AD42" s="1790"/>
      <c r="AE42" s="1790"/>
      <c r="AF42" s="1790"/>
      <c r="AG42" s="1790"/>
      <c r="AH42" s="1790"/>
      <c r="AI42" s="1790"/>
      <c r="AJ42" s="1790"/>
      <c r="AK42" s="1790"/>
      <c r="AL42" s="1790"/>
      <c r="AM42" s="277"/>
      <c r="AX42" s="1403"/>
    </row>
    <row r="43" spans="1:50" ht="14.1" customHeight="1">
      <c r="A43" s="282"/>
      <c r="B43" s="296"/>
      <c r="D43" s="282"/>
      <c r="E43" s="282"/>
      <c r="F43" s="282"/>
      <c r="G43" s="282"/>
      <c r="H43" s="282"/>
      <c r="I43" s="282"/>
      <c r="J43" s="282"/>
      <c r="K43" s="282"/>
      <c r="L43" s="282"/>
      <c r="M43" s="282"/>
      <c r="N43" s="282"/>
      <c r="O43" s="282"/>
      <c r="P43" s="282"/>
      <c r="Q43" s="282"/>
      <c r="R43" s="282"/>
      <c r="S43" s="282"/>
      <c r="T43" s="282"/>
      <c r="U43" s="282"/>
      <c r="V43" s="282"/>
      <c r="W43" s="285"/>
      <c r="X43" s="285"/>
      <c r="Y43" s="285"/>
      <c r="Z43" s="282"/>
      <c r="AA43" s="284" t="s">
        <v>1533</v>
      </c>
      <c r="AB43" s="285"/>
      <c r="AC43" s="285"/>
      <c r="AD43" s="285"/>
      <c r="AE43" s="285"/>
      <c r="AF43" s="285"/>
      <c r="AG43" s="285"/>
      <c r="AH43" s="285"/>
      <c r="AI43" s="285"/>
      <c r="AJ43" s="285"/>
      <c r="AK43" s="361"/>
      <c r="AL43" s="287"/>
      <c r="AM43" s="277"/>
      <c r="AX43" s="1403"/>
    </row>
    <row r="44" spans="1:50" ht="14.1" customHeight="1">
      <c r="A44" s="282"/>
      <c r="B44" s="296"/>
      <c r="C44" s="282" t="s">
        <v>1534</v>
      </c>
      <c r="D44" s="282"/>
      <c r="E44" s="282"/>
      <c r="F44" s="282"/>
      <c r="G44" s="282"/>
      <c r="H44" s="282"/>
      <c r="I44" s="282"/>
      <c r="J44" s="282"/>
      <c r="K44" s="282"/>
      <c r="L44" s="282"/>
      <c r="M44" s="282"/>
      <c r="N44" s="282"/>
      <c r="O44" s="282"/>
      <c r="P44" s="282"/>
      <c r="Q44" s="282"/>
      <c r="R44" s="282"/>
      <c r="S44" s="310"/>
      <c r="V44" s="310"/>
      <c r="Y44" s="361"/>
      <c r="Z44" s="361"/>
      <c r="AA44" s="315" t="s">
        <v>278</v>
      </c>
      <c r="AB44" s="308" t="s">
        <v>1535</v>
      </c>
      <c r="AC44" s="308"/>
      <c r="AD44" s="308"/>
      <c r="AE44" s="308"/>
      <c r="AF44" s="308"/>
      <c r="AG44" s="308"/>
      <c r="AH44" s="308"/>
      <c r="AI44" s="308"/>
      <c r="AJ44" s="308"/>
      <c r="AK44" s="308"/>
      <c r="AL44" s="1013"/>
      <c r="AM44" s="277"/>
    </row>
    <row r="45" spans="1:50" ht="14.1" customHeight="1">
      <c r="A45" s="282"/>
      <c r="B45" s="296"/>
      <c r="C45" s="313"/>
      <c r="D45" s="282"/>
      <c r="F45" s="282"/>
      <c r="G45" s="282"/>
      <c r="H45" s="313"/>
      <c r="I45" s="313"/>
      <c r="J45" s="282"/>
      <c r="K45" s="282"/>
      <c r="L45" s="282"/>
      <c r="M45" s="313"/>
      <c r="N45" s="313"/>
      <c r="O45" s="282"/>
      <c r="P45" s="282"/>
      <c r="Q45" s="356"/>
      <c r="R45" s="282"/>
      <c r="S45" s="290"/>
      <c r="T45" s="290"/>
      <c r="U45" s="291"/>
      <c r="V45" s="292"/>
      <c r="W45" s="292"/>
      <c r="X45" s="282"/>
      <c r="Y45" s="282"/>
      <c r="Z45" s="286"/>
      <c r="AA45" s="284"/>
      <c r="AB45" s="308"/>
      <c r="AC45" s="308"/>
      <c r="AD45" s="308"/>
      <c r="AE45" s="308"/>
      <c r="AF45" s="308"/>
      <c r="AG45" s="308"/>
      <c r="AH45" s="308"/>
      <c r="AI45" s="308"/>
      <c r="AJ45" s="308"/>
      <c r="AK45" s="308"/>
      <c r="AL45" s="1013"/>
      <c r="AM45" s="277"/>
    </row>
    <row r="46" spans="1:50" ht="14.1" customHeight="1">
      <c r="A46" s="282"/>
      <c r="B46" s="296"/>
      <c r="D46" s="313"/>
      <c r="E46" s="313"/>
      <c r="F46" s="313"/>
      <c r="G46" s="282"/>
      <c r="H46" s="282"/>
      <c r="I46" s="282"/>
      <c r="J46" s="282"/>
      <c r="K46" s="282"/>
      <c r="L46" s="282"/>
      <c r="M46" s="313"/>
      <c r="N46" s="313"/>
      <c r="O46" s="313"/>
      <c r="P46" s="313"/>
      <c r="Q46" s="313"/>
      <c r="R46" s="313"/>
      <c r="S46" s="313"/>
      <c r="T46" s="313"/>
      <c r="W46" s="313"/>
      <c r="Z46" s="1033"/>
      <c r="AA46" s="1034"/>
      <c r="AB46" s="1035"/>
      <c r="AC46" s="1035"/>
      <c r="AD46" s="1035"/>
      <c r="AE46" s="1035"/>
      <c r="AF46" s="1035"/>
      <c r="AG46" s="1035"/>
      <c r="AH46" s="1035"/>
      <c r="AI46" s="285"/>
      <c r="AJ46" s="285"/>
      <c r="AK46" s="285"/>
      <c r="AL46" s="287"/>
      <c r="AM46" s="277"/>
    </row>
    <row r="47" spans="1:50" ht="14.1" customHeight="1">
      <c r="A47" s="282"/>
      <c r="B47" s="296"/>
      <c r="C47" s="313" t="s">
        <v>69</v>
      </c>
      <c r="D47" s="313"/>
      <c r="E47" s="313"/>
      <c r="F47" s="313"/>
      <c r="G47" s="282"/>
      <c r="H47" s="282"/>
      <c r="I47" s="282"/>
      <c r="J47" s="282"/>
      <c r="K47" s="282"/>
      <c r="L47" s="282"/>
      <c r="M47" s="313"/>
      <c r="N47" s="313"/>
      <c r="O47" s="313"/>
      <c r="P47" s="313"/>
      <c r="Q47" s="313"/>
      <c r="R47" s="313"/>
      <c r="S47" s="313"/>
      <c r="T47" s="313"/>
      <c r="W47" s="313"/>
      <c r="Z47" s="1033"/>
      <c r="AA47" s="1024" t="s">
        <v>278</v>
      </c>
      <c r="AB47" s="2433" t="s">
        <v>1536</v>
      </c>
      <c r="AC47" s="2433"/>
      <c r="AD47" s="2433"/>
      <c r="AE47" s="2433"/>
      <c r="AF47" s="2433"/>
      <c r="AG47" s="2433"/>
      <c r="AH47" s="2433"/>
      <c r="AI47" s="2433"/>
      <c r="AJ47" s="2433"/>
      <c r="AK47" s="2433"/>
      <c r="AL47" s="2433"/>
      <c r="AM47" s="277"/>
    </row>
    <row r="48" spans="1:50" ht="14.1" customHeight="1">
      <c r="A48" s="282"/>
      <c r="B48" s="296"/>
      <c r="C48" s="971" t="s">
        <v>1537</v>
      </c>
      <c r="D48" s="313"/>
      <c r="E48" s="313"/>
      <c r="F48" s="313"/>
      <c r="G48" s="313"/>
      <c r="H48" s="313"/>
      <c r="I48" s="313"/>
      <c r="J48" s="313"/>
      <c r="K48" s="313"/>
      <c r="L48" s="313"/>
      <c r="M48" s="313"/>
      <c r="N48" s="313"/>
      <c r="O48" s="313"/>
      <c r="P48" s="313"/>
      <c r="Q48" s="313"/>
      <c r="R48" s="313"/>
      <c r="S48" s="313"/>
      <c r="T48" s="313"/>
      <c r="U48" s="313"/>
      <c r="V48" s="313"/>
      <c r="W48" s="313"/>
      <c r="X48" s="313"/>
      <c r="Y48" s="313"/>
      <c r="Z48" s="1026"/>
      <c r="AA48" s="350"/>
      <c r="AB48" s="2433"/>
      <c r="AC48" s="2433"/>
      <c r="AD48" s="2433"/>
      <c r="AE48" s="2433"/>
      <c r="AF48" s="2433"/>
      <c r="AG48" s="2433"/>
      <c r="AH48" s="2433"/>
      <c r="AI48" s="2433"/>
      <c r="AJ48" s="2433"/>
      <c r="AK48" s="2433"/>
      <c r="AL48" s="2433"/>
      <c r="AM48" s="277"/>
    </row>
    <row r="49" spans="1:39" ht="14.1" customHeight="1">
      <c r="A49" s="282"/>
      <c r="B49" s="296"/>
      <c r="C49" s="2925" t="s">
        <v>1538</v>
      </c>
      <c r="D49" s="2925"/>
      <c r="E49" s="2925"/>
      <c r="F49" s="2925"/>
      <c r="G49" s="2925"/>
      <c r="H49" s="2925"/>
      <c r="I49" s="2925"/>
      <c r="J49" s="2925"/>
      <c r="K49" s="2925"/>
      <c r="L49" s="2925"/>
      <c r="M49" s="2925"/>
      <c r="N49" s="2925"/>
      <c r="O49" s="2925"/>
      <c r="P49" s="2925"/>
      <c r="Q49" s="2925"/>
      <c r="R49" s="2925"/>
      <c r="S49" s="2925"/>
      <c r="T49" s="2925"/>
      <c r="U49" s="2925"/>
      <c r="V49" s="2925"/>
      <c r="W49" s="2925"/>
      <c r="X49" s="2925"/>
      <c r="Y49" s="2925"/>
      <c r="Z49" s="2925"/>
      <c r="AA49" s="350"/>
      <c r="AB49" s="2433"/>
      <c r="AC49" s="2433"/>
      <c r="AD49" s="2433"/>
      <c r="AE49" s="2433"/>
      <c r="AF49" s="2433"/>
      <c r="AG49" s="2433"/>
      <c r="AH49" s="2433"/>
      <c r="AI49" s="2433"/>
      <c r="AJ49" s="2433"/>
      <c r="AK49" s="2433"/>
      <c r="AL49" s="2433"/>
      <c r="AM49" s="277"/>
    </row>
    <row r="50" spans="1:39" ht="14.1" customHeight="1">
      <c r="A50" s="282"/>
      <c r="B50" s="296"/>
      <c r="C50" s="282" t="s">
        <v>1539</v>
      </c>
      <c r="D50" s="313"/>
      <c r="E50" s="313"/>
      <c r="F50" s="313"/>
      <c r="G50" s="313"/>
      <c r="H50" s="313"/>
      <c r="I50" s="313"/>
      <c r="J50" s="313"/>
      <c r="K50" s="313"/>
      <c r="L50" s="313"/>
      <c r="M50" s="313"/>
      <c r="N50" s="313"/>
      <c r="O50" s="313"/>
      <c r="P50" s="313"/>
      <c r="Q50" s="313"/>
      <c r="R50" s="313"/>
      <c r="S50" s="313"/>
      <c r="T50" s="313"/>
      <c r="U50" s="313"/>
      <c r="V50" s="313"/>
      <c r="W50" s="313"/>
      <c r="X50" s="313"/>
      <c r="Y50" s="313"/>
      <c r="Z50" s="282"/>
      <c r="AA50" s="284"/>
      <c r="AB50" s="2433"/>
      <c r="AC50" s="2433"/>
      <c r="AD50" s="2433"/>
      <c r="AE50" s="2433"/>
      <c r="AF50" s="2433"/>
      <c r="AG50" s="2433"/>
      <c r="AH50" s="2433"/>
      <c r="AI50" s="2433"/>
      <c r="AJ50" s="2433"/>
      <c r="AK50" s="2433"/>
      <c r="AL50" s="2433"/>
      <c r="AM50" s="277"/>
    </row>
    <row r="51" spans="1:39" ht="14.1" customHeight="1">
      <c r="A51" s="282"/>
      <c r="B51" s="296"/>
      <c r="C51" s="282"/>
      <c r="D51" s="2232"/>
      <c r="E51" s="2232"/>
      <c r="F51" s="2232"/>
      <c r="G51" s="2232"/>
      <c r="H51" s="2232"/>
      <c r="I51" s="2232"/>
      <c r="J51" s="2232"/>
      <c r="K51" s="2232"/>
      <c r="L51" s="2232"/>
      <c r="M51" s="2232"/>
      <c r="N51" s="2232"/>
      <c r="O51" s="2232"/>
      <c r="P51" s="2232"/>
      <c r="Q51" s="2232"/>
      <c r="R51" s="2232"/>
      <c r="S51" s="2232"/>
      <c r="T51" s="2232"/>
      <c r="U51" s="2232"/>
      <c r="V51" s="2232"/>
      <c r="W51" s="2232"/>
      <c r="X51" s="2232"/>
      <c r="Y51" s="1404"/>
      <c r="Z51" s="282"/>
      <c r="AA51" s="284"/>
      <c r="AB51" s="285"/>
      <c r="AC51" s="285"/>
      <c r="AD51" s="285"/>
      <c r="AE51" s="285"/>
      <c r="AF51" s="285"/>
      <c r="AG51" s="285"/>
      <c r="AH51" s="285"/>
      <c r="AI51" s="285"/>
      <c r="AJ51" s="285"/>
      <c r="AK51" s="285"/>
      <c r="AL51" s="287"/>
      <c r="AM51" s="277"/>
    </row>
    <row r="52" spans="1:39" ht="14.1" customHeight="1">
      <c r="A52" s="282"/>
      <c r="B52" s="296"/>
      <c r="C52" s="282"/>
      <c r="D52" s="2232"/>
      <c r="E52" s="2232"/>
      <c r="F52" s="2232"/>
      <c r="G52" s="2232"/>
      <c r="H52" s="2232"/>
      <c r="I52" s="2232"/>
      <c r="J52" s="2232"/>
      <c r="K52" s="2232"/>
      <c r="L52" s="2232"/>
      <c r="M52" s="2232"/>
      <c r="N52" s="2232"/>
      <c r="O52" s="2232"/>
      <c r="P52" s="2232"/>
      <c r="Q52" s="2232"/>
      <c r="R52" s="2232"/>
      <c r="S52" s="2232"/>
      <c r="T52" s="2232"/>
      <c r="U52" s="2232"/>
      <c r="V52" s="2232"/>
      <c r="W52" s="2232"/>
      <c r="X52" s="2232"/>
      <c r="Y52" s="1404"/>
      <c r="Z52" s="282"/>
      <c r="AA52" s="284"/>
      <c r="AB52" s="361"/>
      <c r="AC52" s="361"/>
      <c r="AD52" s="361"/>
      <c r="AE52" s="361"/>
      <c r="AF52" s="361"/>
      <c r="AG52" s="361"/>
      <c r="AH52" s="361"/>
      <c r="AI52" s="361"/>
      <c r="AJ52" s="361"/>
      <c r="AK52" s="361"/>
      <c r="AL52" s="287"/>
      <c r="AM52" s="277"/>
    </row>
    <row r="53" spans="1:39" ht="14.1" customHeight="1">
      <c r="A53" s="282"/>
      <c r="B53" s="296"/>
      <c r="C53" s="282"/>
      <c r="D53" s="2232"/>
      <c r="E53" s="2232"/>
      <c r="F53" s="2232"/>
      <c r="G53" s="2232"/>
      <c r="H53" s="2232"/>
      <c r="I53" s="2232"/>
      <c r="J53" s="2232"/>
      <c r="K53" s="2232"/>
      <c r="L53" s="2232"/>
      <c r="M53" s="2232"/>
      <c r="N53" s="2232"/>
      <c r="O53" s="2232"/>
      <c r="P53" s="2232"/>
      <c r="Q53" s="2232"/>
      <c r="R53" s="2232"/>
      <c r="S53" s="2232"/>
      <c r="T53" s="2232"/>
      <c r="U53" s="2232"/>
      <c r="V53" s="2232"/>
      <c r="W53" s="2232"/>
      <c r="X53" s="2232"/>
      <c r="Y53" s="1404"/>
      <c r="Z53" s="282"/>
      <c r="AA53" s="284"/>
      <c r="AB53" s="361"/>
      <c r="AC53" s="361"/>
      <c r="AD53" s="361"/>
      <c r="AE53" s="361"/>
      <c r="AF53" s="361"/>
      <c r="AG53" s="361"/>
      <c r="AH53" s="361"/>
      <c r="AI53" s="361"/>
      <c r="AJ53" s="361"/>
      <c r="AK53" s="361"/>
      <c r="AL53" s="287"/>
      <c r="AM53" s="277"/>
    </row>
    <row r="54" spans="1:39" ht="14.1" customHeight="1">
      <c r="A54" s="282"/>
      <c r="B54" s="296"/>
      <c r="C54" s="282"/>
      <c r="D54" s="313"/>
      <c r="F54" s="313"/>
      <c r="G54" s="313"/>
      <c r="H54" s="1804"/>
      <c r="I54" s="1804"/>
      <c r="J54" s="313"/>
      <c r="M54" s="282"/>
      <c r="N54" s="282"/>
      <c r="O54" s="282"/>
      <c r="P54" s="356"/>
      <c r="Q54" s="282"/>
      <c r="R54" s="282"/>
      <c r="S54" s="313"/>
      <c r="U54" s="1804"/>
      <c r="V54" s="1804"/>
      <c r="W54" s="1804"/>
      <c r="X54" s="282"/>
      <c r="Y54" s="282"/>
      <c r="Z54" s="282"/>
      <c r="AA54" s="284"/>
      <c r="AB54" s="361"/>
      <c r="AC54" s="361"/>
      <c r="AD54" s="361"/>
      <c r="AE54" s="361"/>
      <c r="AF54" s="361"/>
      <c r="AG54" s="361"/>
      <c r="AH54" s="361"/>
      <c r="AI54" s="361"/>
      <c r="AJ54" s="361"/>
      <c r="AK54" s="361"/>
      <c r="AL54" s="287"/>
      <c r="AM54" s="277"/>
    </row>
    <row r="55" spans="1:39" ht="14.1" customHeight="1">
      <c r="A55" s="282"/>
      <c r="B55" s="296"/>
      <c r="C55" s="313" t="s">
        <v>1540</v>
      </c>
      <c r="E55" s="313"/>
      <c r="F55" s="313"/>
      <c r="G55" s="313"/>
      <c r="H55" s="313"/>
      <c r="I55" s="313"/>
      <c r="J55" s="313"/>
      <c r="K55" s="313"/>
      <c r="L55" s="313"/>
      <c r="M55" s="313"/>
      <c r="N55" s="313"/>
      <c r="O55" s="313"/>
      <c r="P55" s="313"/>
      <c r="Q55" s="313"/>
      <c r="R55" s="313"/>
      <c r="S55" s="313"/>
      <c r="T55" s="313"/>
      <c r="U55" s="313"/>
      <c r="V55" s="313"/>
      <c r="W55" s="313"/>
      <c r="X55" s="313"/>
      <c r="Y55" s="313"/>
      <c r="Z55" s="313"/>
      <c r="AA55" s="284"/>
      <c r="AB55" s="361"/>
      <c r="AC55" s="361"/>
      <c r="AD55" s="361"/>
      <c r="AE55" s="361"/>
      <c r="AF55" s="361"/>
      <c r="AG55" s="361"/>
      <c r="AH55" s="361"/>
      <c r="AI55" s="361"/>
      <c r="AJ55" s="361"/>
      <c r="AK55" s="361"/>
      <c r="AL55" s="287"/>
      <c r="AM55" s="277"/>
    </row>
    <row r="56" spans="1:39" ht="14.1" customHeight="1">
      <c r="A56" s="282"/>
      <c r="B56" s="296"/>
      <c r="C56" s="282"/>
      <c r="D56" s="313"/>
      <c r="E56" s="2388"/>
      <c r="F56" s="2388"/>
      <c r="G56" s="2388"/>
      <c r="H56" s="2388"/>
      <c r="I56" s="2388"/>
      <c r="J56" s="2388"/>
      <c r="K56" s="2388"/>
      <c r="L56" s="2388"/>
      <c r="M56" s="2388"/>
      <c r="N56" s="2388"/>
      <c r="O56" s="2388"/>
      <c r="P56" s="2388"/>
      <c r="Q56" s="2388"/>
      <c r="R56" s="2388"/>
      <c r="S56" s="2388"/>
      <c r="T56" s="2388"/>
      <c r="U56" s="2388"/>
      <c r="V56" s="2388"/>
      <c r="W56" s="2388"/>
      <c r="X56" s="2388"/>
      <c r="Y56" s="313"/>
      <c r="AA56" s="284"/>
      <c r="AB56" s="285"/>
      <c r="AC56" s="285"/>
      <c r="AD56" s="285"/>
      <c r="AE56" s="285"/>
      <c r="AF56" s="285"/>
      <c r="AG56" s="285"/>
      <c r="AH56" s="285"/>
      <c r="AI56" s="285"/>
      <c r="AJ56" s="285"/>
      <c r="AK56" s="285"/>
      <c r="AL56" s="287"/>
      <c r="AM56" s="277"/>
    </row>
    <row r="57" spans="1:39" ht="14.1" customHeight="1">
      <c r="A57" s="282"/>
      <c r="B57" s="296"/>
      <c r="C57" s="282"/>
      <c r="D57" s="313"/>
      <c r="E57" s="2388"/>
      <c r="F57" s="2388"/>
      <c r="G57" s="2388"/>
      <c r="H57" s="2388"/>
      <c r="I57" s="2388"/>
      <c r="J57" s="2388"/>
      <c r="K57" s="2388"/>
      <c r="L57" s="2388"/>
      <c r="M57" s="2388"/>
      <c r="N57" s="2388"/>
      <c r="O57" s="2388"/>
      <c r="P57" s="2388"/>
      <c r="Q57" s="2388"/>
      <c r="R57" s="2388"/>
      <c r="S57" s="2388"/>
      <c r="T57" s="2388"/>
      <c r="U57" s="2388"/>
      <c r="V57" s="2388"/>
      <c r="W57" s="2388"/>
      <c r="X57" s="2388"/>
      <c r="Y57" s="313"/>
      <c r="AA57" s="284"/>
      <c r="AB57" s="285"/>
      <c r="AC57" s="285"/>
      <c r="AD57" s="285"/>
      <c r="AE57" s="285"/>
      <c r="AF57" s="285"/>
      <c r="AG57" s="285"/>
      <c r="AH57" s="285"/>
      <c r="AI57" s="285"/>
      <c r="AJ57" s="285"/>
      <c r="AK57" s="285"/>
      <c r="AL57" s="287"/>
      <c r="AM57" s="277"/>
    </row>
    <row r="58" spans="1:39" ht="14.1" customHeight="1">
      <c r="A58" s="282"/>
      <c r="B58" s="296"/>
      <c r="C58" s="282"/>
      <c r="D58" s="282"/>
      <c r="E58" s="2388"/>
      <c r="F58" s="2388"/>
      <c r="G58" s="2388"/>
      <c r="H58" s="2388"/>
      <c r="I58" s="2388"/>
      <c r="J58" s="2388"/>
      <c r="K58" s="2388"/>
      <c r="L58" s="2388"/>
      <c r="M58" s="2388"/>
      <c r="N58" s="2388"/>
      <c r="O58" s="2388"/>
      <c r="P58" s="2388"/>
      <c r="Q58" s="2388"/>
      <c r="R58" s="2388"/>
      <c r="S58" s="2388"/>
      <c r="T58" s="2388"/>
      <c r="U58" s="2388"/>
      <c r="V58" s="2388"/>
      <c r="W58" s="2388"/>
      <c r="X58" s="2388"/>
      <c r="Y58" s="282"/>
      <c r="Z58" s="282"/>
      <c r="AA58" s="2924"/>
      <c r="AB58" s="2924"/>
      <c r="AC58" s="2924"/>
      <c r="AD58" s="2924"/>
      <c r="AE58" s="2924"/>
      <c r="AF58" s="2832"/>
      <c r="AG58" s="2832"/>
      <c r="AH58" s="2832"/>
      <c r="AI58" s="2832"/>
      <c r="AJ58" s="2832"/>
      <c r="AK58" s="2832"/>
      <c r="AL58" s="287"/>
      <c r="AM58" s="277"/>
    </row>
    <row r="59" spans="1:39" ht="14.1" customHeight="1">
      <c r="A59" s="282"/>
      <c r="B59" s="296"/>
      <c r="C59" s="282"/>
      <c r="D59" s="282"/>
      <c r="E59" s="1275"/>
      <c r="F59" s="1275"/>
      <c r="G59" s="1275"/>
      <c r="H59" s="1275"/>
      <c r="I59" s="1275"/>
      <c r="J59" s="1275"/>
      <c r="K59" s="1275"/>
      <c r="L59" s="1275"/>
      <c r="M59" s="1275"/>
      <c r="N59" s="1275"/>
      <c r="O59" s="1275"/>
      <c r="P59" s="1275"/>
      <c r="Q59" s="1275"/>
      <c r="R59" s="1275"/>
      <c r="S59" s="1275"/>
      <c r="T59" s="1275"/>
      <c r="U59" s="1275"/>
      <c r="V59" s="1275"/>
      <c r="W59" s="1275"/>
      <c r="X59" s="1275"/>
      <c r="Y59" s="282"/>
      <c r="Z59" s="282"/>
      <c r="AA59" s="284"/>
      <c r="AB59" s="285"/>
      <c r="AC59" s="285"/>
      <c r="AD59" s="2832"/>
      <c r="AE59" s="2832"/>
      <c r="AF59" s="2832"/>
      <c r="AG59" s="2832"/>
      <c r="AH59" s="2832"/>
      <c r="AI59" s="2832"/>
      <c r="AJ59" s="2832"/>
      <c r="AK59" s="2832"/>
      <c r="AL59" s="1255"/>
      <c r="AM59" s="277"/>
    </row>
    <row r="60" spans="1:39" ht="14.1" customHeight="1">
      <c r="A60" s="282"/>
      <c r="B60" s="296"/>
      <c r="C60" s="282"/>
      <c r="D60" s="282"/>
      <c r="E60" s="1275"/>
      <c r="F60" s="1275"/>
      <c r="G60" s="1275"/>
      <c r="H60" s="1275"/>
      <c r="I60" s="1275"/>
      <c r="J60" s="1275"/>
      <c r="K60" s="1275"/>
      <c r="L60" s="1275"/>
      <c r="M60" s="1275"/>
      <c r="N60" s="1275"/>
      <c r="O60" s="1275"/>
      <c r="P60" s="1275"/>
      <c r="Q60" s="1275"/>
      <c r="R60" s="1275"/>
      <c r="S60" s="1275"/>
      <c r="T60" s="1275"/>
      <c r="U60" s="1275"/>
      <c r="V60" s="1275"/>
      <c r="W60" s="1275"/>
      <c r="X60" s="1275"/>
      <c r="Y60" s="282"/>
      <c r="Z60" s="282"/>
      <c r="AA60" s="284"/>
      <c r="AL60" s="312"/>
      <c r="AM60" s="277"/>
    </row>
    <row r="61" spans="1:39" ht="14.1" customHeight="1">
      <c r="A61" s="282"/>
      <c r="B61" s="296"/>
      <c r="C61" s="282"/>
      <c r="D61" s="282"/>
      <c r="E61" s="1275"/>
      <c r="F61" s="1275"/>
      <c r="G61" s="1275"/>
      <c r="H61" s="1275"/>
      <c r="I61" s="1275"/>
      <c r="J61" s="1275"/>
      <c r="K61" s="1275"/>
      <c r="L61" s="1275"/>
      <c r="M61" s="1275"/>
      <c r="N61" s="1275"/>
      <c r="O61" s="1275"/>
      <c r="P61" s="1275"/>
      <c r="Q61" s="1275"/>
      <c r="R61" s="1275"/>
      <c r="S61" s="1275"/>
      <c r="T61" s="1275"/>
      <c r="U61" s="1275"/>
      <c r="V61" s="1275"/>
      <c r="W61" s="1275"/>
      <c r="X61" s="1275"/>
      <c r="Y61" s="282"/>
      <c r="Z61" s="282"/>
      <c r="AA61" s="284"/>
      <c r="AL61" s="312"/>
      <c r="AM61" s="277"/>
    </row>
    <row r="62" spans="1:39" ht="14.1" customHeight="1">
      <c r="A62" s="282"/>
      <c r="B62" s="296"/>
      <c r="C62" s="282"/>
      <c r="D62" s="282"/>
      <c r="E62" s="1275"/>
      <c r="F62" s="1275"/>
      <c r="G62" s="1275"/>
      <c r="H62" s="1275"/>
      <c r="I62" s="1275"/>
      <c r="J62" s="1275"/>
      <c r="K62" s="1275"/>
      <c r="L62" s="1275"/>
      <c r="M62" s="1275"/>
      <c r="N62" s="1275"/>
      <c r="O62" s="1275"/>
      <c r="P62" s="1275"/>
      <c r="Q62" s="1275"/>
      <c r="R62" s="1275"/>
      <c r="S62" s="1275"/>
      <c r="T62" s="1275"/>
      <c r="U62" s="1275"/>
      <c r="V62" s="1275"/>
      <c r="W62" s="1275"/>
      <c r="X62" s="1275"/>
      <c r="Y62" s="282"/>
      <c r="Z62" s="282"/>
      <c r="AA62" s="284"/>
      <c r="AL62" s="312"/>
      <c r="AM62" s="277"/>
    </row>
    <row r="63" spans="1:39" ht="14.1" customHeight="1">
      <c r="A63" s="282"/>
      <c r="B63" s="296"/>
      <c r="C63" s="282"/>
      <c r="D63" s="282"/>
      <c r="E63" s="1275"/>
      <c r="F63" s="1275"/>
      <c r="G63" s="1275"/>
      <c r="H63" s="1275"/>
      <c r="I63" s="1275"/>
      <c r="J63" s="1275"/>
      <c r="K63" s="1275"/>
      <c r="L63" s="1275"/>
      <c r="M63" s="1275"/>
      <c r="N63" s="1275"/>
      <c r="O63" s="1275"/>
      <c r="P63" s="1275"/>
      <c r="Q63" s="1275"/>
      <c r="R63" s="1275"/>
      <c r="S63" s="1275"/>
      <c r="T63" s="1275"/>
      <c r="U63" s="1275"/>
      <c r="V63" s="1275"/>
      <c r="W63" s="1275"/>
      <c r="X63" s="1275"/>
      <c r="Y63" s="282"/>
      <c r="Z63" s="282"/>
      <c r="AA63" s="284"/>
      <c r="AB63" s="286"/>
      <c r="AC63" s="285"/>
      <c r="AD63" s="285"/>
      <c r="AE63" s="285"/>
      <c r="AF63" s="285"/>
      <c r="AG63" s="285"/>
      <c r="AH63" s="285"/>
      <c r="AI63" s="285"/>
      <c r="AJ63" s="285"/>
      <c r="AK63" s="285"/>
      <c r="AL63" s="287"/>
      <c r="AM63" s="277"/>
    </row>
    <row r="64" spans="1:39" ht="7.05" customHeight="1">
      <c r="A64" s="282"/>
      <c r="B64" s="1040"/>
      <c r="C64" s="1042"/>
      <c r="D64" s="1042"/>
      <c r="E64" s="1042"/>
      <c r="F64" s="1042"/>
      <c r="G64" s="1041"/>
      <c r="H64" s="1041"/>
      <c r="I64" s="1041"/>
      <c r="J64" s="1041"/>
      <c r="K64" s="1041"/>
      <c r="L64" s="1041"/>
      <c r="M64" s="1042"/>
      <c r="N64" s="1042"/>
      <c r="O64" s="1042"/>
      <c r="P64" s="1042"/>
      <c r="Q64" s="1042"/>
      <c r="R64" s="1042"/>
      <c r="S64" s="1042"/>
      <c r="T64" s="1042"/>
      <c r="U64" s="327"/>
      <c r="V64" s="327"/>
      <c r="W64" s="1042"/>
      <c r="X64" s="327"/>
      <c r="Y64" s="327"/>
      <c r="Z64" s="1406"/>
      <c r="AA64" s="1407"/>
      <c r="AB64" s="1408"/>
      <c r="AC64" s="1408"/>
      <c r="AD64" s="1408"/>
      <c r="AE64" s="1408"/>
      <c r="AF64" s="1408"/>
      <c r="AG64" s="1408"/>
      <c r="AH64" s="1408"/>
      <c r="AI64" s="1046"/>
      <c r="AJ64" s="1046"/>
      <c r="AK64" s="1046"/>
      <c r="AL64" s="1201"/>
      <c r="AM64" s="277"/>
    </row>
    <row r="65" spans="1:1" ht="14.1" customHeight="1"/>
    <row r="66" spans="1:1" ht="14.1" customHeight="1"/>
    <row r="75" spans="1:1" ht="14.1" customHeight="1">
      <c r="A75" s="282"/>
    </row>
  </sheetData>
  <mergeCells count="66">
    <mergeCell ref="B1:AL1"/>
    <mergeCell ref="AM1:AO1"/>
    <mergeCell ref="B3:Z3"/>
    <mergeCell ref="AA3:AL3"/>
    <mergeCell ref="AB14:AL17"/>
    <mergeCell ref="AB18:AL19"/>
    <mergeCell ref="D20:I21"/>
    <mergeCell ref="J20:N21"/>
    <mergeCell ref="O20:W21"/>
    <mergeCell ref="X20:AE21"/>
    <mergeCell ref="AF20:AJ21"/>
    <mergeCell ref="D22:I23"/>
    <mergeCell ref="J22:N23"/>
    <mergeCell ref="O22:W23"/>
    <mergeCell ref="X22:AE23"/>
    <mergeCell ref="AF22:AJ23"/>
    <mergeCell ref="D24:I25"/>
    <mergeCell ref="J24:N25"/>
    <mergeCell ref="O24:W25"/>
    <mergeCell ref="X24:AE25"/>
    <mergeCell ref="AF24:AJ25"/>
    <mergeCell ref="C28:Z28"/>
    <mergeCell ref="AX28:BB28"/>
    <mergeCell ref="D29:K30"/>
    <mergeCell ref="L29:R29"/>
    <mergeCell ref="S29:Y29"/>
    <mergeCell ref="L30:O30"/>
    <mergeCell ref="P30:R30"/>
    <mergeCell ref="S30:V30"/>
    <mergeCell ref="W30:Y30"/>
    <mergeCell ref="AB30:AL32"/>
    <mergeCell ref="D31:K31"/>
    <mergeCell ref="L31:O31"/>
    <mergeCell ref="P31:R31"/>
    <mergeCell ref="S31:V31"/>
    <mergeCell ref="W31:Y31"/>
    <mergeCell ref="D32:K32"/>
    <mergeCell ref="L32:O32"/>
    <mergeCell ref="P32:R32"/>
    <mergeCell ref="S32:V32"/>
    <mergeCell ref="W32:Y32"/>
    <mergeCell ref="D33:K33"/>
    <mergeCell ref="L33:O33"/>
    <mergeCell ref="P33:R33"/>
    <mergeCell ref="S33:V33"/>
    <mergeCell ref="W33:Y33"/>
    <mergeCell ref="AB33:AL34"/>
    <mergeCell ref="D34:K34"/>
    <mergeCell ref="L34:O35"/>
    <mergeCell ref="P34:R35"/>
    <mergeCell ref="S34:V35"/>
    <mergeCell ref="W34:Y35"/>
    <mergeCell ref="D35:K35"/>
    <mergeCell ref="AB35:AL38"/>
    <mergeCell ref="E40:Y42"/>
    <mergeCell ref="AB41:AL42"/>
    <mergeCell ref="AB47:AL50"/>
    <mergeCell ref="C49:Z49"/>
    <mergeCell ref="D51:X53"/>
    <mergeCell ref="AD59:AE59"/>
    <mergeCell ref="AF59:AK59"/>
    <mergeCell ref="H54:I54"/>
    <mergeCell ref="U54:W54"/>
    <mergeCell ref="E56:X58"/>
    <mergeCell ref="AA58:AE58"/>
    <mergeCell ref="AF58:AK58"/>
  </mergeCells>
  <phoneticPr fontId="109"/>
  <dataValidations count="1">
    <dataValidation type="list" allowBlank="1" showInputMessage="1" showErrorMessage="1" sqref="P31:R35 W31:Y35" xr:uid="{00000000-0002-0000-2100-000000000000}">
      <formula1>"有,無"</formula1>
      <formula2>0</formula2>
    </dataValidation>
  </dataValidations>
  <hyperlinks>
    <hyperlink ref="AM1" location="'目次（保）'!A1" display="目次に戻る" xr:uid="{00000000-0004-0000-2100-000000000000}"/>
  </hyperlinks>
  <printOptions horizontalCentered="1"/>
  <pageMargins left="0.70833333333333304" right="0.23611111111111099" top="0.39374999999999999" bottom="0.23611111111111099" header="0.51180555555555496" footer="0.51180555555555496"/>
  <pageSetup paperSize="9" scale="90" firstPageNumber="0"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sheetPr>
  <dimension ref="A1:AMK82"/>
  <sheetViews>
    <sheetView showGridLines="0" view="pageBreakPreview" zoomScaleNormal="100" workbookViewId="0">
      <selection activeCell="C54" sqref="C54:Z54"/>
    </sheetView>
  </sheetViews>
  <sheetFormatPr defaultRowHeight="13.2"/>
  <cols>
    <col min="1" max="2" width="1.44140625" style="276" customWidth="1"/>
    <col min="3" max="25" width="2.33203125" style="276" customWidth="1"/>
    <col min="26" max="26" width="5.77734375" style="276" customWidth="1"/>
    <col min="27" max="45" width="2.33203125" style="276" customWidth="1"/>
    <col min="46" max="87" width="2.6640625" style="276" customWidth="1"/>
    <col min="88" max="1025" width="8" style="276" customWidth="1"/>
  </cols>
  <sheetData>
    <row r="1" spans="1:47" ht="14.1" customHeight="1">
      <c r="B1" s="1794" t="s">
        <v>1541</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4"/>
      <c r="AP1" s="1794"/>
      <c r="AQ1" s="330"/>
      <c r="AR1" s="1795" t="s">
        <v>241</v>
      </c>
      <c r="AS1" s="1795"/>
      <c r="AT1" s="1795"/>
      <c r="AU1" s="1795"/>
    </row>
    <row r="2" spans="1:47" ht="5.0999999999999996" customHeight="1"/>
    <row r="3" spans="1:47" ht="14.1" customHeight="1">
      <c r="B3" s="2384" t="s">
        <v>1492</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1797" t="s">
        <v>243</v>
      </c>
      <c r="AB3" s="1797"/>
      <c r="AC3" s="1797"/>
      <c r="AD3" s="1797"/>
      <c r="AE3" s="1797"/>
      <c r="AF3" s="1797"/>
      <c r="AG3" s="1797"/>
      <c r="AH3" s="1797"/>
      <c r="AI3" s="1797"/>
      <c r="AJ3" s="1797"/>
      <c r="AK3" s="1797"/>
      <c r="AL3" s="1797"/>
      <c r="AM3" s="1797"/>
      <c r="AN3" s="1797"/>
      <c r="AO3" s="1797"/>
      <c r="AP3" s="1797"/>
      <c r="AQ3" s="295"/>
    </row>
    <row r="4" spans="1:47" ht="7.05" customHeight="1">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323"/>
      <c r="AB4" s="295"/>
      <c r="AC4" s="295"/>
      <c r="AD4" s="295"/>
      <c r="AE4" s="295"/>
      <c r="AF4" s="295"/>
      <c r="AG4" s="295"/>
      <c r="AH4" s="295"/>
      <c r="AI4" s="295"/>
      <c r="AJ4" s="295"/>
      <c r="AK4" s="295"/>
      <c r="AL4" s="295"/>
      <c r="AM4" s="295"/>
      <c r="AN4" s="295"/>
      <c r="AO4" s="295"/>
      <c r="AP4" s="921"/>
      <c r="AQ4" s="295"/>
    </row>
    <row r="5" spans="1:47" ht="14.1" customHeight="1">
      <c r="A5" s="282"/>
      <c r="B5" s="296"/>
      <c r="C5" s="975" t="s">
        <v>1542</v>
      </c>
      <c r="E5" s="313"/>
      <c r="F5" s="282"/>
      <c r="G5" s="282"/>
      <c r="H5" s="282"/>
      <c r="I5" s="282"/>
      <c r="J5" s="282"/>
      <c r="K5" s="282"/>
      <c r="L5" s="282"/>
      <c r="M5" s="282"/>
      <c r="N5" s="282"/>
      <c r="O5" s="282"/>
      <c r="P5" s="282"/>
      <c r="Q5" s="282"/>
      <c r="R5" s="282"/>
      <c r="S5" s="313"/>
      <c r="T5" s="313"/>
      <c r="U5" s="310"/>
      <c r="V5" s="313"/>
      <c r="W5" s="313"/>
      <c r="X5" s="282"/>
      <c r="Y5" s="282"/>
      <c r="Z5" s="705"/>
      <c r="AA5" s="284"/>
      <c r="AB5" s="285"/>
      <c r="AC5" s="285"/>
      <c r="AD5" s="285"/>
      <c r="AE5" s="285"/>
      <c r="AF5" s="285"/>
      <c r="AG5" s="285"/>
      <c r="AH5" s="285"/>
      <c r="AI5" s="285"/>
      <c r="AJ5" s="285"/>
      <c r="AK5" s="285"/>
      <c r="AL5" s="285"/>
      <c r="AM5" s="285"/>
      <c r="AN5" s="285"/>
      <c r="AO5" s="285"/>
      <c r="AP5" s="339"/>
      <c r="AQ5" s="1324"/>
    </row>
    <row r="6" spans="1:47" ht="14.1" customHeight="1">
      <c r="A6" s="282"/>
      <c r="B6" s="296"/>
      <c r="C6" s="282" t="s">
        <v>1543</v>
      </c>
      <c r="D6" s="282"/>
      <c r="F6" s="282"/>
      <c r="G6" s="313"/>
      <c r="H6" s="313"/>
      <c r="I6" s="313"/>
      <c r="J6" s="313"/>
      <c r="K6" s="313"/>
      <c r="L6" s="313"/>
      <c r="M6" s="313"/>
      <c r="N6" s="313"/>
      <c r="O6" s="313"/>
      <c r="P6" s="313"/>
      <c r="Q6" s="313"/>
      <c r="R6" s="313"/>
      <c r="S6" s="313"/>
      <c r="V6" s="313"/>
      <c r="W6" s="1099"/>
      <c r="X6" s="1099"/>
      <c r="Y6" s="282"/>
      <c r="Z6" s="705"/>
      <c r="AA6" s="1012" t="s">
        <v>278</v>
      </c>
      <c r="AB6" s="285" t="s">
        <v>1544</v>
      </c>
      <c r="AC6" s="361"/>
      <c r="AD6" s="361"/>
      <c r="AE6" s="361"/>
      <c r="AF6" s="361"/>
      <c r="AG6" s="361"/>
      <c r="AH6" s="361"/>
      <c r="AI6" s="361"/>
      <c r="AJ6" s="361"/>
      <c r="AK6" s="361"/>
      <c r="AL6" s="361"/>
      <c r="AM6" s="361"/>
      <c r="AN6" s="361"/>
      <c r="AO6" s="361"/>
      <c r="AP6" s="339"/>
      <c r="AQ6" s="1324"/>
    </row>
    <row r="7" spans="1:47" ht="14.1" customHeight="1">
      <c r="A7" s="282"/>
      <c r="B7" s="296"/>
      <c r="C7" s="282"/>
      <c r="D7" s="282"/>
      <c r="F7" s="282"/>
      <c r="H7" s="282"/>
      <c r="I7" s="282"/>
      <c r="J7" s="282"/>
      <c r="K7" s="282"/>
      <c r="L7" s="282"/>
      <c r="M7" s="282"/>
      <c r="N7" s="282"/>
      <c r="O7" s="282"/>
      <c r="P7" s="282"/>
      <c r="Q7" s="282"/>
      <c r="R7" s="290"/>
      <c r="S7" s="290"/>
      <c r="T7" s="291"/>
      <c r="U7" s="292"/>
      <c r="V7" s="292"/>
      <c r="W7" s="282"/>
      <c r="X7" s="282"/>
      <c r="Y7" s="282"/>
      <c r="Z7" s="705"/>
      <c r="AA7" s="1024" t="s">
        <v>14</v>
      </c>
      <c r="AB7" s="1790" t="s">
        <v>1545</v>
      </c>
      <c r="AC7" s="1790"/>
      <c r="AD7" s="1790"/>
      <c r="AE7" s="1790"/>
      <c r="AF7" s="1790"/>
      <c r="AG7" s="1790"/>
      <c r="AH7" s="1790"/>
      <c r="AI7" s="1790"/>
      <c r="AJ7" s="1790"/>
      <c r="AK7" s="1790"/>
      <c r="AL7" s="1790"/>
      <c r="AM7" s="1790"/>
      <c r="AN7" s="1790"/>
      <c r="AO7" s="1790"/>
      <c r="AP7" s="1790"/>
      <c r="AQ7" s="317"/>
    </row>
    <row r="8" spans="1:47" ht="14.1" customHeight="1">
      <c r="A8" s="282"/>
      <c r="B8" s="296"/>
      <c r="C8" s="282"/>
      <c r="D8" s="313" t="s">
        <v>1546</v>
      </c>
      <c r="F8" s="282"/>
      <c r="G8" s="282"/>
      <c r="I8" s="282"/>
      <c r="J8" s="282"/>
      <c r="K8" s="282"/>
      <c r="L8" s="282"/>
      <c r="M8" s="282"/>
      <c r="N8" s="282"/>
      <c r="O8" s="282"/>
      <c r="P8" s="282"/>
      <c r="Q8" s="313"/>
      <c r="R8" s="313"/>
      <c r="U8" s="313"/>
      <c r="Y8" s="282"/>
      <c r="Z8" s="705"/>
      <c r="AA8" s="1024"/>
      <c r="AB8" s="1790"/>
      <c r="AC8" s="1790"/>
      <c r="AD8" s="1790"/>
      <c r="AE8" s="1790"/>
      <c r="AF8" s="1790"/>
      <c r="AG8" s="1790"/>
      <c r="AH8" s="1790"/>
      <c r="AI8" s="1790"/>
      <c r="AJ8" s="1790"/>
      <c r="AK8" s="1790"/>
      <c r="AL8" s="1790"/>
      <c r="AM8" s="1790"/>
      <c r="AN8" s="1790"/>
      <c r="AO8" s="1790"/>
      <c r="AP8" s="1790"/>
      <c r="AQ8" s="317"/>
    </row>
    <row r="9" spans="1:47" ht="14.1" customHeight="1">
      <c r="A9" s="282"/>
      <c r="B9" s="296"/>
      <c r="C9" s="282"/>
      <c r="D9" s="313" t="s">
        <v>1547</v>
      </c>
      <c r="F9" s="313"/>
      <c r="G9" s="313"/>
      <c r="H9" s="313"/>
      <c r="I9" s="313"/>
      <c r="J9" s="313"/>
      <c r="M9" s="313" t="s">
        <v>1548</v>
      </c>
      <c r="N9" s="313"/>
      <c r="O9" s="355"/>
      <c r="P9" s="355"/>
      <c r="Q9" s="276" t="s">
        <v>1549</v>
      </c>
      <c r="T9" s="282"/>
      <c r="X9" s="355"/>
      <c r="Y9" s="355"/>
      <c r="Z9" s="705" t="s">
        <v>435</v>
      </c>
      <c r="AA9" s="1012" t="s">
        <v>278</v>
      </c>
      <c r="AB9" s="285" t="s">
        <v>1550</v>
      </c>
      <c r="AC9" s="361"/>
      <c r="AD9" s="361"/>
      <c r="AE9" s="361"/>
      <c r="AF9" s="361"/>
      <c r="AG9" s="361"/>
      <c r="AH9" s="285"/>
      <c r="AI9" s="285"/>
      <c r="AJ9" s="285"/>
      <c r="AK9" s="285"/>
      <c r="AL9" s="285"/>
      <c r="AM9" s="285"/>
      <c r="AN9" s="285"/>
      <c r="AO9" s="285"/>
      <c r="AP9" s="287"/>
      <c r="AQ9" s="285"/>
    </row>
    <row r="10" spans="1:47" ht="14.1" customHeight="1">
      <c r="B10" s="334"/>
      <c r="C10" s="336"/>
      <c r="D10" s="313"/>
      <c r="E10" s="282"/>
      <c r="F10" s="282"/>
      <c r="G10" s="282"/>
      <c r="H10" s="282"/>
      <c r="I10" s="282"/>
      <c r="J10" s="282"/>
      <c r="K10" s="282"/>
      <c r="L10" s="282"/>
      <c r="M10" s="282"/>
      <c r="N10" s="313"/>
      <c r="P10" s="313"/>
      <c r="Q10" s="313"/>
      <c r="R10" s="313"/>
      <c r="S10" s="313"/>
      <c r="T10" s="313"/>
      <c r="U10" s="313"/>
      <c r="V10" s="313"/>
      <c r="W10" s="313"/>
      <c r="X10" s="313"/>
      <c r="Y10" s="313"/>
      <c r="Z10" s="282"/>
      <c r="AA10" s="284"/>
      <c r="AB10" s="285"/>
      <c r="AC10" s="285"/>
      <c r="AD10" s="285"/>
      <c r="AE10" s="285"/>
      <c r="AF10" s="285"/>
      <c r="AG10" s="285"/>
      <c r="AH10" s="285"/>
      <c r="AI10" s="285"/>
      <c r="AJ10" s="285"/>
      <c r="AK10" s="285"/>
      <c r="AL10" s="285"/>
      <c r="AM10" s="285"/>
      <c r="AN10" s="285"/>
      <c r="AO10" s="285"/>
      <c r="AP10" s="287"/>
      <c r="AQ10" s="285"/>
    </row>
    <row r="11" spans="1:47" ht="14.1" customHeight="1">
      <c r="A11" s="282"/>
      <c r="B11" s="296"/>
      <c r="C11" s="282" t="s">
        <v>1551</v>
      </c>
      <c r="D11" s="282"/>
      <c r="E11" s="313"/>
      <c r="F11" s="313"/>
      <c r="G11" s="282"/>
      <c r="H11" s="282"/>
      <c r="I11" s="282"/>
      <c r="J11" s="282"/>
      <c r="K11" s="282"/>
      <c r="L11" s="282"/>
      <c r="M11" s="282"/>
      <c r="N11" s="282"/>
      <c r="O11" s="282"/>
      <c r="P11" s="282"/>
      <c r="Q11" s="282"/>
      <c r="R11" s="282"/>
      <c r="S11" s="290"/>
      <c r="T11" s="290"/>
      <c r="U11" s="291"/>
      <c r="V11" s="292"/>
      <c r="W11" s="292"/>
      <c r="X11" s="282"/>
      <c r="Y11" s="282"/>
      <c r="Z11" s="310"/>
      <c r="AA11" s="284"/>
      <c r="AB11" s="285"/>
      <c r="AC11" s="285"/>
      <c r="AD11" s="285"/>
      <c r="AE11" s="285"/>
      <c r="AF11" s="285"/>
      <c r="AG11" s="285"/>
      <c r="AH11" s="285"/>
      <c r="AI11" s="285"/>
      <c r="AJ11" s="285"/>
      <c r="AK11" s="285"/>
      <c r="AL11" s="285"/>
      <c r="AM11" s="285"/>
      <c r="AN11" s="285"/>
      <c r="AO11" s="285"/>
      <c r="AP11" s="287"/>
      <c r="AQ11" s="285"/>
    </row>
    <row r="12" spans="1:47" ht="14.1" customHeight="1">
      <c r="A12" s="282"/>
      <c r="B12" s="296"/>
      <c r="C12" s="313"/>
      <c r="D12" s="282" t="s">
        <v>1552</v>
      </c>
      <c r="E12" s="313"/>
      <c r="F12" s="313"/>
      <c r="G12" s="313"/>
      <c r="H12" s="313"/>
      <c r="I12" s="313"/>
      <c r="J12" s="313"/>
      <c r="K12" s="313"/>
      <c r="L12" s="313"/>
      <c r="M12" s="313"/>
      <c r="N12" s="313"/>
      <c r="O12" s="313"/>
      <c r="P12" s="313"/>
      <c r="Q12" s="313"/>
      <c r="R12" s="282"/>
      <c r="S12" s="282"/>
      <c r="T12" s="282"/>
      <c r="W12" s="310"/>
      <c r="Z12" s="285"/>
      <c r="AA12" s="284"/>
      <c r="AB12" s="285"/>
      <c r="AC12" s="285"/>
      <c r="AD12" s="285"/>
      <c r="AE12" s="285"/>
      <c r="AF12" s="285"/>
      <c r="AG12" s="285"/>
      <c r="AH12" s="285"/>
      <c r="AI12" s="285"/>
      <c r="AJ12" s="285"/>
      <c r="AK12" s="285"/>
      <c r="AL12" s="285"/>
      <c r="AM12" s="285"/>
      <c r="AN12" s="285"/>
      <c r="AO12" s="285"/>
      <c r="AP12" s="287"/>
      <c r="AQ12" s="285"/>
    </row>
    <row r="13" spans="1:47" ht="14.1" customHeight="1">
      <c r="A13" s="282"/>
      <c r="B13" s="296"/>
      <c r="C13" s="282"/>
      <c r="D13" s="313"/>
      <c r="E13" s="1789"/>
      <c r="F13" s="1789"/>
      <c r="G13" s="1789"/>
      <c r="H13" s="1789"/>
      <c r="I13" s="1789"/>
      <c r="J13" s="1789"/>
      <c r="K13" s="1789"/>
      <c r="L13" s="1789"/>
      <c r="M13" s="1789"/>
      <c r="N13" s="1789"/>
      <c r="O13" s="1789"/>
      <c r="P13" s="1789"/>
      <c r="Q13" s="1789"/>
      <c r="R13" s="1789"/>
      <c r="S13" s="1789"/>
      <c r="T13" s="1789"/>
      <c r="U13" s="1789"/>
      <c r="V13" s="1789"/>
      <c r="W13" s="1789"/>
      <c r="X13" s="1789"/>
      <c r="Y13" s="1789"/>
      <c r="Z13" s="285"/>
      <c r="AA13" s="284"/>
      <c r="AB13" s="285"/>
      <c r="AC13" s="285"/>
      <c r="AD13" s="285"/>
      <c r="AE13" s="285"/>
      <c r="AF13" s="285"/>
      <c r="AG13" s="285"/>
      <c r="AH13" s="285"/>
      <c r="AI13" s="285"/>
      <c r="AJ13" s="285"/>
      <c r="AK13" s="285"/>
      <c r="AL13" s="285"/>
      <c r="AM13" s="285"/>
      <c r="AN13" s="285"/>
      <c r="AO13" s="285"/>
      <c r="AP13" s="1409"/>
      <c r="AQ13" s="1362"/>
    </row>
    <row r="14" spans="1:47" ht="14.1" customHeight="1">
      <c r="A14" s="282"/>
      <c r="B14" s="296"/>
      <c r="C14" s="282"/>
      <c r="D14" s="313"/>
      <c r="E14" s="1789"/>
      <c r="F14" s="1789"/>
      <c r="G14" s="1789"/>
      <c r="H14" s="1789"/>
      <c r="I14" s="1789"/>
      <c r="J14" s="1789"/>
      <c r="K14" s="1789"/>
      <c r="L14" s="1789"/>
      <c r="M14" s="1789"/>
      <c r="N14" s="1789"/>
      <c r="O14" s="1789"/>
      <c r="P14" s="1789"/>
      <c r="Q14" s="1789"/>
      <c r="R14" s="1789"/>
      <c r="S14" s="1789"/>
      <c r="T14" s="1789"/>
      <c r="U14" s="1789"/>
      <c r="V14" s="1789"/>
      <c r="W14" s="1789"/>
      <c r="X14" s="1789"/>
      <c r="Y14" s="1789"/>
      <c r="Z14" s="285"/>
      <c r="AA14" s="284"/>
      <c r="AB14" s="285"/>
      <c r="AC14" s="285"/>
      <c r="AD14" s="285"/>
      <c r="AE14" s="285"/>
      <c r="AF14" s="285"/>
      <c r="AG14" s="285"/>
      <c r="AH14" s="285"/>
      <c r="AI14" s="285"/>
      <c r="AJ14" s="285"/>
      <c r="AK14" s="285"/>
      <c r="AL14" s="285"/>
      <c r="AM14" s="285"/>
      <c r="AN14" s="285"/>
      <c r="AO14" s="285"/>
      <c r="AP14" s="1409"/>
      <c r="AQ14" s="1362"/>
    </row>
    <row r="15" spans="1:47" ht="14.1" customHeight="1">
      <c r="A15" s="282"/>
      <c r="B15" s="296"/>
      <c r="C15" s="313"/>
      <c r="D15" s="313"/>
      <c r="E15" s="1789"/>
      <c r="F15" s="1789"/>
      <c r="G15" s="1789"/>
      <c r="H15" s="1789"/>
      <c r="I15" s="1789"/>
      <c r="J15" s="1789"/>
      <c r="K15" s="1789"/>
      <c r="L15" s="1789"/>
      <c r="M15" s="1789"/>
      <c r="N15" s="1789"/>
      <c r="O15" s="1789"/>
      <c r="P15" s="1789"/>
      <c r="Q15" s="1789"/>
      <c r="R15" s="1789"/>
      <c r="S15" s="1789"/>
      <c r="T15" s="1789"/>
      <c r="U15" s="1789"/>
      <c r="V15" s="1789"/>
      <c r="W15" s="1789"/>
      <c r="X15" s="1789"/>
      <c r="Y15" s="1789"/>
      <c r="Z15" s="361"/>
      <c r="AA15" s="284"/>
      <c r="AB15" s="286"/>
      <c r="AC15" s="285"/>
      <c r="AD15" s="285"/>
      <c r="AE15" s="285"/>
      <c r="AF15" s="361"/>
      <c r="AG15" s="361"/>
      <c r="AH15" s="361"/>
      <c r="AI15" s="361"/>
      <c r="AJ15" s="361"/>
      <c r="AK15" s="361"/>
      <c r="AL15" s="361"/>
      <c r="AM15" s="361"/>
      <c r="AN15" s="361"/>
      <c r="AO15" s="361"/>
      <c r="AP15" s="287"/>
      <c r="AQ15" s="285"/>
    </row>
    <row r="16" spans="1:47" ht="14.1" customHeight="1">
      <c r="A16" s="282"/>
      <c r="B16" s="296"/>
      <c r="C16" s="313"/>
      <c r="D16" s="313"/>
      <c r="E16" s="1410"/>
      <c r="F16" s="1410"/>
      <c r="G16" s="1410"/>
      <c r="H16" s="1410"/>
      <c r="I16" s="1410"/>
      <c r="J16" s="1410"/>
      <c r="K16" s="1410"/>
      <c r="L16" s="1410"/>
      <c r="M16" s="1410"/>
      <c r="N16" s="1410"/>
      <c r="O16" s="1410"/>
      <c r="P16" s="1410"/>
      <c r="Q16" s="1410"/>
      <c r="R16" s="1410"/>
      <c r="S16" s="1410"/>
      <c r="T16" s="1410"/>
      <c r="U16" s="1410"/>
      <c r="V16" s="1410"/>
      <c r="W16" s="1410"/>
      <c r="X16" s="1410"/>
      <c r="Y16" s="1410"/>
      <c r="Z16" s="361"/>
      <c r="AA16" s="284"/>
      <c r="AB16" s="286"/>
      <c r="AC16" s="285"/>
      <c r="AD16" s="285"/>
      <c r="AE16" s="285"/>
      <c r="AF16" s="361"/>
      <c r="AG16" s="361"/>
      <c r="AH16" s="361"/>
      <c r="AI16" s="361"/>
      <c r="AJ16" s="361"/>
      <c r="AK16" s="361"/>
      <c r="AL16" s="361"/>
      <c r="AM16" s="361"/>
      <c r="AN16" s="361"/>
      <c r="AO16" s="361"/>
      <c r="AP16" s="287"/>
      <c r="AQ16" s="285"/>
    </row>
    <row r="17" spans="1:43" ht="14.1" customHeight="1">
      <c r="A17" s="282"/>
      <c r="B17" s="296"/>
      <c r="C17" s="276" t="s">
        <v>1553</v>
      </c>
      <c r="F17" s="313"/>
      <c r="G17" s="313"/>
      <c r="H17" s="313"/>
      <c r="I17" s="313"/>
      <c r="J17" s="313"/>
      <c r="K17" s="313"/>
      <c r="L17" s="313"/>
      <c r="M17" s="313"/>
      <c r="N17" s="313"/>
      <c r="O17" s="313"/>
      <c r="P17" s="313"/>
      <c r="Q17" s="313"/>
      <c r="R17" s="313"/>
      <c r="S17" s="282"/>
      <c r="T17" s="297"/>
      <c r="U17" s="297"/>
      <c r="V17" s="282"/>
      <c r="W17" s="297"/>
      <c r="X17" s="297"/>
      <c r="Y17" s="282"/>
      <c r="Z17" s="705"/>
      <c r="AA17" s="284" t="s">
        <v>278</v>
      </c>
      <c r="AB17" s="1790" t="s">
        <v>1554</v>
      </c>
      <c r="AC17" s="1790"/>
      <c r="AD17" s="1790"/>
      <c r="AE17" s="1790"/>
      <c r="AF17" s="1790"/>
      <c r="AG17" s="1790"/>
      <c r="AH17" s="1790"/>
      <c r="AI17" s="1790"/>
      <c r="AJ17" s="1790"/>
      <c r="AK17" s="1790"/>
      <c r="AL17" s="1790"/>
      <c r="AM17" s="1790"/>
      <c r="AN17" s="1790"/>
      <c r="AO17" s="1790"/>
      <c r="AP17" s="1790"/>
      <c r="AQ17" s="1411"/>
    </row>
    <row r="18" spans="1:43" ht="14.1" customHeight="1">
      <c r="A18" s="282"/>
      <c r="B18" s="296"/>
      <c r="C18" s="282"/>
      <c r="D18" s="282" t="s">
        <v>1555</v>
      </c>
      <c r="G18" s="282"/>
      <c r="H18" s="282"/>
      <c r="I18" s="282"/>
      <c r="J18" s="282"/>
      <c r="K18" s="282"/>
      <c r="L18" s="282"/>
      <c r="M18" s="282"/>
      <c r="N18" s="282"/>
      <c r="O18" s="282"/>
      <c r="P18" s="282"/>
      <c r="Q18" s="282"/>
      <c r="R18" s="290"/>
      <c r="S18" s="290"/>
      <c r="T18" s="291"/>
      <c r="U18" s="292"/>
      <c r="V18" s="292"/>
      <c r="W18" s="282"/>
      <c r="X18" s="282"/>
      <c r="Y18" s="282"/>
      <c r="Z18" s="705"/>
      <c r="AA18" s="284"/>
      <c r="AB18" s="1790"/>
      <c r="AC18" s="1790"/>
      <c r="AD18" s="1790"/>
      <c r="AE18" s="1790"/>
      <c r="AF18" s="1790"/>
      <c r="AG18" s="1790"/>
      <c r="AH18" s="1790"/>
      <c r="AI18" s="1790"/>
      <c r="AJ18" s="1790"/>
      <c r="AK18" s="1790"/>
      <c r="AL18" s="1790"/>
      <c r="AM18" s="1790"/>
      <c r="AN18" s="1790"/>
      <c r="AO18" s="1790"/>
      <c r="AP18" s="1790"/>
      <c r="AQ18" s="1411"/>
    </row>
    <row r="19" spans="1:43" ht="14.1" customHeight="1">
      <c r="A19" s="282"/>
      <c r="B19" s="296"/>
      <c r="D19" s="282"/>
      <c r="F19" s="282"/>
      <c r="G19" s="313"/>
      <c r="H19" s="313"/>
      <c r="I19" s="313"/>
      <c r="J19" s="313"/>
      <c r="K19" s="313"/>
      <c r="L19" s="313"/>
      <c r="M19" s="313"/>
      <c r="N19" s="313"/>
      <c r="O19" s="313"/>
      <c r="P19" s="313"/>
      <c r="Q19" s="313"/>
      <c r="R19" s="313"/>
      <c r="U19" s="313"/>
      <c r="Y19" s="282"/>
      <c r="Z19" s="705"/>
      <c r="AA19" s="350"/>
      <c r="AB19" s="1790"/>
      <c r="AC19" s="1790"/>
      <c r="AD19" s="1790"/>
      <c r="AE19" s="1790"/>
      <c r="AF19" s="1790"/>
      <c r="AG19" s="1790"/>
      <c r="AH19" s="1790"/>
      <c r="AI19" s="1790"/>
      <c r="AJ19" s="1790"/>
      <c r="AK19" s="1790"/>
      <c r="AL19" s="1790"/>
      <c r="AM19" s="1790"/>
      <c r="AN19" s="1790"/>
      <c r="AO19" s="1790"/>
      <c r="AP19" s="1790"/>
      <c r="AQ19" s="1411"/>
    </row>
    <row r="20" spans="1:43" ht="14.1" customHeight="1">
      <c r="A20" s="282"/>
      <c r="B20" s="296"/>
      <c r="C20" s="2412" t="s">
        <v>1556</v>
      </c>
      <c r="D20" s="2412"/>
      <c r="E20" s="2412"/>
      <c r="F20" s="2412"/>
      <c r="G20" s="2412"/>
      <c r="H20" s="2412"/>
      <c r="I20" s="2412"/>
      <c r="J20" s="2412"/>
      <c r="K20" s="2412"/>
      <c r="L20" s="2412"/>
      <c r="M20" s="2412"/>
      <c r="N20" s="2412"/>
      <c r="O20" s="2412"/>
      <c r="P20" s="2412"/>
      <c r="Q20" s="2412"/>
      <c r="R20" s="2412"/>
      <c r="S20" s="2412"/>
      <c r="T20" s="2412"/>
      <c r="U20" s="2412"/>
      <c r="V20" s="2412"/>
      <c r="W20" s="2412"/>
      <c r="X20" s="2412"/>
      <c r="Y20" s="2412"/>
      <c r="Z20" s="2412"/>
      <c r="AA20" s="350"/>
      <c r="AB20" s="285"/>
      <c r="AC20" s="361"/>
      <c r="AD20" s="361"/>
      <c r="AE20" s="361"/>
      <c r="AF20" s="361"/>
      <c r="AG20" s="361"/>
      <c r="AH20" s="361"/>
      <c r="AI20" s="361"/>
      <c r="AJ20" s="361"/>
      <c r="AK20" s="361"/>
      <c r="AL20" s="361"/>
      <c r="AM20" s="361"/>
      <c r="AN20" s="361"/>
      <c r="AO20" s="361"/>
      <c r="AP20" s="339"/>
      <c r="AQ20" s="1324"/>
    </row>
    <row r="21" spans="1:43" ht="14.1" customHeight="1">
      <c r="A21" s="282"/>
      <c r="B21" s="296"/>
      <c r="C21" s="313"/>
      <c r="D21" s="313"/>
      <c r="F21" s="282"/>
      <c r="G21" s="313"/>
      <c r="H21" s="313"/>
      <c r="I21" s="313"/>
      <c r="J21" s="313"/>
      <c r="K21" s="313"/>
      <c r="L21" s="313"/>
      <c r="M21" s="313"/>
      <c r="N21" s="313"/>
      <c r="P21" s="313"/>
      <c r="Q21" s="282"/>
      <c r="R21" s="290"/>
      <c r="S21" s="290"/>
      <c r="T21" s="291"/>
      <c r="U21" s="292"/>
      <c r="V21" s="292"/>
      <c r="W21" s="282"/>
      <c r="X21" s="282"/>
      <c r="Y21" s="282"/>
      <c r="Z21" s="705"/>
      <c r="AA21" s="284"/>
      <c r="AB21" s="286"/>
      <c r="AC21" s="285"/>
      <c r="AD21" s="285"/>
      <c r="AE21" s="361"/>
      <c r="AF21" s="361"/>
      <c r="AG21" s="361"/>
      <c r="AH21" s="361"/>
      <c r="AI21" s="361"/>
      <c r="AJ21" s="361"/>
      <c r="AK21" s="361"/>
      <c r="AL21" s="361"/>
      <c r="AM21" s="361"/>
      <c r="AN21" s="361"/>
      <c r="AO21" s="361"/>
      <c r="AP21" s="339"/>
      <c r="AQ21" s="1324"/>
    </row>
    <row r="22" spans="1:43" ht="14.1" customHeight="1">
      <c r="A22" s="282"/>
      <c r="B22" s="296"/>
      <c r="C22" s="282"/>
      <c r="D22" s="282" t="s">
        <v>1557</v>
      </c>
      <c r="E22" s="282"/>
      <c r="F22" s="282"/>
      <c r="G22" s="282"/>
      <c r="H22" s="282"/>
      <c r="I22" s="282"/>
      <c r="J22" s="282"/>
      <c r="K22" s="282"/>
      <c r="L22" s="282"/>
      <c r="M22" s="282"/>
      <c r="N22" s="282"/>
      <c r="O22" s="282"/>
      <c r="P22" s="282"/>
      <c r="Q22" s="282"/>
      <c r="R22" s="313"/>
      <c r="S22" s="313"/>
      <c r="T22" s="282"/>
      <c r="U22" s="313"/>
      <c r="V22" s="313"/>
      <c r="W22" s="313"/>
      <c r="X22" s="313"/>
      <c r="Y22" s="318"/>
      <c r="Z22" s="318"/>
      <c r="AA22" s="284"/>
      <c r="AB22" s="285"/>
      <c r="AC22" s="285"/>
      <c r="AD22" s="285"/>
      <c r="AE22" s="285"/>
      <c r="AF22" s="285"/>
      <c r="AG22" s="285"/>
      <c r="AH22" s="285"/>
      <c r="AI22" s="285"/>
      <c r="AJ22" s="285"/>
      <c r="AK22" s="285"/>
      <c r="AL22" s="285"/>
      <c r="AM22" s="285"/>
      <c r="AN22" s="285"/>
      <c r="AO22" s="285"/>
      <c r="AP22" s="287"/>
      <c r="AQ22" s="285"/>
    </row>
    <row r="23" spans="1:43" ht="14.1" customHeight="1">
      <c r="A23" s="282"/>
      <c r="B23" s="296"/>
      <c r="C23" s="282"/>
      <c r="D23" s="313"/>
      <c r="E23" s="1789"/>
      <c r="F23" s="1789"/>
      <c r="G23" s="1789"/>
      <c r="H23" s="1789"/>
      <c r="I23" s="1789"/>
      <c r="J23" s="1789"/>
      <c r="K23" s="1789"/>
      <c r="L23" s="1789"/>
      <c r="M23" s="1789"/>
      <c r="N23" s="1789"/>
      <c r="O23" s="1789"/>
      <c r="P23" s="1789"/>
      <c r="Q23" s="1789"/>
      <c r="R23" s="1789"/>
      <c r="S23" s="1789"/>
      <c r="T23" s="1789"/>
      <c r="U23" s="1789"/>
      <c r="V23" s="1789"/>
      <c r="W23" s="1789"/>
      <c r="X23" s="1789"/>
      <c r="Y23" s="1789"/>
      <c r="AA23" s="659"/>
      <c r="AB23" s="285"/>
      <c r="AC23" s="285"/>
      <c r="AD23" s="285"/>
      <c r="AE23" s="285"/>
      <c r="AF23" s="285"/>
      <c r="AG23" s="285"/>
      <c r="AH23" s="285"/>
      <c r="AI23" s="285"/>
      <c r="AJ23" s="285"/>
      <c r="AK23" s="361"/>
      <c r="AL23" s="361"/>
      <c r="AM23" s="361"/>
      <c r="AN23" s="361"/>
      <c r="AO23" s="361"/>
      <c r="AP23" s="287"/>
      <c r="AQ23" s="285"/>
    </row>
    <row r="24" spans="1:43" ht="14.1" customHeight="1">
      <c r="A24" s="282"/>
      <c r="B24" s="296"/>
      <c r="C24" s="282"/>
      <c r="D24" s="313"/>
      <c r="E24" s="1789"/>
      <c r="F24" s="1789"/>
      <c r="G24" s="1789"/>
      <c r="H24" s="1789"/>
      <c r="I24" s="1789"/>
      <c r="J24" s="1789"/>
      <c r="K24" s="1789"/>
      <c r="L24" s="1789"/>
      <c r="M24" s="1789"/>
      <c r="N24" s="1789"/>
      <c r="O24" s="1789"/>
      <c r="P24" s="1789"/>
      <c r="Q24" s="1789"/>
      <c r="R24" s="1789"/>
      <c r="S24" s="1789"/>
      <c r="T24" s="1789"/>
      <c r="U24" s="1789"/>
      <c r="V24" s="1789"/>
      <c r="W24" s="1789"/>
      <c r="X24" s="1789"/>
      <c r="Y24" s="1789"/>
      <c r="AA24" s="659"/>
      <c r="AB24" s="285"/>
      <c r="AC24" s="285"/>
      <c r="AD24" s="285"/>
      <c r="AE24" s="285"/>
      <c r="AF24" s="285"/>
      <c r="AG24" s="285"/>
      <c r="AH24" s="285"/>
      <c r="AI24" s="285"/>
      <c r="AJ24" s="285"/>
      <c r="AK24" s="361"/>
      <c r="AL24" s="361"/>
      <c r="AM24" s="361"/>
      <c r="AN24" s="361"/>
      <c r="AO24" s="361"/>
      <c r="AP24" s="287"/>
      <c r="AQ24" s="285"/>
    </row>
    <row r="25" spans="1:43" ht="14.1" customHeight="1">
      <c r="A25" s="282"/>
      <c r="B25" s="296"/>
      <c r="C25" s="282"/>
      <c r="E25" s="1789"/>
      <c r="F25" s="1789"/>
      <c r="G25" s="1789"/>
      <c r="H25" s="1789"/>
      <c r="I25" s="1789"/>
      <c r="J25" s="1789"/>
      <c r="K25" s="1789"/>
      <c r="L25" s="1789"/>
      <c r="M25" s="1789"/>
      <c r="N25" s="1789"/>
      <c r="O25" s="1789"/>
      <c r="P25" s="1789"/>
      <c r="Q25" s="1789"/>
      <c r="R25" s="1789"/>
      <c r="S25" s="1789"/>
      <c r="T25" s="1789"/>
      <c r="U25" s="1789"/>
      <c r="V25" s="1789"/>
      <c r="W25" s="1789"/>
      <c r="X25" s="1789"/>
      <c r="Y25" s="1789"/>
      <c r="Z25" s="282"/>
      <c r="AA25" s="284"/>
      <c r="AB25" s="285"/>
      <c r="AC25" s="285"/>
      <c r="AD25" s="285"/>
      <c r="AE25" s="285"/>
      <c r="AF25" s="285"/>
      <c r="AG25" s="285"/>
      <c r="AH25" s="285"/>
      <c r="AI25" s="285"/>
      <c r="AJ25" s="285"/>
      <c r="AK25" s="285"/>
      <c r="AL25" s="285"/>
      <c r="AM25" s="285"/>
      <c r="AN25" s="285"/>
      <c r="AO25" s="285"/>
      <c r="AP25" s="287"/>
      <c r="AQ25" s="285"/>
    </row>
    <row r="26" spans="1:43" ht="14.1" customHeight="1">
      <c r="A26" s="282"/>
      <c r="B26" s="296"/>
      <c r="D26" s="282"/>
      <c r="E26" s="282"/>
      <c r="F26" s="282"/>
      <c r="G26" s="282"/>
      <c r="H26" s="282"/>
      <c r="I26" s="282"/>
      <c r="J26" s="282"/>
      <c r="K26" s="282"/>
      <c r="L26" s="282"/>
      <c r="M26" s="282"/>
      <c r="N26" s="282"/>
      <c r="O26" s="282"/>
      <c r="P26" s="282"/>
      <c r="Q26" s="282"/>
      <c r="R26" s="282"/>
      <c r="S26" s="282"/>
      <c r="T26" s="282"/>
      <c r="U26" s="282"/>
      <c r="V26" s="282"/>
      <c r="W26" s="285"/>
      <c r="X26" s="285"/>
      <c r="Y26" s="285"/>
      <c r="Z26" s="282"/>
      <c r="AA26" s="284"/>
      <c r="AB26" s="285"/>
      <c r="AC26" s="285"/>
      <c r="AD26" s="285"/>
      <c r="AE26" s="285"/>
      <c r="AF26" s="285"/>
      <c r="AG26" s="285"/>
      <c r="AH26" s="285"/>
      <c r="AI26" s="285"/>
      <c r="AJ26" s="285"/>
      <c r="AK26" s="361"/>
      <c r="AL26" s="361"/>
      <c r="AM26" s="361"/>
      <c r="AN26" s="361"/>
      <c r="AO26" s="361"/>
      <c r="AP26" s="287"/>
      <c r="AQ26" s="285"/>
    </row>
    <row r="27" spans="1:43" ht="14.1" customHeight="1">
      <c r="A27" s="282"/>
      <c r="B27" s="296"/>
      <c r="D27" s="282"/>
      <c r="F27" s="282"/>
      <c r="G27" s="313"/>
      <c r="H27" s="313"/>
      <c r="I27" s="313"/>
      <c r="J27" s="282"/>
      <c r="K27" s="313"/>
      <c r="L27" s="313"/>
      <c r="M27" s="313"/>
      <c r="N27" s="313"/>
      <c r="P27" s="313"/>
      <c r="Q27" s="282"/>
      <c r="R27" s="290"/>
      <c r="S27" s="290"/>
      <c r="T27" s="291"/>
      <c r="U27" s="292"/>
      <c r="V27" s="292"/>
      <c r="W27" s="282"/>
      <c r="X27" s="282"/>
      <c r="Y27" s="282"/>
      <c r="Z27" s="705"/>
      <c r="AA27" s="1024"/>
      <c r="AB27" s="309"/>
      <c r="AC27" s="14"/>
      <c r="AD27" s="14"/>
      <c r="AE27" s="14"/>
      <c r="AF27" s="14"/>
      <c r="AG27" s="14"/>
      <c r="AH27" s="14"/>
      <c r="AI27" s="14"/>
      <c r="AJ27" s="14"/>
      <c r="AK27" s="14"/>
      <c r="AL27" s="14"/>
      <c r="AM27" s="14"/>
      <c r="AN27" s="14"/>
      <c r="AO27" s="14"/>
      <c r="AP27" s="339"/>
      <c r="AQ27" s="1324"/>
    </row>
    <row r="28" spans="1:43" ht="14.1" customHeight="1">
      <c r="A28" s="282"/>
      <c r="B28" s="296"/>
      <c r="C28" s="2892" t="s">
        <v>1558</v>
      </c>
      <c r="D28" s="2892"/>
      <c r="E28" s="2892"/>
      <c r="F28" s="2892"/>
      <c r="G28" s="2892"/>
      <c r="H28" s="2892"/>
      <c r="I28" s="2892"/>
      <c r="J28" s="2892"/>
      <c r="K28" s="2892"/>
      <c r="L28" s="2892"/>
      <c r="M28" s="2892"/>
      <c r="N28" s="2892"/>
      <c r="O28" s="2892"/>
      <c r="P28" s="2892"/>
      <c r="Q28" s="2892"/>
      <c r="R28" s="2892"/>
      <c r="S28" s="2892"/>
      <c r="T28" s="2892"/>
      <c r="U28" s="2892"/>
      <c r="V28" s="2892"/>
      <c r="W28" s="2892"/>
      <c r="X28" s="2892"/>
      <c r="Y28" s="2892"/>
      <c r="Z28" s="2892"/>
      <c r="AA28" s="350"/>
      <c r="AB28" s="14"/>
      <c r="AC28" s="14"/>
      <c r="AD28" s="14"/>
      <c r="AE28" s="14"/>
      <c r="AF28" s="14"/>
      <c r="AG28" s="14"/>
      <c r="AH28" s="14"/>
      <c r="AI28" s="14"/>
      <c r="AJ28" s="14"/>
      <c r="AK28" s="14"/>
      <c r="AL28" s="14"/>
      <c r="AM28" s="14"/>
      <c r="AN28" s="14"/>
      <c r="AO28" s="14"/>
      <c r="AP28" s="339"/>
      <c r="AQ28" s="1324"/>
    </row>
    <row r="29" spans="1:43" ht="14.1" customHeight="1">
      <c r="A29" s="282"/>
      <c r="B29" s="296"/>
      <c r="C29" s="313"/>
      <c r="D29" s="2412" t="s">
        <v>1559</v>
      </c>
      <c r="E29" s="2412"/>
      <c r="F29" s="2412"/>
      <c r="G29" s="2412"/>
      <c r="H29" s="2412"/>
      <c r="I29" s="2412"/>
      <c r="J29" s="2412"/>
      <c r="K29" s="2412"/>
      <c r="L29" s="2412"/>
      <c r="M29" s="2412"/>
      <c r="N29" s="2412"/>
      <c r="O29" s="2412"/>
      <c r="P29" s="2412"/>
      <c r="Q29" s="2412"/>
      <c r="R29" s="2412"/>
      <c r="S29" s="2412"/>
      <c r="T29" s="2412"/>
      <c r="U29" s="2412"/>
      <c r="V29" s="2412"/>
      <c r="W29" s="2412"/>
      <c r="X29" s="2412"/>
      <c r="Y29" s="2412"/>
      <c r="Z29" s="2412"/>
      <c r="AA29" s="350"/>
      <c r="AB29" s="14"/>
      <c r="AC29" s="14"/>
      <c r="AD29" s="14"/>
      <c r="AE29" s="14"/>
      <c r="AF29" s="14"/>
      <c r="AG29" s="14"/>
      <c r="AH29" s="14"/>
      <c r="AI29" s="14"/>
      <c r="AJ29" s="14"/>
      <c r="AK29" s="14"/>
      <c r="AL29" s="14"/>
      <c r="AM29" s="14"/>
      <c r="AN29" s="14"/>
      <c r="AO29" s="14"/>
      <c r="AP29" s="339"/>
      <c r="AQ29" s="1324"/>
    </row>
    <row r="30" spans="1:43" ht="14.1" customHeight="1">
      <c r="A30" s="282"/>
      <c r="B30" s="296"/>
      <c r="C30" s="282"/>
      <c r="D30" s="313" t="s">
        <v>1560</v>
      </c>
      <c r="E30" s="282"/>
      <c r="F30" s="282"/>
      <c r="G30" s="282"/>
      <c r="I30" s="282"/>
      <c r="K30" s="282"/>
      <c r="L30" s="282"/>
      <c r="M30" s="282"/>
      <c r="N30" s="282"/>
      <c r="O30" s="282"/>
      <c r="P30" s="282"/>
      <c r="Q30" s="282"/>
      <c r="R30" s="282"/>
      <c r="S30" s="290"/>
      <c r="T30" s="290"/>
      <c r="U30" s="291"/>
      <c r="V30" s="292"/>
      <c r="W30" s="292"/>
      <c r="X30" s="282"/>
      <c r="Y30" s="282"/>
      <c r="Z30" s="286"/>
      <c r="AA30" s="284"/>
      <c r="AB30" s="285"/>
      <c r="AC30" s="361"/>
      <c r="AD30" s="361"/>
      <c r="AE30" s="361"/>
      <c r="AF30" s="361"/>
      <c r="AG30" s="361"/>
      <c r="AH30" s="361"/>
      <c r="AI30" s="361"/>
      <c r="AJ30" s="361"/>
      <c r="AK30" s="361"/>
      <c r="AL30" s="361"/>
      <c r="AM30" s="361"/>
      <c r="AN30" s="361"/>
      <c r="AO30" s="361"/>
      <c r="AP30" s="287"/>
      <c r="AQ30" s="285"/>
    </row>
    <row r="31" spans="1:43" ht="14.1" customHeight="1">
      <c r="A31" s="282"/>
      <c r="B31" s="296"/>
      <c r="D31" s="282"/>
      <c r="F31" s="282"/>
      <c r="G31" s="313"/>
      <c r="H31" s="313"/>
      <c r="I31" s="313"/>
      <c r="J31" s="282"/>
      <c r="K31" s="313"/>
      <c r="L31" s="313"/>
      <c r="M31" s="313"/>
      <c r="N31" s="313"/>
      <c r="P31" s="313"/>
      <c r="Q31" s="282"/>
      <c r="R31" s="290"/>
      <c r="S31" s="290"/>
      <c r="T31" s="291"/>
      <c r="U31" s="292"/>
      <c r="V31" s="292"/>
      <c r="W31" s="282"/>
      <c r="X31" s="282"/>
      <c r="Y31" s="282"/>
      <c r="Z31" s="705"/>
      <c r="AA31" s="284"/>
      <c r="AB31" s="285"/>
      <c r="AC31" s="285"/>
      <c r="AD31" s="285"/>
      <c r="AE31" s="285"/>
      <c r="AF31" s="285"/>
      <c r="AG31" s="285"/>
      <c r="AH31" s="285"/>
      <c r="AI31" s="285"/>
      <c r="AJ31" s="285"/>
      <c r="AK31" s="285"/>
      <c r="AL31" s="285"/>
      <c r="AM31" s="285"/>
      <c r="AN31" s="285"/>
      <c r="AO31" s="285"/>
      <c r="AP31" s="287"/>
      <c r="AQ31" s="285"/>
    </row>
    <row r="32" spans="1:43" ht="14.1" customHeight="1">
      <c r="A32" s="282"/>
      <c r="B32" s="296"/>
      <c r="C32" s="313" t="s">
        <v>1561</v>
      </c>
      <c r="D32" s="313"/>
      <c r="F32" s="282"/>
      <c r="G32" s="282"/>
      <c r="H32" s="313"/>
      <c r="I32" s="313"/>
      <c r="J32" s="282"/>
      <c r="K32" s="282"/>
      <c r="L32" s="282"/>
      <c r="M32" s="282"/>
      <c r="N32" s="282"/>
      <c r="O32" s="282"/>
      <c r="P32" s="282"/>
      <c r="Q32" s="282"/>
      <c r="R32" s="290"/>
      <c r="S32" s="290"/>
      <c r="T32" s="291"/>
      <c r="U32" s="292"/>
      <c r="V32" s="292"/>
      <c r="W32" s="282"/>
      <c r="X32" s="282"/>
      <c r="Y32" s="282"/>
      <c r="Z32" s="705"/>
      <c r="AA32" s="284"/>
      <c r="AB32" s="361"/>
      <c r="AC32" s="286"/>
      <c r="AD32" s="285"/>
      <c r="AE32" s="286"/>
      <c r="AF32" s="361"/>
      <c r="AG32" s="361"/>
      <c r="AH32" s="361"/>
      <c r="AI32" s="361"/>
      <c r="AJ32" s="361"/>
      <c r="AK32" s="361"/>
      <c r="AL32" s="361"/>
      <c r="AM32" s="361"/>
      <c r="AN32" s="361"/>
      <c r="AO32" s="361"/>
      <c r="AP32" s="287"/>
      <c r="AQ32" s="285"/>
    </row>
    <row r="33" spans="1:50" ht="14.1" customHeight="1">
      <c r="A33" s="282"/>
      <c r="B33" s="296"/>
      <c r="C33" s="313"/>
      <c r="D33" s="313"/>
      <c r="F33" s="282"/>
      <c r="G33" s="282"/>
      <c r="H33" s="282"/>
      <c r="I33" s="282"/>
      <c r="J33" s="282"/>
      <c r="K33" s="313"/>
      <c r="L33" s="313"/>
      <c r="M33" s="313"/>
      <c r="N33" s="313"/>
      <c r="O33" s="313"/>
      <c r="P33" s="313"/>
      <c r="Q33" s="313"/>
      <c r="R33" s="313"/>
      <c r="S33" s="313"/>
      <c r="V33" s="310"/>
      <c r="W33" s="286"/>
      <c r="X33" s="286"/>
      <c r="Y33" s="282"/>
      <c r="Z33" s="705"/>
      <c r="AA33" s="350"/>
      <c r="AB33" s="14"/>
      <c r="AC33" s="14"/>
      <c r="AD33" s="14"/>
      <c r="AE33" s="14"/>
      <c r="AF33" s="14"/>
      <c r="AG33" s="14"/>
      <c r="AH33" s="14"/>
      <c r="AI33" s="14"/>
      <c r="AJ33" s="14"/>
      <c r="AK33" s="14"/>
      <c r="AL33" s="14"/>
      <c r="AM33" s="14"/>
      <c r="AN33" s="14"/>
      <c r="AO33" s="14"/>
      <c r="AP33" s="339"/>
      <c r="AQ33" s="1324"/>
    </row>
    <row r="34" spans="1:50" ht="14.1" customHeight="1">
      <c r="A34" s="282"/>
      <c r="B34" s="296"/>
      <c r="C34" s="313" t="s">
        <v>1562</v>
      </c>
      <c r="D34" s="313"/>
      <c r="F34" s="282"/>
      <c r="G34" s="282"/>
      <c r="H34" s="282"/>
      <c r="I34" s="282"/>
      <c r="J34" s="282"/>
      <c r="K34" s="282"/>
      <c r="L34" s="282"/>
      <c r="M34" s="282"/>
      <c r="N34" s="282"/>
      <c r="O34" s="282"/>
      <c r="P34" s="282"/>
      <c r="Q34" s="282"/>
      <c r="R34" s="282"/>
      <c r="S34" s="313"/>
      <c r="T34" s="282"/>
      <c r="U34" s="282"/>
      <c r="V34" s="313"/>
      <c r="W34" s="361"/>
      <c r="X34" s="285"/>
      <c r="Y34" s="282"/>
      <c r="Z34" s="705"/>
      <c r="AA34" s="284"/>
      <c r="AB34" s="286"/>
      <c r="AC34" s="285"/>
      <c r="AD34" s="285"/>
      <c r="AE34" s="285"/>
      <c r="AF34" s="285"/>
      <c r="AG34" s="285"/>
      <c r="AH34" s="285"/>
      <c r="AI34" s="285"/>
      <c r="AJ34" s="285"/>
      <c r="AK34" s="285"/>
      <c r="AL34" s="285"/>
      <c r="AM34" s="285"/>
      <c r="AN34" s="285"/>
      <c r="AO34" s="285"/>
      <c r="AP34" s="339"/>
      <c r="AQ34" s="1324"/>
    </row>
    <row r="35" spans="1:50" ht="14.1" customHeight="1">
      <c r="A35" s="282"/>
      <c r="B35" s="296"/>
      <c r="C35" s="282"/>
      <c r="D35" s="313" t="s">
        <v>1563</v>
      </c>
      <c r="F35" s="282"/>
      <c r="G35" s="313"/>
      <c r="H35" s="282"/>
      <c r="I35" s="282"/>
      <c r="J35" s="282"/>
      <c r="K35" s="282"/>
      <c r="L35" s="282"/>
      <c r="M35" s="282"/>
      <c r="N35" s="282"/>
      <c r="O35" s="282"/>
      <c r="P35" s="282"/>
      <c r="Q35" s="282"/>
      <c r="R35" s="290"/>
      <c r="S35" s="290"/>
      <c r="T35" s="291"/>
      <c r="U35" s="292"/>
      <c r="V35" s="292"/>
      <c r="W35" s="282"/>
      <c r="X35" s="282"/>
      <c r="Y35" s="282"/>
      <c r="Z35" s="705"/>
      <c r="AA35" s="284"/>
      <c r="AB35" s="361"/>
      <c r="AC35" s="285"/>
      <c r="AD35" s="361"/>
      <c r="AE35" s="361"/>
      <c r="AF35" s="361"/>
      <c r="AG35" s="361"/>
      <c r="AH35" s="361"/>
      <c r="AI35" s="361"/>
      <c r="AJ35" s="361"/>
      <c r="AK35" s="361"/>
      <c r="AL35" s="361"/>
      <c r="AM35" s="361"/>
      <c r="AN35" s="361"/>
      <c r="AO35" s="361"/>
      <c r="AP35" s="339"/>
      <c r="AQ35" s="1324"/>
    </row>
    <row r="36" spans="1:50" ht="14.1" customHeight="1">
      <c r="A36" s="282"/>
      <c r="B36" s="296"/>
      <c r="C36" s="313"/>
      <c r="D36" s="313"/>
      <c r="F36" s="313"/>
      <c r="G36" s="1804"/>
      <c r="H36" s="1804"/>
      <c r="I36" s="1804"/>
      <c r="J36" s="313"/>
      <c r="K36" s="1804"/>
      <c r="L36" s="1804"/>
      <c r="M36" s="1804"/>
      <c r="N36" s="313"/>
      <c r="O36" s="1804"/>
      <c r="P36" s="1804"/>
      <c r="Q36" s="313"/>
      <c r="R36" s="313"/>
      <c r="U36" s="313"/>
      <c r="Y36" s="282"/>
      <c r="Z36" s="705"/>
      <c r="AA36" s="1024" t="s">
        <v>278</v>
      </c>
      <c r="AB36" s="1790" t="s">
        <v>1564</v>
      </c>
      <c r="AC36" s="1790"/>
      <c r="AD36" s="1790"/>
      <c r="AE36" s="1790"/>
      <c r="AF36" s="1790"/>
      <c r="AG36" s="1790"/>
      <c r="AH36" s="1790"/>
      <c r="AI36" s="1790"/>
      <c r="AJ36" s="1790"/>
      <c r="AK36" s="1790"/>
      <c r="AL36" s="1790"/>
      <c r="AM36" s="1790"/>
      <c r="AN36" s="1790"/>
      <c r="AO36" s="1790"/>
      <c r="AP36" s="1790"/>
      <c r="AQ36" s="317"/>
    </row>
    <row r="37" spans="1:50" ht="14.1" customHeight="1">
      <c r="A37" s="282"/>
      <c r="B37" s="296"/>
      <c r="D37" s="313"/>
      <c r="F37" s="313"/>
      <c r="G37" s="282"/>
      <c r="H37" s="282"/>
      <c r="I37" s="282"/>
      <c r="J37" s="313"/>
      <c r="K37" s="313"/>
      <c r="L37" s="313"/>
      <c r="M37" s="282"/>
      <c r="N37" s="282"/>
      <c r="P37" s="282"/>
      <c r="Q37" s="313"/>
      <c r="R37" s="313"/>
      <c r="S37" s="313"/>
      <c r="V37" s="313"/>
      <c r="W37" s="297"/>
      <c r="X37" s="297"/>
      <c r="Y37" s="282"/>
      <c r="Z37" s="705"/>
      <c r="AA37" s="284"/>
      <c r="AB37" s="1790"/>
      <c r="AC37" s="1790"/>
      <c r="AD37" s="1790"/>
      <c r="AE37" s="1790"/>
      <c r="AF37" s="1790"/>
      <c r="AG37" s="1790"/>
      <c r="AH37" s="1790"/>
      <c r="AI37" s="1790"/>
      <c r="AJ37" s="1790"/>
      <c r="AK37" s="1790"/>
      <c r="AL37" s="1790"/>
      <c r="AM37" s="1790"/>
      <c r="AN37" s="1790"/>
      <c r="AO37" s="1790"/>
      <c r="AP37" s="1790"/>
      <c r="AQ37" s="317"/>
    </row>
    <row r="38" spans="1:50" ht="14.1" customHeight="1">
      <c r="A38" s="282"/>
      <c r="B38" s="296"/>
      <c r="C38" s="2892" t="s">
        <v>1565</v>
      </c>
      <c r="D38" s="2892"/>
      <c r="E38" s="2892"/>
      <c r="F38" s="2892"/>
      <c r="G38" s="2892"/>
      <c r="H38" s="2892"/>
      <c r="I38" s="2892"/>
      <c r="J38" s="2892"/>
      <c r="K38" s="2892"/>
      <c r="L38" s="2892"/>
      <c r="M38" s="2892"/>
      <c r="N38" s="2892"/>
      <c r="O38" s="2892"/>
      <c r="P38" s="2892"/>
      <c r="Q38" s="2892"/>
      <c r="R38" s="2892"/>
      <c r="S38" s="2892"/>
      <c r="T38" s="2892"/>
      <c r="U38" s="2892"/>
      <c r="V38" s="2892"/>
      <c r="W38" s="2892"/>
      <c r="X38" s="2892"/>
      <c r="Y38" s="2892"/>
      <c r="Z38" s="2892"/>
      <c r="AA38" s="284"/>
      <c r="AB38" s="1790"/>
      <c r="AC38" s="1790"/>
      <c r="AD38" s="1790"/>
      <c r="AE38" s="1790"/>
      <c r="AF38" s="1790"/>
      <c r="AG38" s="1790"/>
      <c r="AH38" s="1790"/>
      <c r="AI38" s="1790"/>
      <c r="AJ38" s="1790"/>
      <c r="AK38" s="1790"/>
      <c r="AL38" s="1790"/>
      <c r="AM38" s="1790"/>
      <c r="AN38" s="1790"/>
      <c r="AO38" s="1790"/>
      <c r="AP38" s="1790"/>
      <c r="AQ38" s="317"/>
    </row>
    <row r="39" spans="1:50" ht="14.1" customHeight="1">
      <c r="A39" s="282"/>
      <c r="B39" s="296"/>
      <c r="C39" s="282"/>
      <c r="D39" s="282"/>
      <c r="F39" s="282"/>
      <c r="G39" s="282"/>
      <c r="H39" s="313"/>
      <c r="I39" s="282"/>
      <c r="J39" s="282"/>
      <c r="K39" s="313"/>
      <c r="L39" s="313"/>
      <c r="M39" s="313"/>
      <c r="N39" s="1804"/>
      <c r="O39" s="1804"/>
      <c r="P39" s="313"/>
      <c r="Q39" s="282"/>
      <c r="R39" s="313"/>
      <c r="S39" s="313"/>
      <c r="T39" s="313"/>
      <c r="U39" s="310"/>
      <c r="V39" s="313"/>
      <c r="W39" s="1804"/>
      <c r="X39" s="1804"/>
      <c r="Y39" s="282"/>
      <c r="Z39" s="705"/>
      <c r="AA39" s="284"/>
      <c r="AB39" s="1790"/>
      <c r="AC39" s="1790"/>
      <c r="AD39" s="1790"/>
      <c r="AE39" s="1790"/>
      <c r="AF39" s="1790"/>
      <c r="AG39" s="1790"/>
      <c r="AH39" s="1790"/>
      <c r="AI39" s="1790"/>
      <c r="AJ39" s="1790"/>
      <c r="AK39" s="1790"/>
      <c r="AL39" s="1790"/>
      <c r="AM39" s="1790"/>
      <c r="AN39" s="1790"/>
      <c r="AO39" s="1790"/>
      <c r="AP39" s="1790"/>
      <c r="AQ39" s="317"/>
    </row>
    <row r="40" spans="1:50" ht="14.1" customHeight="1">
      <c r="A40" s="282"/>
      <c r="B40" s="296"/>
      <c r="C40" s="282"/>
      <c r="D40" s="282"/>
      <c r="E40" s="1789"/>
      <c r="F40" s="1789"/>
      <c r="G40" s="1789"/>
      <c r="H40" s="1789"/>
      <c r="I40" s="1789"/>
      <c r="J40" s="1789"/>
      <c r="K40" s="1789"/>
      <c r="L40" s="1789"/>
      <c r="M40" s="1789"/>
      <c r="N40" s="1789"/>
      <c r="O40" s="1789"/>
      <c r="P40" s="1789"/>
      <c r="Q40" s="1789"/>
      <c r="R40" s="1789"/>
      <c r="S40" s="1789"/>
      <c r="T40" s="1789"/>
      <c r="U40" s="1789"/>
      <c r="V40" s="1789"/>
      <c r="W40" s="1789"/>
      <c r="X40" s="1789"/>
      <c r="Y40" s="1789"/>
      <c r="Z40" s="705"/>
      <c r="AA40" s="284"/>
      <c r="AB40" s="1790"/>
      <c r="AC40" s="1790"/>
      <c r="AD40" s="1790"/>
      <c r="AE40" s="1790"/>
      <c r="AF40" s="1790"/>
      <c r="AG40" s="1790"/>
      <c r="AH40" s="1790"/>
      <c r="AI40" s="1790"/>
      <c r="AJ40" s="1790"/>
      <c r="AK40" s="1790"/>
      <c r="AL40" s="1790"/>
      <c r="AM40" s="1790"/>
      <c r="AN40" s="1790"/>
      <c r="AO40" s="1790"/>
      <c r="AP40" s="1790"/>
      <c r="AQ40" s="317"/>
    </row>
    <row r="41" spans="1:50" ht="14.1" customHeight="1">
      <c r="A41" s="282"/>
      <c r="B41" s="296"/>
      <c r="C41" s="282"/>
      <c r="D41" s="282"/>
      <c r="E41" s="1789"/>
      <c r="F41" s="1789"/>
      <c r="G41" s="1789"/>
      <c r="H41" s="1789"/>
      <c r="I41" s="1789"/>
      <c r="J41" s="1789"/>
      <c r="K41" s="1789"/>
      <c r="L41" s="1789"/>
      <c r="M41" s="1789"/>
      <c r="N41" s="1789"/>
      <c r="O41" s="1789"/>
      <c r="P41" s="1789"/>
      <c r="Q41" s="1789"/>
      <c r="R41" s="1789"/>
      <c r="S41" s="1789"/>
      <c r="T41" s="1789"/>
      <c r="U41" s="1789"/>
      <c r="V41" s="1789"/>
      <c r="W41" s="1789"/>
      <c r="X41" s="1789"/>
      <c r="Y41" s="1789"/>
      <c r="Z41" s="705"/>
      <c r="AA41" s="284" t="s">
        <v>546</v>
      </c>
      <c r="AB41" s="361" t="s">
        <v>1566</v>
      </c>
      <c r="AC41" s="288"/>
      <c r="AD41" s="288"/>
      <c r="AE41" s="288"/>
      <c r="AF41" s="288"/>
      <c r="AG41" s="288"/>
      <c r="AH41" s="288"/>
      <c r="AI41" s="288"/>
      <c r="AJ41" s="288"/>
      <c r="AK41" s="288"/>
      <c r="AL41" s="288"/>
      <c r="AM41" s="288"/>
      <c r="AN41" s="288"/>
      <c r="AO41" s="288"/>
      <c r="AP41" s="289"/>
      <c r="AQ41" s="1036"/>
    </row>
    <row r="42" spans="1:50" ht="14.1" customHeight="1">
      <c r="A42" s="282"/>
      <c r="B42" s="296"/>
      <c r="C42" s="282"/>
      <c r="D42" s="313"/>
      <c r="E42" s="1789"/>
      <c r="F42" s="1789"/>
      <c r="G42" s="1789"/>
      <c r="H42" s="1789"/>
      <c r="I42" s="1789"/>
      <c r="J42" s="1789"/>
      <c r="K42" s="1789"/>
      <c r="L42" s="1789"/>
      <c r="M42" s="1789"/>
      <c r="N42" s="1789"/>
      <c r="O42" s="1789"/>
      <c r="P42" s="1789"/>
      <c r="Q42" s="1789"/>
      <c r="R42" s="1789"/>
      <c r="S42" s="1789"/>
      <c r="T42" s="1789"/>
      <c r="U42" s="1789"/>
      <c r="V42" s="1789"/>
      <c r="W42" s="1789"/>
      <c r="X42" s="1789"/>
      <c r="Y42" s="1789"/>
      <c r="Z42" s="705"/>
      <c r="AA42" s="361" t="s">
        <v>551</v>
      </c>
      <c r="AB42" s="2953" t="s">
        <v>1567</v>
      </c>
      <c r="AC42" s="2953"/>
      <c r="AD42" s="2953"/>
      <c r="AE42" s="2953"/>
      <c r="AF42" s="2953"/>
      <c r="AG42" s="2953"/>
      <c r="AH42" s="2953"/>
      <c r="AI42" s="2953"/>
      <c r="AJ42" s="2953"/>
      <c r="AK42" s="2953"/>
      <c r="AL42" s="2953"/>
      <c r="AM42" s="2953"/>
      <c r="AN42" s="2953"/>
      <c r="AO42" s="2953"/>
      <c r="AP42" s="2953"/>
      <c r="AQ42" s="1365"/>
    </row>
    <row r="43" spans="1:50" ht="14.1" customHeight="1">
      <c r="A43" s="282"/>
      <c r="B43" s="296"/>
      <c r="D43" s="282"/>
      <c r="E43" s="282"/>
      <c r="F43" s="282"/>
      <c r="G43" s="282"/>
      <c r="H43" s="282"/>
      <c r="I43" s="282"/>
      <c r="J43" s="282"/>
      <c r="K43" s="282"/>
      <c r="L43" s="282"/>
      <c r="M43" s="282"/>
      <c r="N43" s="282"/>
      <c r="O43" s="282"/>
      <c r="P43" s="282"/>
      <c r="Q43" s="282"/>
      <c r="R43" s="282"/>
      <c r="S43" s="313"/>
      <c r="T43" s="297"/>
      <c r="U43" s="297"/>
      <c r="V43" s="282"/>
      <c r="W43" s="297"/>
      <c r="X43" s="297"/>
      <c r="Y43" s="282"/>
      <c r="Z43" s="1017"/>
      <c r="AA43" s="286"/>
      <c r="AB43" s="2953"/>
      <c r="AC43" s="2953"/>
      <c r="AD43" s="2953"/>
      <c r="AE43" s="2953"/>
      <c r="AF43" s="2953"/>
      <c r="AG43" s="2953"/>
      <c r="AH43" s="2953"/>
      <c r="AI43" s="2953"/>
      <c r="AJ43" s="2953"/>
      <c r="AK43" s="2953"/>
      <c r="AL43" s="2953"/>
      <c r="AM43" s="2953"/>
      <c r="AN43" s="2953"/>
      <c r="AO43" s="2953"/>
      <c r="AP43" s="2953"/>
      <c r="AQ43" s="1365"/>
    </row>
    <row r="44" spans="1:50" ht="14.1" customHeight="1">
      <c r="A44" s="282"/>
      <c r="B44" s="277"/>
      <c r="D44" s="282"/>
      <c r="E44" s="282"/>
      <c r="F44" s="282"/>
      <c r="G44" s="282"/>
      <c r="H44" s="282"/>
      <c r="I44" s="282"/>
      <c r="J44" s="282"/>
      <c r="K44" s="282"/>
      <c r="L44" s="282"/>
      <c r="M44" s="282"/>
      <c r="N44" s="282"/>
      <c r="O44" s="282"/>
      <c r="P44" s="282"/>
      <c r="Q44" s="313"/>
      <c r="R44" s="297"/>
      <c r="S44" s="297"/>
      <c r="T44" s="282"/>
      <c r="U44" s="297"/>
      <c r="V44" s="297"/>
      <c r="W44" s="282"/>
      <c r="X44" s="285"/>
      <c r="AA44" s="659" t="s">
        <v>883</v>
      </c>
      <c r="AB44" s="361" t="s">
        <v>1568</v>
      </c>
      <c r="AC44" s="288"/>
      <c r="AD44" s="288"/>
      <c r="AE44" s="288"/>
      <c r="AF44" s="288"/>
      <c r="AG44" s="288"/>
      <c r="AH44" s="288"/>
      <c r="AI44" s="288"/>
      <c r="AJ44" s="288"/>
      <c r="AK44" s="288"/>
      <c r="AL44" s="288"/>
      <c r="AM44" s="288"/>
      <c r="AN44" s="288"/>
      <c r="AO44" s="288"/>
      <c r="AP44" s="289"/>
      <c r="AQ44" s="1036"/>
    </row>
    <row r="45" spans="1:50" ht="14.1" customHeight="1">
      <c r="A45" s="282"/>
      <c r="B45" s="277"/>
      <c r="AA45" s="2948" t="s">
        <v>1569</v>
      </c>
      <c r="AB45" s="2948"/>
      <c r="AC45" s="2948"/>
      <c r="AD45" s="2948"/>
      <c r="AE45" s="2948"/>
      <c r="AF45" s="2948"/>
      <c r="AG45" s="2948"/>
      <c r="AH45" s="2948"/>
      <c r="AI45" s="2948"/>
      <c r="AJ45" s="2948"/>
      <c r="AK45" s="2948"/>
      <c r="AL45" s="2948"/>
      <c r="AM45" s="2948"/>
      <c r="AN45" s="2948"/>
      <c r="AO45" s="2948"/>
      <c r="AP45" s="2948"/>
      <c r="AQ45" s="1412"/>
    </row>
    <row r="46" spans="1:50" ht="14.1" customHeight="1">
      <c r="B46" s="277"/>
      <c r="C46" s="978" t="s">
        <v>1570</v>
      </c>
      <c r="AA46" s="2948"/>
      <c r="AB46" s="2948"/>
      <c r="AC46" s="2948"/>
      <c r="AD46" s="2948"/>
      <c r="AE46" s="2948"/>
      <c r="AF46" s="2948"/>
      <c r="AG46" s="2948"/>
      <c r="AH46" s="2948"/>
      <c r="AI46" s="2948"/>
      <c r="AJ46" s="2948"/>
      <c r="AK46" s="2948"/>
      <c r="AL46" s="2948"/>
      <c r="AM46" s="2948"/>
      <c r="AN46" s="2948"/>
      <c r="AO46" s="2948"/>
      <c r="AP46" s="2948"/>
      <c r="AQ46" s="1412"/>
      <c r="AR46" s="1413"/>
      <c r="AS46" s="1413"/>
      <c r="AT46" s="1413"/>
      <c r="AV46" s="1414"/>
      <c r="AW46" s="1414"/>
      <c r="AX46" s="1414"/>
    </row>
    <row r="47" spans="1:50" ht="14.1" customHeight="1">
      <c r="B47" s="277"/>
      <c r="AA47" s="311"/>
      <c r="AP47" s="312"/>
      <c r="AR47" s="1414"/>
      <c r="AS47" s="1414"/>
      <c r="AT47" s="1414"/>
      <c r="AV47" s="1414"/>
      <c r="AW47" s="1414"/>
      <c r="AX47" s="1414"/>
    </row>
    <row r="48" spans="1:50" ht="14.1" customHeight="1">
      <c r="A48" s="313"/>
      <c r="B48" s="277"/>
      <c r="AA48" s="659" t="s">
        <v>1571</v>
      </c>
      <c r="AP48" s="312"/>
      <c r="AR48" s="975"/>
      <c r="AS48" s="975"/>
      <c r="AT48" s="975"/>
      <c r="AV48" s="975"/>
      <c r="AW48" s="975"/>
      <c r="AX48" s="975"/>
    </row>
    <row r="49" spans="1:72" ht="14.1" customHeight="1">
      <c r="A49" s="313"/>
      <c r="B49" s="277"/>
      <c r="AA49" s="659" t="s">
        <v>278</v>
      </c>
      <c r="AB49" s="285" t="s">
        <v>1572</v>
      </c>
      <c r="AC49" s="285"/>
      <c r="AD49" s="285"/>
      <c r="AE49" s="285"/>
      <c r="AF49" s="285"/>
      <c r="AG49" s="285"/>
      <c r="AH49" s="285"/>
      <c r="AI49" s="285"/>
      <c r="AJ49" s="285"/>
      <c r="AK49" s="285"/>
      <c r="AL49" s="285"/>
      <c r="AM49" s="285"/>
      <c r="AN49" s="285"/>
      <c r="AO49" s="285"/>
      <c r="AP49" s="287"/>
      <c r="AQ49" s="834"/>
      <c r="AR49" s="975"/>
      <c r="AS49" s="975"/>
      <c r="AT49" s="975"/>
      <c r="AV49" s="975"/>
      <c r="AW49" s="975"/>
      <c r="AX49" s="975"/>
    </row>
    <row r="50" spans="1:72" ht="14.1" customHeight="1">
      <c r="A50" s="313"/>
      <c r="B50" s="277"/>
      <c r="AA50" s="659" t="s">
        <v>1573</v>
      </c>
      <c r="AB50" s="286"/>
      <c r="AC50" s="286"/>
      <c r="AD50" s="286"/>
      <c r="AE50" s="286"/>
      <c r="AF50" s="286"/>
      <c r="AG50" s="286"/>
      <c r="AH50" s="286"/>
      <c r="AI50" s="286"/>
      <c r="AJ50" s="286"/>
      <c r="AK50" s="286"/>
      <c r="AL50" s="286"/>
      <c r="AM50" s="286"/>
      <c r="AN50" s="286"/>
      <c r="AO50" s="286"/>
      <c r="AP50" s="300"/>
      <c r="AQ50" s="812"/>
    </row>
    <row r="51" spans="1:72" ht="14.1" customHeight="1">
      <c r="A51" s="313"/>
      <c r="B51" s="711"/>
      <c r="AA51" s="311" t="s">
        <v>278</v>
      </c>
      <c r="AB51" s="286" t="s">
        <v>1574</v>
      </c>
      <c r="AD51" s="286"/>
      <c r="AE51" s="286"/>
      <c r="AF51" s="286"/>
      <c r="AG51" s="286"/>
      <c r="AH51" s="286"/>
      <c r="AI51" s="286"/>
      <c r="AJ51" s="286"/>
      <c r="AK51" s="286"/>
      <c r="AL51" s="286"/>
      <c r="AM51" s="286"/>
      <c r="AN51" s="286"/>
      <c r="AO51" s="286"/>
      <c r="AP51" s="300"/>
      <c r="AQ51" s="812"/>
      <c r="AS51" s="276" t="s">
        <v>1004</v>
      </c>
    </row>
    <row r="52" spans="1:72" ht="14.1" customHeight="1">
      <c r="A52" s="313"/>
      <c r="B52" s="277"/>
      <c r="C52" s="313" t="s">
        <v>84</v>
      </c>
      <c r="AA52" s="659" t="s">
        <v>1575</v>
      </c>
      <c r="AD52" s="286"/>
      <c r="AE52" s="286"/>
      <c r="AF52" s="286"/>
      <c r="AG52" s="286"/>
      <c r="AH52" s="286"/>
      <c r="AI52" s="286"/>
      <c r="AJ52" s="286"/>
      <c r="AK52" s="286"/>
      <c r="AL52" s="286"/>
      <c r="AM52" s="286"/>
      <c r="AN52" s="286"/>
      <c r="AO52" s="286"/>
      <c r="AP52" s="300"/>
      <c r="AQ52" s="812"/>
      <c r="AS52" s="2949" t="s">
        <v>1576</v>
      </c>
      <c r="AT52" s="2949"/>
      <c r="AU52" s="2949"/>
      <c r="AV52" s="2949"/>
      <c r="AW52" s="2949"/>
      <c r="AX52" s="2949"/>
      <c r="AY52" s="2949"/>
      <c r="AZ52" s="2949"/>
      <c r="BA52" s="2949"/>
      <c r="BB52" s="2949"/>
      <c r="BC52" s="2949"/>
      <c r="BD52" s="2949"/>
      <c r="BE52" s="2949"/>
      <c r="BF52" s="2949"/>
      <c r="BG52" s="2949"/>
      <c r="BH52" s="2949"/>
      <c r="BI52" s="2949"/>
      <c r="BJ52" s="2949"/>
      <c r="BK52" s="2949"/>
      <c r="BL52" s="2949"/>
      <c r="BM52" s="2949"/>
      <c r="BN52" s="2949"/>
      <c r="BO52" s="2949"/>
      <c r="BP52" s="2949"/>
      <c r="BQ52" s="2949"/>
      <c r="BR52" s="2949"/>
      <c r="BS52" s="2949"/>
      <c r="BT52" s="2949"/>
    </row>
    <row r="53" spans="1:72" ht="14.1" customHeight="1">
      <c r="B53" s="277"/>
      <c r="C53" s="313"/>
      <c r="AA53" s="659" t="s">
        <v>278</v>
      </c>
      <c r="AB53" s="286" t="s">
        <v>1577</v>
      </c>
      <c r="AC53" s="286"/>
      <c r="AD53" s="286"/>
      <c r="AE53" s="288"/>
      <c r="AF53" s="288"/>
      <c r="AG53" s="288"/>
      <c r="AH53" s="288"/>
      <c r="AI53" s="288"/>
      <c r="AJ53" s="288"/>
      <c r="AK53" s="288"/>
      <c r="AL53" s="288"/>
      <c r="AM53" s="288"/>
      <c r="AN53" s="288"/>
      <c r="AO53" s="288"/>
      <c r="AP53" s="289"/>
      <c r="AQ53" s="1036"/>
      <c r="AS53" s="2949"/>
      <c r="AT53" s="2949"/>
      <c r="AU53" s="2949"/>
      <c r="AV53" s="2949"/>
      <c r="AW53" s="2949"/>
      <c r="AX53" s="2949"/>
      <c r="AY53" s="2949"/>
      <c r="AZ53" s="2949"/>
      <c r="BA53" s="2949"/>
      <c r="BB53" s="2949"/>
      <c r="BC53" s="2949"/>
      <c r="BD53" s="2949"/>
      <c r="BE53" s="2949"/>
      <c r="BF53" s="2949"/>
      <c r="BG53" s="2949"/>
      <c r="BH53" s="2949"/>
      <c r="BI53" s="2949"/>
      <c r="BJ53" s="2949"/>
      <c r="BK53" s="2949"/>
      <c r="BL53" s="2949"/>
      <c r="BM53" s="2949"/>
      <c r="BN53" s="2949"/>
      <c r="BO53" s="2949"/>
      <c r="BP53" s="2949"/>
      <c r="BQ53" s="2949"/>
      <c r="BR53" s="2949"/>
      <c r="BS53" s="2949"/>
      <c r="BT53" s="2949"/>
    </row>
    <row r="54" spans="1:72" ht="14.1" customHeight="1">
      <c r="B54" s="277"/>
      <c r="C54" s="2925" t="s">
        <v>1578</v>
      </c>
      <c r="D54" s="2925"/>
      <c r="E54" s="2925"/>
      <c r="F54" s="2925"/>
      <c r="G54" s="2925"/>
      <c r="H54" s="2925"/>
      <c r="I54" s="2925"/>
      <c r="J54" s="2925"/>
      <c r="K54" s="2925"/>
      <c r="L54" s="2925"/>
      <c r="M54" s="2925"/>
      <c r="N54" s="2925"/>
      <c r="O54" s="2925"/>
      <c r="P54" s="2925"/>
      <c r="Q54" s="2925"/>
      <c r="R54" s="2925"/>
      <c r="S54" s="2925"/>
      <c r="T54" s="2925"/>
      <c r="U54" s="2925"/>
      <c r="V54" s="2925"/>
      <c r="W54" s="2925"/>
      <c r="X54" s="2925"/>
      <c r="Y54" s="2925"/>
      <c r="Z54" s="2925"/>
      <c r="AA54" s="659" t="s">
        <v>1579</v>
      </c>
      <c r="AC54" s="286"/>
      <c r="AP54" s="312"/>
      <c r="AS54" s="2949"/>
      <c r="AT54" s="2949"/>
      <c r="AU54" s="2949"/>
      <c r="AV54" s="2949"/>
      <c r="AW54" s="2949"/>
      <c r="AX54" s="2949"/>
      <c r="AY54" s="2949"/>
      <c r="AZ54" s="2949"/>
      <c r="BA54" s="2949"/>
      <c r="BB54" s="2949"/>
      <c r="BC54" s="2949"/>
      <c r="BD54" s="2949"/>
      <c r="BE54" s="2949"/>
      <c r="BF54" s="2949"/>
      <c r="BG54" s="2949"/>
      <c r="BH54" s="2949"/>
      <c r="BI54" s="2949"/>
      <c r="BJ54" s="2949"/>
      <c r="BK54" s="2949"/>
      <c r="BL54" s="2949"/>
      <c r="BM54" s="2949"/>
      <c r="BN54" s="2949"/>
      <c r="BO54" s="2949"/>
      <c r="BP54" s="2949"/>
      <c r="BQ54" s="2949"/>
      <c r="BR54" s="2949"/>
      <c r="BS54" s="2949"/>
      <c r="BT54" s="2949"/>
    </row>
    <row r="55" spans="1:72" ht="14.1" customHeight="1">
      <c r="B55" s="277"/>
      <c r="D55" s="276" t="s">
        <v>1580</v>
      </c>
      <c r="R55" s="290"/>
      <c r="S55" s="290"/>
      <c r="T55" s="291"/>
      <c r="U55" s="292"/>
      <c r="V55" s="292"/>
      <c r="W55" s="282"/>
      <c r="X55" s="282"/>
      <c r="Y55" s="282"/>
      <c r="Z55" s="705"/>
      <c r="AA55" s="659" t="s">
        <v>278</v>
      </c>
      <c r="AB55" s="286" t="s">
        <v>1581</v>
      </c>
      <c r="AP55" s="312"/>
      <c r="AS55" s="2949"/>
      <c r="AT55" s="2949"/>
      <c r="AU55" s="2949"/>
      <c r="AV55" s="2949"/>
      <c r="AW55" s="2949"/>
      <c r="AX55" s="2949"/>
      <c r="AY55" s="2949"/>
      <c r="AZ55" s="2949"/>
      <c r="BA55" s="2949"/>
      <c r="BB55" s="2949"/>
      <c r="BC55" s="2949"/>
      <c r="BD55" s="2949"/>
      <c r="BE55" s="2949"/>
      <c r="BF55" s="2949"/>
      <c r="BG55" s="2949"/>
      <c r="BH55" s="2949"/>
      <c r="BI55" s="2949"/>
      <c r="BJ55" s="2949"/>
      <c r="BK55" s="2949"/>
      <c r="BL55" s="2949"/>
      <c r="BM55" s="2949"/>
      <c r="BN55" s="2949"/>
      <c r="BO55" s="2949"/>
      <c r="BP55" s="2949"/>
      <c r="BQ55" s="2949"/>
      <c r="BR55" s="2949"/>
      <c r="BS55" s="2949"/>
      <c r="BT55" s="2949"/>
    </row>
    <row r="56" spans="1:72" ht="14.1" customHeight="1">
      <c r="B56" s="277"/>
      <c r="D56" s="276" t="s">
        <v>945</v>
      </c>
      <c r="R56" s="313"/>
      <c r="U56" s="313"/>
      <c r="Y56" s="282"/>
      <c r="Z56" s="705"/>
      <c r="AA56" s="311"/>
      <c r="AP56" s="312"/>
      <c r="AS56" s="2949"/>
      <c r="AT56" s="2949"/>
      <c r="AU56" s="2949"/>
      <c r="AV56" s="2949"/>
      <c r="AW56" s="2949"/>
      <c r="AX56" s="2949"/>
      <c r="AY56" s="2949"/>
      <c r="AZ56" s="2949"/>
      <c r="BA56" s="2949"/>
      <c r="BB56" s="2949"/>
      <c r="BC56" s="2949"/>
      <c r="BD56" s="2949"/>
      <c r="BE56" s="2949"/>
      <c r="BF56" s="2949"/>
      <c r="BG56" s="2949"/>
      <c r="BH56" s="2949"/>
      <c r="BI56" s="2949"/>
      <c r="BJ56" s="2949"/>
      <c r="BK56" s="2949"/>
      <c r="BL56" s="2949"/>
      <c r="BM56" s="2949"/>
      <c r="BN56" s="2949"/>
      <c r="BO56" s="2949"/>
      <c r="BP56" s="2949"/>
      <c r="BQ56" s="2949"/>
      <c r="BR56" s="2949"/>
      <c r="BS56" s="2949"/>
      <c r="BT56" s="2949"/>
    </row>
    <row r="57" spans="1:72" ht="14.1" customHeight="1">
      <c r="B57" s="277"/>
      <c r="C57" s="276" t="s">
        <v>1582</v>
      </c>
      <c r="H57" s="290"/>
      <c r="R57" s="313"/>
      <c r="U57" s="313"/>
      <c r="Y57" s="282"/>
      <c r="Z57" s="705"/>
      <c r="AA57" s="311"/>
      <c r="AP57" s="312"/>
      <c r="AS57" s="2949"/>
      <c r="AT57" s="2949"/>
      <c r="AU57" s="2949"/>
      <c r="AV57" s="2949"/>
      <c r="AW57" s="2949"/>
      <c r="AX57" s="2949"/>
      <c r="AY57" s="2949"/>
      <c r="AZ57" s="2949"/>
      <c r="BA57" s="2949"/>
      <c r="BB57" s="2949"/>
      <c r="BC57" s="2949"/>
      <c r="BD57" s="2949"/>
      <c r="BE57" s="2949"/>
      <c r="BF57" s="2949"/>
      <c r="BG57" s="2949"/>
      <c r="BH57" s="2949"/>
      <c r="BI57" s="2949"/>
      <c r="BJ57" s="2949"/>
      <c r="BK57" s="2949"/>
      <c r="BL57" s="2949"/>
      <c r="BM57" s="2949"/>
      <c r="BN57" s="2949"/>
      <c r="BO57" s="2949"/>
      <c r="BP57" s="2949"/>
      <c r="BQ57" s="2949"/>
      <c r="BR57" s="2949"/>
      <c r="BS57" s="2949"/>
      <c r="BT57" s="2949"/>
    </row>
    <row r="58" spans="1:72" ht="14.1" customHeight="1">
      <c r="B58" s="277"/>
      <c r="D58" s="2231" t="s">
        <v>1583</v>
      </c>
      <c r="E58" s="2231"/>
      <c r="F58" s="2231"/>
      <c r="G58" s="2950"/>
      <c r="H58" s="2950"/>
      <c r="I58" s="1788" t="s">
        <v>1584</v>
      </c>
      <c r="J58" s="1788"/>
      <c r="S58" s="975" t="s">
        <v>1585</v>
      </c>
      <c r="T58" s="313"/>
      <c r="X58" s="282"/>
      <c r="Z58" s="705"/>
      <c r="AA58" s="904" t="s">
        <v>278</v>
      </c>
      <c r="AB58" s="975" t="s">
        <v>1586</v>
      </c>
      <c r="AC58" s="975"/>
      <c r="AP58" s="312"/>
      <c r="AS58" s="2949"/>
      <c r="AT58" s="2949"/>
      <c r="AU58" s="2949"/>
      <c r="AV58" s="2949"/>
      <c r="AW58" s="2949"/>
      <c r="AX58" s="2949"/>
      <c r="AY58" s="2949"/>
      <c r="AZ58" s="2949"/>
      <c r="BA58" s="2949"/>
      <c r="BB58" s="2949"/>
      <c r="BC58" s="2949"/>
      <c r="BD58" s="2949"/>
      <c r="BE58" s="2949"/>
      <c r="BF58" s="2949"/>
      <c r="BG58" s="2949"/>
      <c r="BH58" s="2949"/>
      <c r="BI58" s="2949"/>
      <c r="BJ58" s="2949"/>
      <c r="BK58" s="2949"/>
      <c r="BL58" s="2949"/>
      <c r="BM58" s="2949"/>
      <c r="BN58" s="2949"/>
      <c r="BO58" s="2949"/>
      <c r="BP58" s="2949"/>
      <c r="BQ58" s="2949"/>
      <c r="BR58" s="2949"/>
      <c r="BS58" s="2949"/>
      <c r="BT58" s="2949"/>
    </row>
    <row r="59" spans="1:72" ht="14.1" customHeight="1">
      <c r="B59" s="277"/>
      <c r="D59" s="2231" t="s">
        <v>1587</v>
      </c>
      <c r="E59" s="2231"/>
      <c r="F59" s="2231"/>
      <c r="G59" s="2951"/>
      <c r="H59" s="2951"/>
      <c r="I59" s="1788" t="s">
        <v>1584</v>
      </c>
      <c r="J59" s="1788"/>
      <c r="K59" s="276" t="s">
        <v>278</v>
      </c>
      <c r="L59" s="2231"/>
      <c r="M59" s="297" t="s">
        <v>970</v>
      </c>
      <c r="N59" s="290"/>
      <c r="O59" s="290"/>
      <c r="P59" s="290"/>
      <c r="Q59" s="290"/>
      <c r="R59" s="290"/>
      <c r="S59" s="975" t="s">
        <v>1585</v>
      </c>
      <c r="Z59" s="705"/>
      <c r="AA59" s="1415"/>
      <c r="AB59" s="975" t="s">
        <v>1588</v>
      </c>
      <c r="AC59" s="975"/>
      <c r="AP59" s="312"/>
      <c r="AS59" s="2949"/>
      <c r="AT59" s="2949"/>
      <c r="AU59" s="2949"/>
      <c r="AV59" s="2949"/>
      <c r="AW59" s="2949"/>
      <c r="AX59" s="2949"/>
      <c r="AY59" s="2949"/>
      <c r="AZ59" s="2949"/>
      <c r="BA59" s="2949"/>
      <c r="BB59" s="2949"/>
      <c r="BC59" s="2949"/>
      <c r="BD59" s="2949"/>
      <c r="BE59" s="2949"/>
      <c r="BF59" s="2949"/>
      <c r="BG59" s="2949"/>
      <c r="BH59" s="2949"/>
      <c r="BI59" s="2949"/>
      <c r="BJ59" s="2949"/>
      <c r="BK59" s="2949"/>
      <c r="BL59" s="2949"/>
      <c r="BM59" s="2949"/>
      <c r="BN59" s="2949"/>
      <c r="BO59" s="2949"/>
      <c r="BP59" s="2949"/>
      <c r="BQ59" s="2949"/>
      <c r="BR59" s="2949"/>
      <c r="BS59" s="2949"/>
      <c r="BT59" s="2949"/>
    </row>
    <row r="60" spans="1:72" ht="14.1" customHeight="1">
      <c r="B60" s="277"/>
      <c r="D60" s="2231" t="s">
        <v>1589</v>
      </c>
      <c r="E60" s="2231"/>
      <c r="F60" s="2231"/>
      <c r="G60" s="2952"/>
      <c r="H60" s="2952"/>
      <c r="I60" s="1788" t="s">
        <v>1584</v>
      </c>
      <c r="J60" s="1788"/>
      <c r="K60" s="276" t="s">
        <v>278</v>
      </c>
      <c r="L60" s="2231"/>
      <c r="M60" s="297" t="s">
        <v>970</v>
      </c>
      <c r="S60" s="975" t="s">
        <v>1585</v>
      </c>
      <c r="T60" s="290"/>
      <c r="U60" s="290"/>
      <c r="V60" s="290"/>
      <c r="W60" s="290"/>
      <c r="X60" s="290"/>
      <c r="Z60" s="705"/>
      <c r="AA60" s="311"/>
      <c r="AP60" s="312"/>
      <c r="AS60" s="2949"/>
      <c r="AT60" s="2949"/>
      <c r="AU60" s="2949"/>
      <c r="AV60" s="2949"/>
      <c r="AW60" s="2949"/>
      <c r="AX60" s="2949"/>
      <c r="AY60" s="2949"/>
      <c r="AZ60" s="2949"/>
      <c r="BA60" s="2949"/>
      <c r="BB60" s="2949"/>
      <c r="BC60" s="2949"/>
      <c r="BD60" s="2949"/>
      <c r="BE60" s="2949"/>
      <c r="BF60" s="2949"/>
      <c r="BG60" s="2949"/>
      <c r="BH60" s="2949"/>
      <c r="BI60" s="2949"/>
      <c r="BJ60" s="2949"/>
      <c r="BK60" s="2949"/>
      <c r="BL60" s="2949"/>
      <c r="BM60" s="2949"/>
      <c r="BN60" s="2949"/>
      <c r="BO60" s="2949"/>
      <c r="BP60" s="2949"/>
      <c r="BQ60" s="2949"/>
      <c r="BR60" s="2949"/>
      <c r="BS60" s="2949"/>
      <c r="BT60" s="2949"/>
    </row>
    <row r="61" spans="1:72" ht="14.1" customHeight="1">
      <c r="B61" s="277"/>
      <c r="D61" s="2241" t="s">
        <v>1590</v>
      </c>
      <c r="E61" s="2241"/>
      <c r="F61" s="2241"/>
      <c r="G61" s="2952"/>
      <c r="H61" s="2952"/>
      <c r="I61" s="1788" t="s">
        <v>1584</v>
      </c>
      <c r="J61" s="1788"/>
      <c r="K61" s="276" t="s">
        <v>278</v>
      </c>
      <c r="L61" s="2231"/>
      <c r="M61" s="297" t="s">
        <v>970</v>
      </c>
      <c r="S61" s="975" t="s">
        <v>1585</v>
      </c>
      <c r="Z61" s="705"/>
      <c r="AA61" s="311"/>
      <c r="AP61" s="312"/>
      <c r="AS61" s="2949"/>
      <c r="AT61" s="2949"/>
      <c r="AU61" s="2949"/>
      <c r="AV61" s="2949"/>
      <c r="AW61" s="2949"/>
      <c r="AX61" s="2949"/>
      <c r="AY61" s="2949"/>
      <c r="AZ61" s="2949"/>
      <c r="BA61" s="2949"/>
      <c r="BB61" s="2949"/>
      <c r="BC61" s="2949"/>
      <c r="BD61" s="2949"/>
      <c r="BE61" s="2949"/>
      <c r="BF61" s="2949"/>
      <c r="BG61" s="2949"/>
      <c r="BH61" s="2949"/>
      <c r="BI61" s="2949"/>
      <c r="BJ61" s="2949"/>
      <c r="BK61" s="2949"/>
      <c r="BL61" s="2949"/>
      <c r="BM61" s="2949"/>
      <c r="BN61" s="2949"/>
      <c r="BO61" s="2949"/>
      <c r="BP61" s="2949"/>
      <c r="BQ61" s="2949"/>
      <c r="BR61" s="2949"/>
      <c r="BS61" s="2949"/>
      <c r="BT61" s="2949"/>
    </row>
    <row r="62" spans="1:72" ht="14.1" customHeight="1">
      <c r="B62" s="277"/>
      <c r="Z62" s="705"/>
      <c r="AA62" s="311"/>
      <c r="AP62" s="312"/>
      <c r="AS62" s="2949"/>
      <c r="AT62" s="2949"/>
      <c r="AU62" s="2949"/>
      <c r="AV62" s="2949"/>
      <c r="AW62" s="2949"/>
      <c r="AX62" s="2949"/>
      <c r="AY62" s="2949"/>
      <c r="AZ62" s="2949"/>
      <c r="BA62" s="2949"/>
      <c r="BB62" s="2949"/>
      <c r="BC62" s="2949"/>
      <c r="BD62" s="2949"/>
      <c r="BE62" s="2949"/>
      <c r="BF62" s="2949"/>
      <c r="BG62" s="2949"/>
      <c r="BH62" s="2949"/>
      <c r="BI62" s="2949"/>
      <c r="BJ62" s="2949"/>
      <c r="BK62" s="2949"/>
      <c r="BL62" s="2949"/>
      <c r="BM62" s="2949"/>
      <c r="BN62" s="2949"/>
      <c r="BO62" s="2949"/>
      <c r="BP62" s="2949"/>
      <c r="BQ62" s="2949"/>
      <c r="BR62" s="2949"/>
      <c r="BS62" s="2949"/>
      <c r="BT62" s="2949"/>
    </row>
    <row r="63" spans="1:72" ht="14.1" customHeight="1">
      <c r="B63" s="296"/>
      <c r="C63" s="276" t="s">
        <v>1591</v>
      </c>
      <c r="D63" s="282"/>
      <c r="Z63" s="705"/>
      <c r="AA63" s="311"/>
      <c r="AP63" s="312"/>
      <c r="AS63" s="2949"/>
      <c r="AT63" s="2949"/>
      <c r="AU63" s="2949"/>
      <c r="AV63" s="2949"/>
      <c r="AW63" s="2949"/>
      <c r="AX63" s="2949"/>
      <c r="AY63" s="2949"/>
      <c r="AZ63" s="2949"/>
      <c r="BA63" s="2949"/>
      <c r="BB63" s="2949"/>
      <c r="BC63" s="2949"/>
      <c r="BD63" s="2949"/>
      <c r="BE63" s="2949"/>
      <c r="BF63" s="2949"/>
      <c r="BG63" s="2949"/>
      <c r="BH63" s="2949"/>
      <c r="BI63" s="2949"/>
      <c r="BJ63" s="2949"/>
      <c r="BK63" s="2949"/>
      <c r="BL63" s="2949"/>
      <c r="BM63" s="2949"/>
      <c r="BN63" s="2949"/>
      <c r="BO63" s="2949"/>
      <c r="BP63" s="2949"/>
      <c r="BQ63" s="2949"/>
      <c r="BR63" s="2949"/>
      <c r="BS63" s="2949"/>
      <c r="BT63" s="2949"/>
    </row>
    <row r="64" spans="1:72" ht="14.1" customHeight="1">
      <c r="B64" s="296"/>
      <c r="C64" s="282"/>
      <c r="D64" s="2388"/>
      <c r="E64" s="2388"/>
      <c r="F64" s="2388"/>
      <c r="G64" s="2388"/>
      <c r="H64" s="2388"/>
      <c r="I64" s="2388"/>
      <c r="J64" s="2388"/>
      <c r="K64" s="2388"/>
      <c r="L64" s="2388"/>
      <c r="M64" s="2388"/>
      <c r="N64" s="2388"/>
      <c r="O64" s="2388"/>
      <c r="P64" s="2388"/>
      <c r="Q64" s="2388"/>
      <c r="R64" s="2388"/>
      <c r="S64" s="2388"/>
      <c r="T64" s="2388"/>
      <c r="U64" s="2388"/>
      <c r="V64" s="2388"/>
      <c r="W64" s="2388"/>
      <c r="X64" s="2388"/>
      <c r="Z64" s="705"/>
      <c r="AA64" s="311"/>
      <c r="AP64" s="312"/>
      <c r="AS64" s="2949"/>
      <c r="AT64" s="2949"/>
      <c r="AU64" s="2949"/>
      <c r="AV64" s="2949"/>
      <c r="AW64" s="2949"/>
      <c r="AX64" s="2949"/>
      <c r="AY64" s="2949"/>
      <c r="AZ64" s="2949"/>
      <c r="BA64" s="2949"/>
      <c r="BB64" s="2949"/>
      <c r="BC64" s="2949"/>
      <c r="BD64" s="2949"/>
      <c r="BE64" s="2949"/>
      <c r="BF64" s="2949"/>
      <c r="BG64" s="2949"/>
      <c r="BH64" s="2949"/>
      <c r="BI64" s="2949"/>
      <c r="BJ64" s="2949"/>
      <c r="BK64" s="2949"/>
      <c r="BL64" s="2949"/>
      <c r="BM64" s="2949"/>
      <c r="BN64" s="2949"/>
      <c r="BO64" s="2949"/>
      <c r="BP64" s="2949"/>
      <c r="BQ64" s="2949"/>
      <c r="BR64" s="2949"/>
      <c r="BS64" s="2949"/>
      <c r="BT64" s="2949"/>
    </row>
    <row r="65" spans="1:72" ht="14.1" customHeight="1">
      <c r="A65" s="282"/>
      <c r="B65" s="296"/>
      <c r="C65" s="282"/>
      <c r="D65" s="2388"/>
      <c r="E65" s="2388"/>
      <c r="F65" s="2388"/>
      <c r="G65" s="2388"/>
      <c r="H65" s="2388"/>
      <c r="I65" s="2388"/>
      <c r="J65" s="2388"/>
      <c r="K65" s="2388"/>
      <c r="L65" s="2388"/>
      <c r="M65" s="2388"/>
      <c r="N65" s="2388"/>
      <c r="O65" s="2388"/>
      <c r="P65" s="2388"/>
      <c r="Q65" s="2388"/>
      <c r="R65" s="2388"/>
      <c r="S65" s="2388"/>
      <c r="T65" s="2388"/>
      <c r="U65" s="2388"/>
      <c r="V65" s="2388"/>
      <c r="W65" s="2388"/>
      <c r="X65" s="2388"/>
      <c r="Z65" s="705"/>
      <c r="AA65" s="311"/>
      <c r="AP65" s="312"/>
      <c r="AS65" s="2949"/>
      <c r="AT65" s="2949"/>
      <c r="AU65" s="2949"/>
      <c r="AV65" s="2949"/>
      <c r="AW65" s="2949"/>
      <c r="AX65" s="2949"/>
      <c r="AY65" s="2949"/>
      <c r="AZ65" s="2949"/>
      <c r="BA65" s="2949"/>
      <c r="BB65" s="2949"/>
      <c r="BC65" s="2949"/>
      <c r="BD65" s="2949"/>
      <c r="BE65" s="2949"/>
      <c r="BF65" s="2949"/>
      <c r="BG65" s="2949"/>
      <c r="BH65" s="2949"/>
      <c r="BI65" s="2949"/>
      <c r="BJ65" s="2949"/>
      <c r="BK65" s="2949"/>
      <c r="BL65" s="2949"/>
      <c r="BM65" s="2949"/>
      <c r="BN65" s="2949"/>
      <c r="BO65" s="2949"/>
      <c r="BP65" s="2949"/>
      <c r="BQ65" s="2949"/>
      <c r="BR65" s="2949"/>
      <c r="BS65" s="2949"/>
      <c r="BT65" s="2949"/>
    </row>
    <row r="66" spans="1:72" ht="14.1" customHeight="1">
      <c r="A66" s="282"/>
      <c r="B66" s="296"/>
      <c r="D66" s="2388"/>
      <c r="E66" s="2388"/>
      <c r="F66" s="2388"/>
      <c r="G66" s="2388"/>
      <c r="H66" s="2388"/>
      <c r="I66" s="2388"/>
      <c r="J66" s="2388"/>
      <c r="K66" s="2388"/>
      <c r="L66" s="2388"/>
      <c r="M66" s="2388"/>
      <c r="N66" s="2388"/>
      <c r="O66" s="2388"/>
      <c r="P66" s="2388"/>
      <c r="Q66" s="2388"/>
      <c r="R66" s="2388"/>
      <c r="S66" s="2388"/>
      <c r="T66" s="2388"/>
      <c r="U66" s="2388"/>
      <c r="V66" s="2388"/>
      <c r="W66" s="2388"/>
      <c r="X66" s="2388"/>
      <c r="Y66" s="282"/>
      <c r="Z66" s="1017"/>
      <c r="AA66" s="311"/>
      <c r="AP66" s="312"/>
      <c r="AS66" s="2949"/>
      <c r="AT66" s="2949"/>
      <c r="AU66" s="2949"/>
      <c r="AV66" s="2949"/>
      <c r="AW66" s="2949"/>
      <c r="AX66" s="2949"/>
      <c r="AY66" s="2949"/>
      <c r="AZ66" s="2949"/>
      <c r="BA66" s="2949"/>
      <c r="BB66" s="2949"/>
      <c r="BC66" s="2949"/>
      <c r="BD66" s="2949"/>
      <c r="BE66" s="2949"/>
      <c r="BF66" s="2949"/>
      <c r="BG66" s="2949"/>
      <c r="BH66" s="2949"/>
      <c r="BI66" s="2949"/>
      <c r="BJ66" s="2949"/>
      <c r="BK66" s="2949"/>
      <c r="BL66" s="2949"/>
      <c r="BM66" s="2949"/>
      <c r="BN66" s="2949"/>
      <c r="BO66" s="2949"/>
      <c r="BP66" s="2949"/>
      <c r="BQ66" s="2949"/>
      <c r="BR66" s="2949"/>
      <c r="BS66" s="2949"/>
      <c r="BT66" s="2949"/>
    </row>
    <row r="67" spans="1:72" ht="14.1" customHeight="1">
      <c r="A67" s="282"/>
      <c r="B67" s="296"/>
      <c r="D67" s="1275"/>
      <c r="E67" s="1275"/>
      <c r="F67" s="1275"/>
      <c r="G67" s="1275"/>
      <c r="H67" s="1275"/>
      <c r="I67" s="1275"/>
      <c r="J67" s="1275"/>
      <c r="K67" s="1275"/>
      <c r="L67" s="1275"/>
      <c r="M67" s="1275"/>
      <c r="N67" s="1275"/>
      <c r="O67" s="1275"/>
      <c r="P67" s="1275"/>
      <c r="Q67" s="1275"/>
      <c r="R67" s="1275"/>
      <c r="S67" s="1275"/>
      <c r="T67" s="1275"/>
      <c r="U67" s="1275"/>
      <c r="V67" s="1275"/>
      <c r="W67" s="1275"/>
      <c r="X67" s="1275"/>
      <c r="Y67" s="282"/>
      <c r="Z67" s="1017"/>
      <c r="AA67" s="284"/>
      <c r="AB67" s="285"/>
      <c r="AC67" s="285"/>
      <c r="AD67" s="285"/>
      <c r="AE67" s="285"/>
      <c r="AF67" s="285"/>
      <c r="AG67" s="285"/>
      <c r="AH67" s="285"/>
      <c r="AI67" s="285"/>
      <c r="AJ67" s="361"/>
      <c r="AK67" s="288"/>
      <c r="AL67" s="288"/>
      <c r="AM67" s="288"/>
      <c r="AN67" s="288"/>
      <c r="AO67" s="288"/>
      <c r="AP67" s="339"/>
      <c r="AQ67" s="1324"/>
      <c r="AS67" s="2949"/>
      <c r="AT67" s="2949"/>
      <c r="AU67" s="2949"/>
      <c r="AV67" s="2949"/>
      <c r="AW67" s="2949"/>
      <c r="AX67" s="2949"/>
      <c r="AY67" s="2949"/>
      <c r="AZ67" s="2949"/>
      <c r="BA67" s="2949"/>
      <c r="BB67" s="2949"/>
      <c r="BC67" s="2949"/>
      <c r="BD67" s="2949"/>
      <c r="BE67" s="2949"/>
      <c r="BF67" s="2949"/>
      <c r="BG67" s="2949"/>
      <c r="BH67" s="2949"/>
      <c r="BI67" s="2949"/>
      <c r="BJ67" s="2949"/>
      <c r="BK67" s="2949"/>
      <c r="BL67" s="2949"/>
      <c r="BM67" s="2949"/>
      <c r="BN67" s="2949"/>
      <c r="BO67" s="2949"/>
      <c r="BP67" s="2949"/>
      <c r="BQ67" s="2949"/>
      <c r="BR67" s="2949"/>
      <c r="BS67" s="2949"/>
      <c r="BT67" s="2949"/>
    </row>
    <row r="68" spans="1:72" ht="14.1" customHeight="1">
      <c r="A68" s="282"/>
      <c r="B68" s="296"/>
      <c r="D68" s="1275"/>
      <c r="E68" s="1275"/>
      <c r="F68" s="1275"/>
      <c r="G68" s="1275"/>
      <c r="H68" s="1275"/>
      <c r="I68" s="1275"/>
      <c r="J68" s="1275"/>
      <c r="K68" s="1275"/>
      <c r="L68" s="1275"/>
      <c r="M68" s="1275"/>
      <c r="N68" s="1275"/>
      <c r="O68" s="1275"/>
      <c r="P68" s="1275"/>
      <c r="Q68" s="1275"/>
      <c r="R68" s="1275"/>
      <c r="S68" s="1275"/>
      <c r="T68" s="1275"/>
      <c r="U68" s="1275"/>
      <c r="V68" s="1275"/>
      <c r="W68" s="1275"/>
      <c r="X68" s="1275"/>
      <c r="Y68" s="282"/>
      <c r="Z68" s="1017"/>
      <c r="AA68" s="284"/>
      <c r="AB68" s="285"/>
      <c r="AC68" s="285"/>
      <c r="AD68" s="285"/>
      <c r="AE68" s="285"/>
      <c r="AF68" s="285"/>
      <c r="AG68" s="285"/>
      <c r="AH68" s="285"/>
      <c r="AI68" s="285"/>
      <c r="AJ68" s="361"/>
      <c r="AK68" s="288"/>
      <c r="AL68" s="288"/>
      <c r="AM68" s="288"/>
      <c r="AN68" s="288"/>
      <c r="AO68" s="288"/>
      <c r="AP68" s="339"/>
      <c r="AQ68" s="1324"/>
    </row>
    <row r="69" spans="1:72" ht="14.1" customHeight="1">
      <c r="A69" s="282"/>
      <c r="B69" s="1040"/>
      <c r="C69" s="1042"/>
      <c r="D69" s="1041"/>
      <c r="E69" s="1041"/>
      <c r="F69" s="1041"/>
      <c r="G69" s="1041"/>
      <c r="H69" s="1041"/>
      <c r="I69" s="1041"/>
      <c r="J69" s="1041"/>
      <c r="K69" s="1041"/>
      <c r="L69" s="1041"/>
      <c r="M69" s="1041"/>
      <c r="N69" s="1041"/>
      <c r="O69" s="1041"/>
      <c r="P69" s="1041"/>
      <c r="Q69" s="1041"/>
      <c r="R69" s="1041"/>
      <c r="S69" s="1042"/>
      <c r="T69" s="1416"/>
      <c r="U69" s="1416"/>
      <c r="V69" s="1041"/>
      <c r="W69" s="1416"/>
      <c r="X69" s="1416"/>
      <c r="Y69" s="1041"/>
      <c r="Z69" s="1194"/>
      <c r="AA69" s="284"/>
      <c r="AB69" s="285"/>
      <c r="AC69" s="285"/>
      <c r="AD69" s="285"/>
      <c r="AE69" s="285"/>
      <c r="AF69" s="285"/>
      <c r="AG69" s="285"/>
      <c r="AH69" s="285"/>
      <c r="AI69" s="285"/>
      <c r="AJ69" s="285"/>
      <c r="AK69" s="285"/>
      <c r="AL69" s="285"/>
      <c r="AM69" s="285"/>
      <c r="AN69" s="285"/>
      <c r="AO69" s="285"/>
      <c r="AP69" s="339"/>
      <c r="AQ69" s="1324"/>
    </row>
    <row r="70" spans="1:72">
      <c r="AA70" s="1417"/>
      <c r="AB70" s="1178"/>
      <c r="AC70" s="1417"/>
      <c r="AD70" s="1417"/>
      <c r="AE70" s="1417"/>
      <c r="AF70" s="1417"/>
      <c r="AG70" s="1417"/>
      <c r="AH70" s="1417"/>
      <c r="AI70" s="1417"/>
      <c r="AJ70" s="1417"/>
      <c r="AK70" s="1417"/>
      <c r="AL70" s="1417"/>
      <c r="AM70" s="1417"/>
      <c r="AN70" s="1417"/>
      <c r="AO70" s="1417"/>
      <c r="AP70" s="1178"/>
      <c r="AQ70" s="285"/>
    </row>
    <row r="71" spans="1:72">
      <c r="AA71" s="361"/>
      <c r="AB71" s="285"/>
      <c r="AC71" s="361"/>
      <c r="AD71" s="361"/>
      <c r="AE71" s="361"/>
      <c r="AF71" s="361"/>
      <c r="AG71" s="361"/>
      <c r="AH71" s="361"/>
      <c r="AI71" s="361"/>
      <c r="AJ71" s="361"/>
      <c r="AK71" s="361"/>
      <c r="AL71" s="361"/>
      <c r="AM71" s="361"/>
      <c r="AN71" s="361"/>
      <c r="AO71" s="361"/>
      <c r="AP71" s="285"/>
      <c r="AQ71" s="285"/>
    </row>
    <row r="82" spans="1:1" ht="14.1" customHeight="1">
      <c r="A82" s="282"/>
    </row>
  </sheetData>
  <mergeCells count="37">
    <mergeCell ref="B1:AP1"/>
    <mergeCell ref="AR1:AU1"/>
    <mergeCell ref="B3:Z3"/>
    <mergeCell ref="AA3:AP3"/>
    <mergeCell ref="AB7:AP8"/>
    <mergeCell ref="E13:Y15"/>
    <mergeCell ref="AB17:AP19"/>
    <mergeCell ref="C20:Z20"/>
    <mergeCell ref="E23:Y25"/>
    <mergeCell ref="C28:Z28"/>
    <mergeCell ref="AB36:AP40"/>
    <mergeCell ref="C38:Z38"/>
    <mergeCell ref="N39:O39"/>
    <mergeCell ref="W39:X39"/>
    <mergeCell ref="E40:Y42"/>
    <mergeCell ref="AB42:AP43"/>
    <mergeCell ref="I61:J61"/>
    <mergeCell ref="D29:Z29"/>
    <mergeCell ref="G36:I36"/>
    <mergeCell ref="K36:M36"/>
    <mergeCell ref="O36:P36"/>
    <mergeCell ref="D64:X66"/>
    <mergeCell ref="AA45:AP46"/>
    <mergeCell ref="AS52:BT67"/>
    <mergeCell ref="C54:Z54"/>
    <mergeCell ref="D58:F58"/>
    <mergeCell ref="G58:H58"/>
    <mergeCell ref="I58:J58"/>
    <mergeCell ref="D59:F59"/>
    <mergeCell ref="G59:H59"/>
    <mergeCell ref="I59:J59"/>
    <mergeCell ref="L59:L61"/>
    <mergeCell ref="D60:F60"/>
    <mergeCell ref="G60:H60"/>
    <mergeCell ref="I60:J60"/>
    <mergeCell ref="D61:F61"/>
    <mergeCell ref="G61:H61"/>
  </mergeCells>
  <phoneticPr fontId="109"/>
  <hyperlinks>
    <hyperlink ref="AR1" location="'目次（保）'!A1" display="目次に戻る" xr:uid="{00000000-0004-0000-2200-000000000000}"/>
  </hyperlinks>
  <printOptions horizontalCentered="1"/>
  <pageMargins left="0.70833333333333304" right="0.31527777777777799" top="0.39374999999999999" bottom="0.39374999999999999" header="0.51180555555555496" footer="0.51180555555555496"/>
  <pageSetup paperSize="9" scale="86" firstPageNumber="0" orientation="portrait" horizontalDpi="300" verticalDpi="300" r:id="rId1"/>
  <colBreaks count="1" manualBreakCount="1">
    <brk id="43"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FF"/>
  </sheetPr>
  <dimension ref="A1:AMK66"/>
  <sheetViews>
    <sheetView showGridLines="0" view="pageBreakPreview" zoomScale="112" zoomScaleNormal="100" zoomScalePageLayoutView="112" workbookViewId="0">
      <selection activeCell="C50" sqref="C50"/>
    </sheetView>
  </sheetViews>
  <sheetFormatPr defaultRowHeight="13.2"/>
  <cols>
    <col min="1" max="1" width="1.44140625" style="276" customWidth="1"/>
    <col min="2" max="2" width="1.6640625" style="276" customWidth="1"/>
    <col min="3" max="26" width="2.33203125" style="276" customWidth="1"/>
    <col min="27" max="27" width="6.33203125" style="276" customWidth="1"/>
    <col min="28" max="73" width="2.33203125" style="276" customWidth="1"/>
    <col min="74" max="102" width="2.21875" style="276" customWidth="1"/>
    <col min="103" max="1025" width="8" style="276" customWidth="1"/>
  </cols>
  <sheetData>
    <row r="1" spans="1:57" ht="14.1" customHeight="1">
      <c r="B1" s="1794" t="s">
        <v>1592</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5" t="s">
        <v>241</v>
      </c>
      <c r="AP1" s="1795"/>
      <c r="AQ1" s="1795"/>
      <c r="AR1" s="1795"/>
    </row>
    <row r="2" spans="1:57" ht="5.0999999999999996" customHeight="1"/>
    <row r="3" spans="1:57" ht="14.1" customHeight="1">
      <c r="B3" s="2384" t="s">
        <v>1492</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1797" t="s">
        <v>243</v>
      </c>
      <c r="AC3" s="1797"/>
      <c r="AD3" s="1797"/>
      <c r="AE3" s="1797"/>
      <c r="AF3" s="1797"/>
      <c r="AG3" s="1797"/>
      <c r="AH3" s="1797"/>
      <c r="AI3" s="1797"/>
      <c r="AJ3" s="1797"/>
      <c r="AK3" s="1797"/>
      <c r="AL3" s="1797"/>
      <c r="AM3" s="1797"/>
      <c r="AN3" s="1797"/>
      <c r="AO3" s="295"/>
    </row>
    <row r="4" spans="1:57" ht="7.05" customHeight="1">
      <c r="B4" s="277"/>
      <c r="AA4" s="705"/>
      <c r="AB4" s="311"/>
      <c r="AN4" s="312"/>
    </row>
    <row r="5" spans="1:57" ht="13.5" customHeight="1">
      <c r="B5" s="277"/>
      <c r="C5" s="276" t="s">
        <v>92</v>
      </c>
      <c r="AA5" s="705"/>
      <c r="AB5" s="1030" t="s">
        <v>278</v>
      </c>
      <c r="AC5" s="1099" t="s">
        <v>1593</v>
      </c>
      <c r="AD5" s="295"/>
      <c r="AE5" s="295"/>
      <c r="AF5" s="295"/>
      <c r="AG5" s="295"/>
      <c r="AH5" s="295"/>
      <c r="AI5" s="295"/>
      <c r="AJ5" s="295"/>
      <c r="AK5" s="295"/>
      <c r="AL5" s="295"/>
      <c r="AM5" s="295"/>
      <c r="AN5" s="312"/>
    </row>
    <row r="6" spans="1:57" ht="13.5" customHeight="1">
      <c r="B6" s="277"/>
      <c r="C6" s="971" t="s">
        <v>1594</v>
      </c>
      <c r="D6" s="295"/>
      <c r="AA6" s="705"/>
      <c r="AB6" s="1030" t="s">
        <v>278</v>
      </c>
      <c r="AC6" s="2957" t="s">
        <v>1595</v>
      </c>
      <c r="AD6" s="2957"/>
      <c r="AE6" s="2957"/>
      <c r="AF6" s="2957"/>
      <c r="AG6" s="2957"/>
      <c r="AH6" s="2957"/>
      <c r="AI6" s="2957"/>
      <c r="AJ6" s="2957"/>
      <c r="AK6" s="2957"/>
      <c r="AL6" s="2957"/>
      <c r="AM6" s="2957"/>
      <c r="AN6" s="2957"/>
    </row>
    <row r="7" spans="1:57" ht="13.5" customHeight="1">
      <c r="B7" s="277"/>
      <c r="C7" s="295"/>
      <c r="D7" s="297" t="s">
        <v>1596</v>
      </c>
      <c r="AA7" s="705"/>
      <c r="AB7" s="323"/>
      <c r="AC7" s="2957"/>
      <c r="AD7" s="2957"/>
      <c r="AE7" s="2957"/>
      <c r="AF7" s="2957"/>
      <c r="AG7" s="2957"/>
      <c r="AH7" s="2957"/>
      <c r="AI7" s="2957"/>
      <c r="AJ7" s="2957"/>
      <c r="AK7" s="2957"/>
      <c r="AL7" s="2957"/>
      <c r="AM7" s="2957"/>
      <c r="AN7" s="2957"/>
    </row>
    <row r="8" spans="1:57" ht="13.5" customHeight="1">
      <c r="B8" s="277"/>
      <c r="C8" s="295"/>
      <c r="D8" s="297"/>
      <c r="AA8" s="705"/>
      <c r="AB8" s="323"/>
      <c r="AC8" s="2957"/>
      <c r="AD8" s="2957"/>
      <c r="AE8" s="2957"/>
      <c r="AF8" s="2957"/>
      <c r="AG8" s="2957"/>
      <c r="AH8" s="2957"/>
      <c r="AI8" s="2957"/>
      <c r="AJ8" s="2957"/>
      <c r="AK8" s="2957"/>
      <c r="AL8" s="2957"/>
      <c r="AM8" s="2957"/>
      <c r="AN8" s="2957"/>
    </row>
    <row r="9" spans="1:57" ht="13.5" customHeight="1">
      <c r="B9" s="277"/>
      <c r="AA9" s="705"/>
      <c r="AB9" s="1418"/>
      <c r="AC9" s="2957"/>
      <c r="AD9" s="2957"/>
      <c r="AE9" s="2957"/>
      <c r="AF9" s="2957"/>
      <c r="AG9" s="2957"/>
      <c r="AH9" s="2957"/>
      <c r="AI9" s="2957"/>
      <c r="AJ9" s="2957"/>
      <c r="AK9" s="2957"/>
      <c r="AL9" s="2957"/>
      <c r="AM9" s="2957"/>
      <c r="AN9" s="2957"/>
    </row>
    <row r="10" spans="1:57" ht="14.1" customHeight="1">
      <c r="B10" s="277"/>
      <c r="C10" s="276" t="s">
        <v>99</v>
      </c>
      <c r="AA10" s="705"/>
      <c r="AB10" s="1418"/>
      <c r="AC10" s="2957"/>
      <c r="AD10" s="2957"/>
      <c r="AE10" s="2957"/>
      <c r="AF10" s="2957"/>
      <c r="AG10" s="2957"/>
      <c r="AH10" s="2957"/>
      <c r="AI10" s="2957"/>
      <c r="AJ10" s="2957"/>
      <c r="AK10" s="2957"/>
      <c r="AL10" s="2957"/>
      <c r="AM10" s="2957"/>
      <c r="AN10" s="2957"/>
      <c r="AP10" s="777"/>
      <c r="AQ10" s="777"/>
      <c r="AR10" s="777"/>
      <c r="AS10" s="777"/>
      <c r="AT10" s="777"/>
      <c r="AU10" s="777"/>
    </row>
    <row r="11" spans="1:57" ht="14.1" customHeight="1">
      <c r="B11" s="711"/>
      <c r="C11" s="971" t="s">
        <v>1597</v>
      </c>
      <c r="D11" s="313"/>
      <c r="E11" s="313"/>
      <c r="F11" s="1007"/>
      <c r="G11" s="1007"/>
      <c r="H11" s="1007"/>
      <c r="I11" s="282"/>
      <c r="J11" s="282"/>
      <c r="K11" s="282"/>
      <c r="L11" s="282"/>
      <c r="M11" s="282"/>
      <c r="N11" s="282"/>
      <c r="O11" s="282"/>
      <c r="P11" s="282"/>
      <c r="Q11" s="282"/>
      <c r="R11" s="282"/>
      <c r="S11" s="282"/>
      <c r="T11" s="282"/>
      <c r="W11" s="310"/>
      <c r="AA11" s="282"/>
      <c r="AB11" s="1418"/>
      <c r="AC11" s="2957"/>
      <c r="AD11" s="2957"/>
      <c r="AE11" s="2957"/>
      <c r="AF11" s="2957"/>
      <c r="AG11" s="2957"/>
      <c r="AH11" s="2957"/>
      <c r="AI11" s="2957"/>
      <c r="AJ11" s="2957"/>
      <c r="AK11" s="2957"/>
      <c r="AL11" s="2957"/>
      <c r="AM11" s="2957"/>
      <c r="AN11" s="2957"/>
      <c r="AO11" s="591"/>
      <c r="AP11" s="777"/>
      <c r="AQ11" s="777"/>
      <c r="AR11" s="777"/>
      <c r="AS11" s="777"/>
      <c r="AT11" s="777"/>
      <c r="AU11" s="777"/>
    </row>
    <row r="12" spans="1:57" ht="14.1" customHeight="1">
      <c r="A12" s="282"/>
      <c r="B12" s="296"/>
      <c r="C12" s="282"/>
      <c r="E12" s="313"/>
      <c r="F12" s="313"/>
      <c r="G12" s="313"/>
      <c r="H12" s="318"/>
      <c r="I12" s="318"/>
      <c r="J12" s="318"/>
      <c r="K12" s="318"/>
      <c r="L12" s="318"/>
      <c r="M12" s="318"/>
      <c r="N12" s="318"/>
      <c r="O12" s="318"/>
      <c r="P12" s="318"/>
      <c r="Q12" s="318"/>
      <c r="R12" s="282"/>
      <c r="S12" s="290"/>
      <c r="T12" s="290"/>
      <c r="U12" s="291"/>
      <c r="V12" s="292"/>
      <c r="W12" s="292"/>
      <c r="X12" s="282"/>
      <c r="Y12" s="282"/>
      <c r="Z12" s="282"/>
      <c r="AA12" s="286"/>
      <c r="AB12" s="311"/>
      <c r="AN12" s="312"/>
      <c r="AO12" s="591"/>
      <c r="AP12" s="777"/>
      <c r="AQ12" s="777"/>
      <c r="AR12" s="777"/>
      <c r="AS12" s="777"/>
      <c r="AT12" s="777"/>
      <c r="AU12" s="777"/>
    </row>
    <row r="13" spans="1:57" ht="14.1" customHeight="1">
      <c r="A13" s="282"/>
      <c r="B13" s="296"/>
      <c r="C13" s="282"/>
      <c r="D13" s="282" t="s">
        <v>1598</v>
      </c>
      <c r="AA13" s="282"/>
      <c r="AB13" s="311"/>
      <c r="AN13" s="312"/>
      <c r="AO13" s="591"/>
      <c r="AP13" s="777"/>
      <c r="AQ13" s="777"/>
      <c r="AR13" s="777"/>
      <c r="AS13" s="777"/>
      <c r="AT13" s="777"/>
      <c r="AU13" s="777"/>
    </row>
    <row r="14" spans="1:57" ht="14.1" customHeight="1">
      <c r="A14" s="282"/>
      <c r="B14" s="296"/>
      <c r="C14" s="282"/>
      <c r="D14" s="313"/>
      <c r="E14" s="2388"/>
      <c r="F14" s="2388"/>
      <c r="G14" s="2388"/>
      <c r="H14" s="2388"/>
      <c r="I14" s="2388"/>
      <c r="J14" s="2388"/>
      <c r="K14" s="2388"/>
      <c r="L14" s="2388"/>
      <c r="M14" s="2388"/>
      <c r="N14" s="2388"/>
      <c r="O14" s="2388"/>
      <c r="P14" s="2388"/>
      <c r="Q14" s="2388"/>
      <c r="R14" s="2388"/>
      <c r="S14" s="2388"/>
      <c r="T14" s="2388"/>
      <c r="U14" s="2388"/>
      <c r="V14" s="2388"/>
      <c r="W14" s="2388"/>
      <c r="X14" s="2388"/>
      <c r="Y14" s="2388"/>
      <c r="Z14" s="1275"/>
      <c r="AA14" s="282"/>
      <c r="AB14" s="311"/>
      <c r="AN14" s="312"/>
      <c r="AO14" s="591"/>
      <c r="AP14" s="777"/>
      <c r="AQ14" s="777"/>
      <c r="AR14" s="777"/>
      <c r="AS14" s="777"/>
      <c r="AT14" s="777"/>
      <c r="AU14" s="777"/>
    </row>
    <row r="15" spans="1:57" ht="14.1" customHeight="1">
      <c r="A15" s="282"/>
      <c r="B15" s="296"/>
      <c r="C15" s="282"/>
      <c r="D15" s="313"/>
      <c r="E15" s="2388"/>
      <c r="F15" s="2388"/>
      <c r="G15" s="2388"/>
      <c r="H15" s="2388"/>
      <c r="I15" s="2388"/>
      <c r="J15" s="2388"/>
      <c r="K15" s="2388"/>
      <c r="L15" s="2388"/>
      <c r="M15" s="2388"/>
      <c r="N15" s="2388"/>
      <c r="O15" s="2388"/>
      <c r="P15" s="2388"/>
      <c r="Q15" s="2388"/>
      <c r="R15" s="2388"/>
      <c r="S15" s="2388"/>
      <c r="T15" s="2388"/>
      <c r="U15" s="2388"/>
      <c r="V15" s="2388"/>
      <c r="W15" s="2388"/>
      <c r="X15" s="2388"/>
      <c r="Y15" s="2388"/>
      <c r="Z15" s="1275"/>
      <c r="AA15" s="282"/>
      <c r="AB15" s="311"/>
      <c r="AN15" s="312"/>
      <c r="AO15" s="591"/>
      <c r="AP15" s="777"/>
      <c r="AQ15" s="777"/>
      <c r="AR15" s="777"/>
      <c r="AS15" s="777"/>
      <c r="AT15" s="777"/>
      <c r="AU15" s="777"/>
      <c r="AV15" s="777"/>
      <c r="AW15" s="777"/>
      <c r="AX15" s="777"/>
      <c r="AY15" s="777"/>
      <c r="AZ15" s="777"/>
      <c r="BA15" s="777"/>
      <c r="BB15" s="777"/>
      <c r="BC15" s="777"/>
      <c r="BD15" s="777"/>
      <c r="BE15" s="777"/>
    </row>
    <row r="16" spans="1:57" ht="14.1" customHeight="1">
      <c r="A16" s="282"/>
      <c r="B16" s="296"/>
      <c r="C16" s="2892" t="s">
        <v>1599</v>
      </c>
      <c r="D16" s="2892"/>
      <c r="E16" s="2892"/>
      <c r="F16" s="2892"/>
      <c r="G16" s="2892"/>
      <c r="H16" s="2892"/>
      <c r="I16" s="2892"/>
      <c r="J16" s="2892"/>
      <c r="K16" s="2892"/>
      <c r="L16" s="2892"/>
      <c r="M16" s="2892"/>
      <c r="N16" s="2892"/>
      <c r="O16" s="2892"/>
      <c r="P16" s="2892"/>
      <c r="Q16" s="2892"/>
      <c r="R16" s="2892"/>
      <c r="S16" s="2892"/>
      <c r="T16" s="2892"/>
      <c r="U16" s="2892"/>
      <c r="V16" s="2892"/>
      <c r="W16" s="2892"/>
      <c r="X16" s="2892"/>
      <c r="Y16" s="2892"/>
      <c r="Z16" s="2892"/>
      <c r="AA16" s="2892"/>
      <c r="AB16" s="350"/>
      <c r="AC16" s="285"/>
      <c r="AD16" s="285"/>
      <c r="AE16" s="285"/>
      <c r="AF16" s="285"/>
      <c r="AG16" s="285"/>
      <c r="AH16" s="285"/>
      <c r="AI16" s="285"/>
      <c r="AJ16" s="361"/>
      <c r="AK16" s="361"/>
      <c r="AL16" s="361"/>
      <c r="AM16" s="361"/>
      <c r="AN16" s="1419"/>
      <c r="AO16" s="1420"/>
      <c r="AP16" s="777"/>
      <c r="AQ16" s="777"/>
      <c r="AR16" s="777"/>
      <c r="AS16" s="777"/>
      <c r="AT16" s="777"/>
      <c r="AU16" s="777"/>
      <c r="AV16" s="777"/>
      <c r="AW16" s="777"/>
      <c r="AX16" s="777"/>
      <c r="AY16" s="777"/>
      <c r="AZ16" s="777"/>
      <c r="BA16" s="777"/>
      <c r="BB16" s="777"/>
      <c r="BC16" s="777"/>
      <c r="BD16" s="777"/>
      <c r="BE16" s="777"/>
    </row>
    <row r="17" spans="1:73" ht="14.1" customHeight="1">
      <c r="A17" s="282"/>
      <c r="B17" s="296"/>
      <c r="C17" s="282"/>
      <c r="D17" s="313" t="s">
        <v>930</v>
      </c>
      <c r="E17" s="282"/>
      <c r="F17" s="282"/>
      <c r="G17" s="282"/>
      <c r="H17" s="282"/>
      <c r="I17" s="282"/>
      <c r="J17" s="282"/>
      <c r="K17" s="282"/>
      <c r="L17" s="282"/>
      <c r="M17" s="282"/>
      <c r="N17" s="282"/>
      <c r="O17" s="282"/>
      <c r="P17" s="282"/>
      <c r="Q17" s="282"/>
      <c r="R17" s="282"/>
      <c r="S17" s="290"/>
      <c r="T17" s="290"/>
      <c r="U17" s="291"/>
      <c r="V17" s="292"/>
      <c r="W17" s="292"/>
      <c r="X17" s="282"/>
      <c r="Y17" s="282"/>
      <c r="Z17" s="282"/>
      <c r="AA17" s="286"/>
      <c r="AB17" s="284"/>
      <c r="AC17" s="285"/>
      <c r="AD17" s="285"/>
      <c r="AE17" s="285"/>
      <c r="AF17" s="285"/>
      <c r="AG17" s="285"/>
      <c r="AH17" s="285"/>
      <c r="AI17" s="285"/>
      <c r="AJ17" s="285"/>
      <c r="AK17" s="285"/>
      <c r="AL17" s="285"/>
      <c r="AM17" s="285"/>
      <c r="AN17" s="287"/>
      <c r="AO17" s="834"/>
      <c r="AP17" s="297" t="s">
        <v>1004</v>
      </c>
      <c r="AQ17" s="777"/>
      <c r="AR17" s="777"/>
      <c r="AS17" s="777"/>
      <c r="AT17" s="777"/>
      <c r="AU17" s="777"/>
      <c r="AV17" s="777"/>
      <c r="AW17" s="777"/>
      <c r="AX17" s="777"/>
      <c r="AY17" s="777"/>
      <c r="AZ17" s="777"/>
      <c r="BA17" s="777"/>
      <c r="BB17" s="777"/>
      <c r="BC17" s="777"/>
      <c r="BD17" s="777"/>
      <c r="BE17" s="777"/>
    </row>
    <row r="18" spans="1:73" ht="14.1" customHeight="1">
      <c r="A18" s="282"/>
      <c r="B18" s="296"/>
      <c r="C18" s="282"/>
      <c r="D18" s="282" t="s">
        <v>1598</v>
      </c>
      <c r="E18" s="313"/>
      <c r="F18" s="313"/>
      <c r="G18" s="313"/>
      <c r="H18" s="318"/>
      <c r="I18" s="318"/>
      <c r="J18" s="318"/>
      <c r="K18" s="318"/>
      <c r="L18" s="318"/>
      <c r="M18" s="318"/>
      <c r="N18" s="318"/>
      <c r="O18" s="318"/>
      <c r="P18" s="318"/>
      <c r="Q18" s="318"/>
      <c r="R18" s="318"/>
      <c r="S18" s="318"/>
      <c r="T18" s="318"/>
      <c r="U18" s="318"/>
      <c r="V18" s="318"/>
      <c r="W18" s="318"/>
      <c r="X18" s="318"/>
      <c r="Y18" s="318"/>
      <c r="Z18" s="318"/>
      <c r="AA18" s="318"/>
      <c r="AB18" s="284"/>
      <c r="AC18" s="285"/>
      <c r="AD18" s="285"/>
      <c r="AE18" s="285"/>
      <c r="AF18" s="285"/>
      <c r="AG18" s="285"/>
      <c r="AH18" s="285"/>
      <c r="AI18" s="285"/>
      <c r="AJ18" s="285"/>
      <c r="AK18" s="285"/>
      <c r="AL18" s="285"/>
      <c r="AM18" s="285"/>
      <c r="AN18" s="287"/>
      <c r="AO18" s="834"/>
      <c r="AQ18" s="286" t="s">
        <v>810</v>
      </c>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row>
    <row r="19" spans="1:73" ht="14.1" customHeight="1">
      <c r="A19" s="282"/>
      <c r="B19" s="296"/>
      <c r="C19" s="282"/>
      <c r="D19" s="313"/>
      <c r="E19" s="1789"/>
      <c r="F19" s="1789"/>
      <c r="G19" s="1789"/>
      <c r="H19" s="1789"/>
      <c r="I19" s="1789"/>
      <c r="J19" s="1789"/>
      <c r="K19" s="1789"/>
      <c r="L19" s="1789"/>
      <c r="M19" s="1789"/>
      <c r="N19" s="1789"/>
      <c r="O19" s="1789"/>
      <c r="P19" s="1789"/>
      <c r="Q19" s="1789"/>
      <c r="R19" s="1789"/>
      <c r="S19" s="1789"/>
      <c r="T19" s="1789"/>
      <c r="U19" s="1789"/>
      <c r="V19" s="1789"/>
      <c r="W19" s="1789"/>
      <c r="X19" s="1789"/>
      <c r="Y19" s="1789"/>
      <c r="Z19" s="1410"/>
      <c r="AA19" s="282"/>
      <c r="AB19" s="284"/>
      <c r="AC19" s="285"/>
      <c r="AD19" s="361"/>
      <c r="AE19" s="361"/>
      <c r="AF19" s="361"/>
      <c r="AG19" s="361"/>
      <c r="AH19" s="361"/>
      <c r="AI19" s="361"/>
      <c r="AJ19" s="361"/>
      <c r="AK19" s="361"/>
      <c r="AL19" s="361"/>
      <c r="AM19" s="361"/>
      <c r="AN19" s="287"/>
      <c r="AO19" s="834"/>
      <c r="AP19" s="797"/>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2"/>
    </row>
    <row r="20" spans="1:73" ht="14.1" customHeight="1">
      <c r="A20" s="282"/>
      <c r="B20" s="296"/>
      <c r="C20" s="282"/>
      <c r="D20" s="313"/>
      <c r="E20" s="1789"/>
      <c r="F20" s="1789"/>
      <c r="G20" s="1789"/>
      <c r="H20" s="1789"/>
      <c r="I20" s="1789"/>
      <c r="J20" s="1789"/>
      <c r="K20" s="1789"/>
      <c r="L20" s="1789"/>
      <c r="M20" s="1789"/>
      <c r="N20" s="1789"/>
      <c r="O20" s="1789"/>
      <c r="P20" s="1789"/>
      <c r="Q20" s="1789"/>
      <c r="R20" s="1789"/>
      <c r="S20" s="1789"/>
      <c r="T20" s="1789"/>
      <c r="U20" s="1789"/>
      <c r="V20" s="1789"/>
      <c r="W20" s="1789"/>
      <c r="X20" s="1789"/>
      <c r="Y20" s="1789"/>
      <c r="Z20" s="1410"/>
      <c r="AA20" s="282"/>
      <c r="AB20" s="284"/>
      <c r="AC20" s="285"/>
      <c r="AD20" s="285"/>
      <c r="AE20" s="285"/>
      <c r="AF20" s="285"/>
      <c r="AG20" s="286"/>
      <c r="AH20" s="285"/>
      <c r="AI20" s="285"/>
      <c r="AJ20" s="285"/>
      <c r="AK20" s="285"/>
      <c r="AL20" s="285"/>
      <c r="AM20" s="285"/>
      <c r="AN20" s="1419"/>
      <c r="AO20" s="1420"/>
      <c r="AP20" s="1423" t="s">
        <v>278</v>
      </c>
      <c r="AQ20" s="1424" t="s">
        <v>1600</v>
      </c>
      <c r="AR20" s="812"/>
      <c r="AS20" s="812"/>
      <c r="AT20" s="812"/>
      <c r="AU20" s="812"/>
      <c r="AV20" s="812"/>
      <c r="AW20" s="812"/>
      <c r="AX20" s="812"/>
      <c r="AY20" s="812"/>
      <c r="AZ20" s="812"/>
      <c r="BA20" s="812"/>
      <c r="BB20" s="812"/>
      <c r="BC20" s="812"/>
      <c r="BD20" s="812"/>
      <c r="BE20" s="812"/>
      <c r="BF20" s="812"/>
      <c r="BG20" s="812"/>
      <c r="BH20" s="812"/>
      <c r="BI20" s="812"/>
      <c r="BJ20" s="812"/>
      <c r="BK20" s="812"/>
      <c r="BL20" s="812"/>
      <c r="BM20" s="812"/>
      <c r="BN20" s="812"/>
      <c r="BO20" s="1036"/>
      <c r="BP20" s="812"/>
      <c r="BQ20" s="812"/>
      <c r="BR20" s="812"/>
      <c r="BS20" s="812"/>
      <c r="BT20" s="812"/>
      <c r="BU20" s="1425"/>
    </row>
    <row r="21" spans="1:73" ht="14.1" customHeight="1">
      <c r="A21" s="282"/>
      <c r="B21" s="296"/>
      <c r="C21" s="282"/>
      <c r="D21" s="313"/>
      <c r="E21" s="313"/>
      <c r="F21" s="313"/>
      <c r="G21" s="313"/>
      <c r="H21" s="313"/>
      <c r="I21" s="313"/>
      <c r="J21" s="313"/>
      <c r="K21" s="313"/>
      <c r="L21" s="313"/>
      <c r="M21" s="313"/>
      <c r="N21" s="313"/>
      <c r="O21" s="313"/>
      <c r="P21" s="313"/>
      <c r="R21" s="313"/>
      <c r="S21" s="313"/>
      <c r="U21" s="313"/>
      <c r="V21" s="313"/>
      <c r="W21" s="313"/>
      <c r="X21" s="313"/>
      <c r="Y21" s="313"/>
      <c r="Z21" s="313"/>
      <c r="AA21" s="282"/>
      <c r="AB21" s="284"/>
      <c r="AC21" s="285"/>
      <c r="AD21" s="286"/>
      <c r="AE21" s="285"/>
      <c r="AF21" s="285"/>
      <c r="AG21" s="285"/>
      <c r="AH21" s="285"/>
      <c r="AI21" s="285"/>
      <c r="AJ21" s="285"/>
      <c r="AK21" s="285"/>
      <c r="AL21" s="285"/>
      <c r="AM21" s="285"/>
      <c r="AN21" s="287"/>
      <c r="AO21" s="834"/>
      <c r="AP21" s="595"/>
      <c r="AQ21" s="2364" t="s">
        <v>1601</v>
      </c>
      <c r="AR21" s="2364"/>
      <c r="AS21" s="2364"/>
      <c r="AT21" s="2364"/>
      <c r="AU21" s="2364"/>
      <c r="AV21" s="2364"/>
      <c r="AW21" s="2364"/>
      <c r="AX21" s="2364"/>
      <c r="AY21" s="2364"/>
      <c r="AZ21" s="2364"/>
      <c r="BA21" s="2364"/>
      <c r="BB21" s="2364"/>
      <c r="BC21" s="2364"/>
      <c r="BD21" s="2364"/>
      <c r="BE21" s="2364"/>
      <c r="BF21" s="2364"/>
      <c r="BG21" s="2364"/>
      <c r="BH21" s="2364"/>
      <c r="BI21" s="2364"/>
      <c r="BJ21" s="2364"/>
      <c r="BK21" s="2364"/>
      <c r="BL21" s="2364"/>
      <c r="BM21" s="2364"/>
      <c r="BN21" s="2364"/>
      <c r="BO21" s="2364"/>
      <c r="BP21" s="2364"/>
      <c r="BQ21" s="2364"/>
      <c r="BR21" s="2364"/>
      <c r="BS21" s="2364"/>
      <c r="BT21" s="2364"/>
      <c r="BU21" s="1426"/>
    </row>
    <row r="22" spans="1:73" ht="14.1" customHeight="1">
      <c r="A22" s="282"/>
      <c r="B22" s="296"/>
      <c r="C22" s="2892" t="s">
        <v>1602</v>
      </c>
      <c r="D22" s="2892"/>
      <c r="E22" s="2892"/>
      <c r="F22" s="2892"/>
      <c r="G22" s="2892"/>
      <c r="H22" s="2892"/>
      <c r="I22" s="2892"/>
      <c r="J22" s="2892"/>
      <c r="K22" s="2892"/>
      <c r="L22" s="2892"/>
      <c r="M22" s="2892"/>
      <c r="N22" s="2892"/>
      <c r="O22" s="2892"/>
      <c r="P22" s="2892"/>
      <c r="Q22" s="2892"/>
      <c r="R22" s="2892"/>
      <c r="S22" s="2892"/>
      <c r="T22" s="2892"/>
      <c r="U22" s="2892"/>
      <c r="V22" s="2892"/>
      <c r="W22" s="2892"/>
      <c r="X22" s="2892"/>
      <c r="Y22" s="2892"/>
      <c r="Z22" s="2892"/>
      <c r="AA22" s="2892"/>
      <c r="AB22" s="350"/>
      <c r="AC22" s="361"/>
      <c r="AD22" s="285"/>
      <c r="AE22" s="361"/>
      <c r="AF22" s="361"/>
      <c r="AG22" s="361"/>
      <c r="AH22" s="361"/>
      <c r="AI22" s="361"/>
      <c r="AJ22" s="361"/>
      <c r="AK22" s="361"/>
      <c r="AL22" s="361"/>
      <c r="AM22" s="361"/>
      <c r="AN22" s="1255"/>
      <c r="AO22" s="926"/>
      <c r="AP22" s="595"/>
      <c r="AQ22" s="2364"/>
      <c r="AR22" s="2364"/>
      <c r="AS22" s="2364"/>
      <c r="AT22" s="2364"/>
      <c r="AU22" s="2364"/>
      <c r="AV22" s="2364"/>
      <c r="AW22" s="2364"/>
      <c r="AX22" s="2364"/>
      <c r="AY22" s="2364"/>
      <c r="AZ22" s="2364"/>
      <c r="BA22" s="2364"/>
      <c r="BB22" s="2364"/>
      <c r="BC22" s="2364"/>
      <c r="BD22" s="2364"/>
      <c r="BE22" s="2364"/>
      <c r="BF22" s="2364"/>
      <c r="BG22" s="2364"/>
      <c r="BH22" s="2364"/>
      <c r="BI22" s="2364"/>
      <c r="BJ22" s="2364"/>
      <c r="BK22" s="2364"/>
      <c r="BL22" s="2364"/>
      <c r="BM22" s="2364"/>
      <c r="BN22" s="2364"/>
      <c r="BO22" s="2364"/>
      <c r="BP22" s="2364"/>
      <c r="BQ22" s="2364"/>
      <c r="BR22" s="2364"/>
      <c r="BS22" s="2364"/>
      <c r="BT22" s="2364"/>
      <c r="BU22" s="1426"/>
    </row>
    <row r="23" spans="1:73" ht="14.1" customHeight="1">
      <c r="A23" s="282"/>
      <c r="B23" s="296"/>
      <c r="C23" s="313"/>
      <c r="D23" s="313" t="s">
        <v>1603</v>
      </c>
      <c r="E23" s="313"/>
      <c r="F23" s="282"/>
      <c r="G23" s="282"/>
      <c r="H23" s="282"/>
      <c r="I23" s="313"/>
      <c r="J23" s="313"/>
      <c r="K23" s="282"/>
      <c r="L23" s="282"/>
      <c r="M23" s="313"/>
      <c r="N23" s="313"/>
      <c r="O23" s="282"/>
      <c r="P23" s="282"/>
      <c r="Q23" s="313"/>
      <c r="R23" s="282"/>
      <c r="S23" s="290"/>
      <c r="T23" s="290"/>
      <c r="U23" s="291"/>
      <c r="V23" s="292"/>
      <c r="W23" s="292"/>
      <c r="X23" s="282"/>
      <c r="Y23" s="282"/>
      <c r="Z23" s="282"/>
      <c r="AA23" s="286"/>
      <c r="AB23" s="350"/>
      <c r="AC23" s="285"/>
      <c r="AD23" s="285"/>
      <c r="AE23" s="361"/>
      <c r="AF23" s="361"/>
      <c r="AG23" s="361"/>
      <c r="AH23" s="361"/>
      <c r="AI23" s="361"/>
      <c r="AJ23" s="361"/>
      <c r="AK23" s="361"/>
      <c r="AL23" s="361"/>
      <c r="AM23" s="361"/>
      <c r="AN23" s="287"/>
      <c r="AO23" s="834"/>
      <c r="AP23" s="595"/>
      <c r="AQ23" s="2364"/>
      <c r="AR23" s="2364"/>
      <c r="AS23" s="2364"/>
      <c r="AT23" s="2364"/>
      <c r="AU23" s="2364"/>
      <c r="AV23" s="2364"/>
      <c r="AW23" s="2364"/>
      <c r="AX23" s="2364"/>
      <c r="AY23" s="2364"/>
      <c r="AZ23" s="2364"/>
      <c r="BA23" s="2364"/>
      <c r="BB23" s="2364"/>
      <c r="BC23" s="2364"/>
      <c r="BD23" s="2364"/>
      <c r="BE23" s="2364"/>
      <c r="BF23" s="2364"/>
      <c r="BG23" s="2364"/>
      <c r="BH23" s="2364"/>
      <c r="BI23" s="2364"/>
      <c r="BJ23" s="2364"/>
      <c r="BK23" s="2364"/>
      <c r="BL23" s="2364"/>
      <c r="BM23" s="2364"/>
      <c r="BN23" s="2364"/>
      <c r="BO23" s="2364"/>
      <c r="BP23" s="2364"/>
      <c r="BQ23" s="2364"/>
      <c r="BR23" s="2364"/>
      <c r="BS23" s="2364"/>
      <c r="BT23" s="2364"/>
      <c r="BU23" s="1426"/>
    </row>
    <row r="24" spans="1:73" ht="14.1" customHeight="1">
      <c r="A24" s="282"/>
      <c r="B24" s="296"/>
      <c r="C24" s="282"/>
      <c r="AB24" s="284"/>
      <c r="AC24" s="285"/>
      <c r="AD24" s="285"/>
      <c r="AE24" s="285"/>
      <c r="AF24" s="285"/>
      <c r="AG24" s="285"/>
      <c r="AH24" s="285"/>
      <c r="AI24" s="285"/>
      <c r="AJ24" s="285"/>
      <c r="AK24" s="285"/>
      <c r="AL24" s="285"/>
      <c r="AM24" s="285"/>
      <c r="AN24" s="287"/>
      <c r="AO24" s="834"/>
      <c r="AP24" s="595"/>
      <c r="AQ24" s="2364"/>
      <c r="AR24" s="2364"/>
      <c r="AS24" s="2364"/>
      <c r="AT24" s="2364"/>
      <c r="AU24" s="2364"/>
      <c r="AV24" s="2364"/>
      <c r="AW24" s="2364"/>
      <c r="AX24" s="2364"/>
      <c r="AY24" s="2364"/>
      <c r="AZ24" s="2364"/>
      <c r="BA24" s="2364"/>
      <c r="BB24" s="2364"/>
      <c r="BC24" s="2364"/>
      <c r="BD24" s="2364"/>
      <c r="BE24" s="2364"/>
      <c r="BF24" s="2364"/>
      <c r="BG24" s="2364"/>
      <c r="BH24" s="2364"/>
      <c r="BI24" s="2364"/>
      <c r="BJ24" s="2364"/>
      <c r="BK24" s="2364"/>
      <c r="BL24" s="2364"/>
      <c r="BM24" s="2364"/>
      <c r="BN24" s="2364"/>
      <c r="BO24" s="2364"/>
      <c r="BP24" s="2364"/>
      <c r="BQ24" s="2364"/>
      <c r="BR24" s="2364"/>
      <c r="BS24" s="2364"/>
      <c r="BT24" s="2364"/>
      <c r="BU24" s="1426"/>
    </row>
    <row r="25" spans="1:73" ht="14.1" customHeight="1">
      <c r="A25" s="282"/>
      <c r="B25" s="296"/>
      <c r="C25" s="2892" t="s">
        <v>1604</v>
      </c>
      <c r="D25" s="2892"/>
      <c r="E25" s="2892"/>
      <c r="F25" s="2892"/>
      <c r="G25" s="2892"/>
      <c r="H25" s="2892"/>
      <c r="I25" s="2892"/>
      <c r="J25" s="2892"/>
      <c r="K25" s="2892"/>
      <c r="L25" s="2892"/>
      <c r="M25" s="2892"/>
      <c r="N25" s="2892"/>
      <c r="O25" s="2892"/>
      <c r="P25" s="2892"/>
      <c r="Q25" s="2892"/>
      <c r="R25" s="2892"/>
      <c r="S25" s="2892"/>
      <c r="T25" s="2892"/>
      <c r="U25" s="2892"/>
      <c r="V25" s="2892"/>
      <c r="W25" s="2892"/>
      <c r="X25" s="2892"/>
      <c r="Y25" s="2892"/>
      <c r="Z25" s="2892"/>
      <c r="AA25" s="2892"/>
      <c r="AB25" s="284" t="s">
        <v>1605</v>
      </c>
      <c r="AC25" s="285"/>
      <c r="AD25" s="361"/>
      <c r="AE25" s="361"/>
      <c r="AF25" s="361"/>
      <c r="AG25" s="361"/>
      <c r="AH25" s="361"/>
      <c r="AI25" s="361"/>
      <c r="AJ25" s="361"/>
      <c r="AK25" s="361"/>
      <c r="AL25" s="361"/>
      <c r="AM25" s="361"/>
      <c r="AN25" s="287"/>
      <c r="AO25" s="834"/>
      <c r="AP25" s="595"/>
      <c r="AQ25" s="2364"/>
      <c r="AR25" s="2364"/>
      <c r="AS25" s="2364"/>
      <c r="AT25" s="2364"/>
      <c r="AU25" s="2364"/>
      <c r="AV25" s="2364"/>
      <c r="AW25" s="2364"/>
      <c r="AX25" s="2364"/>
      <c r="AY25" s="2364"/>
      <c r="AZ25" s="2364"/>
      <c r="BA25" s="2364"/>
      <c r="BB25" s="2364"/>
      <c r="BC25" s="2364"/>
      <c r="BD25" s="2364"/>
      <c r="BE25" s="2364"/>
      <c r="BF25" s="2364"/>
      <c r="BG25" s="2364"/>
      <c r="BH25" s="2364"/>
      <c r="BI25" s="2364"/>
      <c r="BJ25" s="2364"/>
      <c r="BK25" s="2364"/>
      <c r="BL25" s="2364"/>
      <c r="BM25" s="2364"/>
      <c r="BN25" s="2364"/>
      <c r="BO25" s="2364"/>
      <c r="BP25" s="2364"/>
      <c r="BQ25" s="2364"/>
      <c r="BR25" s="2364"/>
      <c r="BS25" s="2364"/>
      <c r="BT25" s="2364"/>
      <c r="BU25" s="1426"/>
    </row>
    <row r="26" spans="1:73" ht="14.1" customHeight="1">
      <c r="A26" s="282"/>
      <c r="B26" s="296"/>
      <c r="D26" s="313" t="s">
        <v>1606</v>
      </c>
      <c r="AB26" s="1427" t="s">
        <v>462</v>
      </c>
      <c r="AC26" s="2956" t="s">
        <v>1600</v>
      </c>
      <c r="AD26" s="2956"/>
      <c r="AE26" s="2956"/>
      <c r="AF26" s="2956"/>
      <c r="AG26" s="2956"/>
      <c r="AH26" s="2956"/>
      <c r="AI26" s="2956"/>
      <c r="AJ26" s="2956"/>
      <c r="AK26" s="2956"/>
      <c r="AL26" s="2956"/>
      <c r="AM26" s="2956"/>
      <c r="AN26" s="2956"/>
      <c r="AO26" s="950"/>
      <c r="AP26" s="595"/>
      <c r="AQ26" s="2364"/>
      <c r="AR26" s="2364"/>
      <c r="AS26" s="2364"/>
      <c r="AT26" s="2364"/>
      <c r="AU26" s="2364"/>
      <c r="AV26" s="2364"/>
      <c r="AW26" s="2364"/>
      <c r="AX26" s="2364"/>
      <c r="AY26" s="2364"/>
      <c r="AZ26" s="2364"/>
      <c r="BA26" s="2364"/>
      <c r="BB26" s="2364"/>
      <c r="BC26" s="2364"/>
      <c r="BD26" s="2364"/>
      <c r="BE26" s="2364"/>
      <c r="BF26" s="2364"/>
      <c r="BG26" s="2364"/>
      <c r="BH26" s="2364"/>
      <c r="BI26" s="2364"/>
      <c r="BJ26" s="2364"/>
      <c r="BK26" s="2364"/>
      <c r="BL26" s="2364"/>
      <c r="BM26" s="2364"/>
      <c r="BN26" s="2364"/>
      <c r="BO26" s="2364"/>
      <c r="BP26" s="2364"/>
      <c r="BQ26" s="2364"/>
      <c r="BR26" s="2364"/>
      <c r="BS26" s="2364"/>
      <c r="BT26" s="2364"/>
      <c r="BU26" s="1426"/>
    </row>
    <row r="27" spans="1:73" ht="14.1" customHeight="1">
      <c r="A27" s="282"/>
      <c r="B27" s="296"/>
      <c r="AB27" s="284" t="s">
        <v>1607</v>
      </c>
      <c r="AC27" s="299"/>
      <c r="AD27" s="299"/>
      <c r="AE27" s="299"/>
      <c r="AF27" s="299"/>
      <c r="AG27" s="299"/>
      <c r="AH27" s="299"/>
      <c r="AI27" s="299"/>
      <c r="AJ27" s="299"/>
      <c r="AK27" s="299"/>
      <c r="AL27" s="299"/>
      <c r="AM27" s="299"/>
      <c r="AN27" s="304"/>
      <c r="AO27" s="862"/>
      <c r="AP27" s="595"/>
      <c r="AQ27" s="2364"/>
      <c r="AR27" s="2364"/>
      <c r="AS27" s="2364"/>
      <c r="AT27" s="2364"/>
      <c r="AU27" s="2364"/>
      <c r="AV27" s="2364"/>
      <c r="AW27" s="2364"/>
      <c r="AX27" s="2364"/>
      <c r="AY27" s="2364"/>
      <c r="AZ27" s="2364"/>
      <c r="BA27" s="2364"/>
      <c r="BB27" s="2364"/>
      <c r="BC27" s="2364"/>
      <c r="BD27" s="2364"/>
      <c r="BE27" s="2364"/>
      <c r="BF27" s="2364"/>
      <c r="BG27" s="2364"/>
      <c r="BH27" s="2364"/>
      <c r="BI27" s="2364"/>
      <c r="BJ27" s="2364"/>
      <c r="BK27" s="2364"/>
      <c r="BL27" s="2364"/>
      <c r="BM27" s="2364"/>
      <c r="BN27" s="2364"/>
      <c r="BO27" s="2364"/>
      <c r="BP27" s="2364"/>
      <c r="BQ27" s="2364"/>
      <c r="BR27" s="2364"/>
      <c r="BS27" s="2364"/>
      <c r="BT27" s="2364"/>
      <c r="BU27" s="1426"/>
    </row>
    <row r="28" spans="1:73" ht="14.1" customHeight="1">
      <c r="A28" s="282"/>
      <c r="B28" s="277"/>
      <c r="C28" s="2892" t="s">
        <v>1608</v>
      </c>
      <c r="D28" s="2892"/>
      <c r="E28" s="2892"/>
      <c r="F28" s="2892"/>
      <c r="G28" s="2892"/>
      <c r="H28" s="2892"/>
      <c r="I28" s="2892"/>
      <c r="J28" s="2892"/>
      <c r="K28" s="2892"/>
      <c r="L28" s="2892"/>
      <c r="M28" s="2892"/>
      <c r="N28" s="2892"/>
      <c r="O28" s="2892"/>
      <c r="P28" s="2892"/>
      <c r="Q28" s="2892"/>
      <c r="R28" s="2892"/>
      <c r="S28" s="2892"/>
      <c r="T28" s="2892"/>
      <c r="U28" s="2892"/>
      <c r="V28" s="2892"/>
      <c r="W28" s="2892"/>
      <c r="X28" s="2892"/>
      <c r="Y28" s="2892"/>
      <c r="Z28" s="2892"/>
      <c r="AA28" s="2892"/>
      <c r="AB28" s="1427" t="s">
        <v>462</v>
      </c>
      <c r="AC28" s="1790" t="s">
        <v>1609</v>
      </c>
      <c r="AD28" s="1790"/>
      <c r="AE28" s="1790"/>
      <c r="AF28" s="1790"/>
      <c r="AG28" s="1790"/>
      <c r="AH28" s="1790"/>
      <c r="AI28" s="1790"/>
      <c r="AJ28" s="1790"/>
      <c r="AK28" s="1790"/>
      <c r="AL28" s="1790"/>
      <c r="AM28" s="1790"/>
      <c r="AN28" s="1790"/>
      <c r="AO28" s="845"/>
      <c r="AP28" s="595"/>
      <c r="AQ28" s="2364"/>
      <c r="AR28" s="2364"/>
      <c r="AS28" s="2364"/>
      <c r="AT28" s="2364"/>
      <c r="AU28" s="2364"/>
      <c r="AV28" s="2364"/>
      <c r="AW28" s="2364"/>
      <c r="AX28" s="2364"/>
      <c r="AY28" s="2364"/>
      <c r="AZ28" s="2364"/>
      <c r="BA28" s="2364"/>
      <c r="BB28" s="2364"/>
      <c r="BC28" s="2364"/>
      <c r="BD28" s="2364"/>
      <c r="BE28" s="2364"/>
      <c r="BF28" s="2364"/>
      <c r="BG28" s="2364"/>
      <c r="BH28" s="2364"/>
      <c r="BI28" s="2364"/>
      <c r="BJ28" s="2364"/>
      <c r="BK28" s="2364"/>
      <c r="BL28" s="2364"/>
      <c r="BM28" s="2364"/>
      <c r="BN28" s="2364"/>
      <c r="BO28" s="2364"/>
      <c r="BP28" s="2364"/>
      <c r="BQ28" s="2364"/>
      <c r="BR28" s="2364"/>
      <c r="BS28" s="2364"/>
      <c r="BT28" s="2364"/>
      <c r="BU28" s="1426"/>
    </row>
    <row r="29" spans="1:73" ht="14.1" customHeight="1">
      <c r="A29" s="282"/>
      <c r="B29" s="277"/>
      <c r="D29" s="276" t="s">
        <v>1610</v>
      </c>
      <c r="AB29" s="1024"/>
      <c r="AC29" s="1790"/>
      <c r="AD29" s="1790"/>
      <c r="AE29" s="1790"/>
      <c r="AF29" s="1790"/>
      <c r="AG29" s="1790"/>
      <c r="AH29" s="1790"/>
      <c r="AI29" s="1790"/>
      <c r="AJ29" s="1790"/>
      <c r="AK29" s="1790"/>
      <c r="AL29" s="1790"/>
      <c r="AM29" s="1790"/>
      <c r="AN29" s="1790"/>
      <c r="AO29" s="845"/>
      <c r="AP29" s="595"/>
      <c r="AQ29" s="2364"/>
      <c r="AR29" s="2364"/>
      <c r="AS29" s="2364"/>
      <c r="AT29" s="2364"/>
      <c r="AU29" s="2364"/>
      <c r="AV29" s="2364"/>
      <c r="AW29" s="2364"/>
      <c r="AX29" s="2364"/>
      <c r="AY29" s="2364"/>
      <c r="AZ29" s="2364"/>
      <c r="BA29" s="2364"/>
      <c r="BB29" s="2364"/>
      <c r="BC29" s="2364"/>
      <c r="BD29" s="2364"/>
      <c r="BE29" s="2364"/>
      <c r="BF29" s="2364"/>
      <c r="BG29" s="2364"/>
      <c r="BH29" s="2364"/>
      <c r="BI29" s="2364"/>
      <c r="BJ29" s="2364"/>
      <c r="BK29" s="2364"/>
      <c r="BL29" s="2364"/>
      <c r="BM29" s="2364"/>
      <c r="BN29" s="2364"/>
      <c r="BO29" s="2364"/>
      <c r="BP29" s="2364"/>
      <c r="BQ29" s="2364"/>
      <c r="BR29" s="2364"/>
      <c r="BS29" s="2364"/>
      <c r="BT29" s="2364"/>
      <c r="BU29" s="1426"/>
    </row>
    <row r="30" spans="1:73" ht="14.1" customHeight="1">
      <c r="A30" s="282"/>
      <c r="B30" s="277"/>
      <c r="E30" s="1788"/>
      <c r="F30" s="1788"/>
      <c r="G30" s="1788"/>
      <c r="H30" s="1788"/>
      <c r="I30" s="1788"/>
      <c r="J30" s="1788"/>
      <c r="K30" s="1788"/>
      <c r="L30" s="1788"/>
      <c r="M30" s="1788"/>
      <c r="N30" s="1788"/>
      <c r="O30" s="1788"/>
      <c r="P30" s="1788"/>
      <c r="Q30" s="1788"/>
      <c r="R30" s="1788"/>
      <c r="S30" s="1788"/>
      <c r="T30" s="1788"/>
      <c r="U30" s="1788"/>
      <c r="V30" s="1788"/>
      <c r="W30" s="1788"/>
      <c r="X30" s="1788"/>
      <c r="Y30" s="1788"/>
      <c r="Z30" s="1788"/>
      <c r="AB30" s="1024" t="s">
        <v>462</v>
      </c>
      <c r="AC30" s="285" t="s">
        <v>1611</v>
      </c>
      <c r="AD30" s="361"/>
      <c r="AE30" s="285"/>
      <c r="AF30" s="285"/>
      <c r="AG30" s="286"/>
      <c r="AH30" s="285"/>
      <c r="AI30" s="285"/>
      <c r="AJ30" s="285"/>
      <c r="AK30" s="285"/>
      <c r="AL30" s="285"/>
      <c r="AM30" s="285"/>
      <c r="AN30" s="1419"/>
      <c r="AO30" s="1420"/>
      <c r="AP30" s="595"/>
      <c r="AQ30" s="2364"/>
      <c r="AR30" s="2364"/>
      <c r="AS30" s="2364"/>
      <c r="AT30" s="2364"/>
      <c r="AU30" s="2364"/>
      <c r="AV30" s="2364"/>
      <c r="AW30" s="2364"/>
      <c r="AX30" s="2364"/>
      <c r="AY30" s="2364"/>
      <c r="AZ30" s="2364"/>
      <c r="BA30" s="2364"/>
      <c r="BB30" s="2364"/>
      <c r="BC30" s="2364"/>
      <c r="BD30" s="2364"/>
      <c r="BE30" s="2364"/>
      <c r="BF30" s="2364"/>
      <c r="BG30" s="2364"/>
      <c r="BH30" s="2364"/>
      <c r="BI30" s="2364"/>
      <c r="BJ30" s="2364"/>
      <c r="BK30" s="2364"/>
      <c r="BL30" s="2364"/>
      <c r="BM30" s="2364"/>
      <c r="BN30" s="2364"/>
      <c r="BO30" s="2364"/>
      <c r="BP30" s="2364"/>
      <c r="BQ30" s="2364"/>
      <c r="BR30" s="2364"/>
      <c r="BS30" s="2364"/>
      <c r="BT30" s="2364"/>
      <c r="BU30" s="1426"/>
    </row>
    <row r="31" spans="1:73" ht="14.1" customHeight="1">
      <c r="A31" s="282"/>
      <c r="B31" s="296"/>
      <c r="D31" s="313"/>
      <c r="E31" s="1788"/>
      <c r="F31" s="1788"/>
      <c r="G31" s="1788"/>
      <c r="H31" s="1788"/>
      <c r="I31" s="1788"/>
      <c r="J31" s="1788"/>
      <c r="K31" s="1788"/>
      <c r="L31" s="1788"/>
      <c r="M31" s="1788"/>
      <c r="N31" s="1788"/>
      <c r="O31" s="1788"/>
      <c r="P31" s="1788"/>
      <c r="Q31" s="1788"/>
      <c r="R31" s="1788"/>
      <c r="S31" s="1788"/>
      <c r="T31" s="1788"/>
      <c r="U31" s="1788"/>
      <c r="V31" s="1788"/>
      <c r="W31" s="1788"/>
      <c r="X31" s="1788"/>
      <c r="Y31" s="1788"/>
      <c r="Z31" s="1788"/>
      <c r="AA31" s="710"/>
      <c r="AB31" s="1024" t="s">
        <v>462</v>
      </c>
      <c r="AC31" s="285" t="s">
        <v>1612</v>
      </c>
      <c r="AD31" s="361"/>
      <c r="AE31" s="361"/>
      <c r="AF31" s="361"/>
      <c r="AG31" s="361"/>
      <c r="AH31" s="361"/>
      <c r="AI31" s="361"/>
      <c r="AJ31" s="361"/>
      <c r="AK31" s="361"/>
      <c r="AL31" s="361"/>
      <c r="AM31" s="361"/>
      <c r="AN31" s="287"/>
      <c r="AO31" s="834"/>
      <c r="AP31" s="595"/>
      <c r="AQ31" s="2364"/>
      <c r="AR31" s="2364"/>
      <c r="AS31" s="2364"/>
      <c r="AT31" s="2364"/>
      <c r="AU31" s="2364"/>
      <c r="AV31" s="2364"/>
      <c r="AW31" s="2364"/>
      <c r="AX31" s="2364"/>
      <c r="AY31" s="2364"/>
      <c r="AZ31" s="2364"/>
      <c r="BA31" s="2364"/>
      <c r="BB31" s="2364"/>
      <c r="BC31" s="2364"/>
      <c r="BD31" s="2364"/>
      <c r="BE31" s="2364"/>
      <c r="BF31" s="2364"/>
      <c r="BG31" s="2364"/>
      <c r="BH31" s="2364"/>
      <c r="BI31" s="2364"/>
      <c r="BJ31" s="2364"/>
      <c r="BK31" s="2364"/>
      <c r="BL31" s="2364"/>
      <c r="BM31" s="2364"/>
      <c r="BN31" s="2364"/>
      <c r="BO31" s="2364"/>
      <c r="BP31" s="2364"/>
      <c r="BQ31" s="2364"/>
      <c r="BR31" s="2364"/>
      <c r="BS31" s="2364"/>
      <c r="BT31" s="2364"/>
      <c r="BU31" s="1428"/>
    </row>
    <row r="32" spans="1:73" ht="14.1" customHeight="1">
      <c r="A32" s="282"/>
      <c r="B32" s="296"/>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705"/>
      <c r="AB32" s="284"/>
      <c r="AC32" s="285"/>
      <c r="AD32" s="285"/>
      <c r="AE32" s="285"/>
      <c r="AF32" s="285"/>
      <c r="AG32" s="286"/>
      <c r="AH32" s="285"/>
      <c r="AI32" s="285"/>
      <c r="AJ32" s="285"/>
      <c r="AK32" s="285"/>
      <c r="AL32" s="285"/>
      <c r="AM32" s="285"/>
      <c r="AN32" s="1419"/>
      <c r="AO32" s="1420"/>
      <c r="AP32" s="595"/>
      <c r="AQ32" s="2364"/>
      <c r="AR32" s="2364"/>
      <c r="AS32" s="2364"/>
      <c r="AT32" s="2364"/>
      <c r="AU32" s="2364"/>
      <c r="AV32" s="2364"/>
      <c r="AW32" s="2364"/>
      <c r="AX32" s="2364"/>
      <c r="AY32" s="2364"/>
      <c r="AZ32" s="2364"/>
      <c r="BA32" s="2364"/>
      <c r="BB32" s="2364"/>
      <c r="BC32" s="2364"/>
      <c r="BD32" s="2364"/>
      <c r="BE32" s="2364"/>
      <c r="BF32" s="2364"/>
      <c r="BG32" s="2364"/>
      <c r="BH32" s="2364"/>
      <c r="BI32" s="2364"/>
      <c r="BJ32" s="2364"/>
      <c r="BK32" s="2364"/>
      <c r="BL32" s="2364"/>
      <c r="BM32" s="2364"/>
      <c r="BN32" s="2364"/>
      <c r="BO32" s="2364"/>
      <c r="BP32" s="2364"/>
      <c r="BQ32" s="2364"/>
      <c r="BR32" s="2364"/>
      <c r="BS32" s="2364"/>
      <c r="BT32" s="2364"/>
      <c r="BU32" s="1428"/>
    </row>
    <row r="33" spans="1:73" ht="14.1" customHeight="1">
      <c r="A33" s="282"/>
      <c r="B33" s="296"/>
      <c r="C33" s="297" t="s">
        <v>118</v>
      </c>
      <c r="D33" s="313"/>
      <c r="E33" s="318"/>
      <c r="F33" s="318"/>
      <c r="G33" s="318"/>
      <c r="H33" s="318"/>
      <c r="I33" s="318"/>
      <c r="J33" s="318"/>
      <c r="K33" s="318"/>
      <c r="L33" s="318"/>
      <c r="M33" s="318"/>
      <c r="N33" s="318"/>
      <c r="O33" s="318"/>
      <c r="P33" s="318"/>
      <c r="Q33" s="318"/>
      <c r="R33" s="318"/>
      <c r="S33" s="318"/>
      <c r="T33" s="318"/>
      <c r="U33" s="318"/>
      <c r="V33" s="318"/>
      <c r="W33" s="318"/>
      <c r="X33" s="318"/>
      <c r="Y33" s="318"/>
      <c r="Z33" s="1410"/>
      <c r="AA33" s="705"/>
      <c r="AB33" s="284"/>
      <c r="AC33" s="285"/>
      <c r="AD33" s="285"/>
      <c r="AE33" s="285"/>
      <c r="AF33" s="285"/>
      <c r="AG33" s="286"/>
      <c r="AH33" s="285"/>
      <c r="AI33" s="285"/>
      <c r="AJ33" s="285"/>
      <c r="AK33" s="285"/>
      <c r="AL33" s="285"/>
      <c r="AM33" s="285"/>
      <c r="AN33" s="1419"/>
      <c r="AO33" s="1420"/>
      <c r="AP33" s="595"/>
      <c r="AQ33" s="885"/>
      <c r="AR33" s="885"/>
      <c r="AS33" s="885"/>
      <c r="AT33" s="885"/>
      <c r="AU33" s="885"/>
      <c r="AV33" s="885"/>
      <c r="AW33" s="885"/>
      <c r="AX33" s="885"/>
      <c r="AY33" s="885"/>
      <c r="AZ33" s="885"/>
      <c r="BA33" s="885"/>
      <c r="BB33" s="885"/>
      <c r="BC33" s="885"/>
      <c r="BD33" s="885"/>
      <c r="BE33" s="885"/>
      <c r="BF33" s="885"/>
      <c r="BG33" s="885"/>
      <c r="BH33" s="885"/>
      <c r="BI33" s="885"/>
      <c r="BJ33" s="885"/>
      <c r="BK33" s="885"/>
      <c r="BL33" s="885"/>
      <c r="BM33" s="885"/>
      <c r="BN33" s="885"/>
      <c r="BO33" s="885"/>
      <c r="BP33" s="885"/>
      <c r="BQ33" s="885"/>
      <c r="BR33" s="885"/>
      <c r="BS33" s="885"/>
      <c r="BT33" s="885"/>
      <c r="BU33" s="1428"/>
    </row>
    <row r="34" spans="1:73" ht="14.1" customHeight="1">
      <c r="B34" s="294"/>
      <c r="C34" s="1037" t="s">
        <v>1613</v>
      </c>
      <c r="D34" s="1361"/>
      <c r="E34" s="1361"/>
      <c r="F34" s="1361"/>
      <c r="G34" s="1361"/>
      <c r="H34" s="1361"/>
      <c r="I34" s="1361"/>
      <c r="J34" s="1361"/>
      <c r="K34" s="1361"/>
      <c r="L34" s="1361"/>
      <c r="M34" s="1361"/>
      <c r="N34" s="1361"/>
      <c r="O34" s="1361"/>
      <c r="P34" s="1361"/>
      <c r="Q34" s="1361"/>
      <c r="R34" s="1361"/>
      <c r="S34" s="1361"/>
      <c r="T34" s="295"/>
      <c r="U34" s="295"/>
      <c r="V34" s="295"/>
      <c r="W34" s="295"/>
      <c r="X34" s="295"/>
      <c r="Y34" s="295"/>
      <c r="Z34" s="295"/>
      <c r="AA34" s="295"/>
      <c r="AB34" s="284"/>
      <c r="AC34" s="975"/>
      <c r="AD34" s="1361"/>
      <c r="AE34" s="1361"/>
      <c r="AF34" s="1361"/>
      <c r="AG34" s="1361"/>
      <c r="AH34" s="1361"/>
      <c r="AI34" s="1361"/>
      <c r="AJ34" s="1361"/>
      <c r="AK34" s="1361"/>
      <c r="AL34" s="1361"/>
      <c r="AM34" s="1361"/>
      <c r="AN34" s="1429"/>
      <c r="AO34" s="735"/>
      <c r="AP34" s="1423" t="s">
        <v>278</v>
      </c>
      <c r="AQ34" s="1424" t="s">
        <v>1614</v>
      </c>
      <c r="AR34" s="812"/>
      <c r="AS34" s="812"/>
      <c r="AT34" s="812"/>
      <c r="AU34" s="812"/>
      <c r="AV34" s="812"/>
      <c r="AW34" s="812"/>
      <c r="AX34" s="812"/>
      <c r="AY34" s="812"/>
      <c r="AZ34" s="812"/>
      <c r="BA34" s="812"/>
      <c r="BB34" s="812"/>
      <c r="BC34" s="812"/>
      <c r="BD34" s="812"/>
      <c r="BE34" s="812"/>
      <c r="BF34" s="812"/>
      <c r="BG34" s="812"/>
      <c r="BH34" s="812"/>
      <c r="BI34" s="812"/>
      <c r="BJ34" s="812"/>
      <c r="BK34" s="812"/>
      <c r="BL34" s="812"/>
      <c r="BM34" s="812"/>
      <c r="BN34" s="812"/>
      <c r="BO34" s="812"/>
      <c r="BP34" s="812"/>
      <c r="BQ34" s="812"/>
      <c r="BR34" s="812"/>
      <c r="BS34" s="812"/>
      <c r="BT34" s="812"/>
      <c r="BU34" s="1425"/>
    </row>
    <row r="35" spans="1:73" ht="14.1" customHeight="1">
      <c r="A35" s="282"/>
      <c r="B35" s="277"/>
      <c r="C35" s="1037" t="s">
        <v>1615</v>
      </c>
      <c r="D35" s="1037"/>
      <c r="E35" s="1037"/>
      <c r="F35" s="1037"/>
      <c r="G35" s="1037"/>
      <c r="H35" s="1037"/>
      <c r="I35" s="1037"/>
      <c r="J35" s="1037"/>
      <c r="K35" s="1037"/>
      <c r="L35" s="1037"/>
      <c r="M35" s="1037"/>
      <c r="N35" s="1037"/>
      <c r="O35" s="1037"/>
      <c r="P35" s="1037"/>
      <c r="Q35" s="1037"/>
      <c r="R35" s="1037"/>
      <c r="S35" s="1037"/>
      <c r="T35" s="1037"/>
      <c r="U35" s="1037"/>
      <c r="V35" s="1037"/>
      <c r="W35" s="1037"/>
      <c r="X35" s="1037"/>
      <c r="Y35" s="1037"/>
      <c r="Z35" s="1037"/>
      <c r="AA35" s="1430"/>
      <c r="AB35" s="1396" t="s">
        <v>278</v>
      </c>
      <c r="AC35" s="2386" t="s">
        <v>1616</v>
      </c>
      <c r="AD35" s="2386"/>
      <c r="AE35" s="2386"/>
      <c r="AF35" s="2386"/>
      <c r="AG35" s="2386"/>
      <c r="AH35" s="2386"/>
      <c r="AI35" s="2386"/>
      <c r="AJ35" s="2386"/>
      <c r="AK35" s="2386"/>
      <c r="AL35" s="2386"/>
      <c r="AM35" s="2386"/>
      <c r="AN35" s="2386"/>
      <c r="AO35" s="591"/>
      <c r="AP35" s="595"/>
      <c r="AQ35" s="2954" t="s">
        <v>1617</v>
      </c>
      <c r="AR35" s="2954"/>
      <c r="AS35" s="2954"/>
      <c r="AT35" s="2954"/>
      <c r="AU35" s="2954"/>
      <c r="AV35" s="2954"/>
      <c r="AW35" s="2954"/>
      <c r="AX35" s="2954"/>
      <c r="AY35" s="2954"/>
      <c r="AZ35" s="2954"/>
      <c r="BA35" s="2954"/>
      <c r="BB35" s="2954"/>
      <c r="BC35" s="2954"/>
      <c r="BD35" s="2954"/>
      <c r="BE35" s="2954"/>
      <c r="BF35" s="2954"/>
      <c r="BG35" s="2954"/>
      <c r="BH35" s="2954"/>
      <c r="BI35" s="2954"/>
      <c r="BJ35" s="2954"/>
      <c r="BK35" s="2954"/>
      <c r="BL35" s="2954"/>
      <c r="BM35" s="2954"/>
      <c r="BN35" s="2954"/>
      <c r="BO35" s="2954"/>
      <c r="BP35" s="2954"/>
      <c r="BQ35" s="2954"/>
      <c r="BR35" s="2954"/>
      <c r="BS35" s="2954"/>
      <c r="BT35" s="2954"/>
      <c r="BU35" s="2954"/>
    </row>
    <row r="36" spans="1:73" ht="14.1" customHeight="1">
      <c r="A36" s="282"/>
      <c r="B36" s="296"/>
      <c r="C36" s="975"/>
      <c r="D36" s="975" t="s">
        <v>945</v>
      </c>
      <c r="E36" s="975"/>
      <c r="F36" s="975"/>
      <c r="G36" s="975"/>
      <c r="H36" s="975"/>
      <c r="I36" s="975"/>
      <c r="J36" s="975"/>
      <c r="K36" s="975"/>
      <c r="L36" s="975"/>
      <c r="M36" s="975"/>
      <c r="N36" s="975"/>
      <c r="O36" s="975"/>
      <c r="P36" s="975"/>
      <c r="Q36" s="975"/>
      <c r="R36" s="975"/>
      <c r="S36" s="975"/>
      <c r="T36" s="975"/>
      <c r="U36" s="975"/>
      <c r="V36" s="975"/>
      <c r="W36" s="975"/>
      <c r="X36" s="975"/>
      <c r="Y36" s="975"/>
      <c r="Z36" s="975"/>
      <c r="AA36" s="1431"/>
      <c r="AC36" s="2386"/>
      <c r="AD36" s="2386"/>
      <c r="AE36" s="2386"/>
      <c r="AF36" s="2386"/>
      <c r="AG36" s="2386"/>
      <c r="AH36" s="2386"/>
      <c r="AI36" s="2386"/>
      <c r="AJ36" s="2386"/>
      <c r="AK36" s="2386"/>
      <c r="AL36" s="2386"/>
      <c r="AM36" s="2386"/>
      <c r="AN36" s="2386"/>
      <c r="AO36" s="834"/>
      <c r="AP36" s="595"/>
      <c r="AQ36" s="2954"/>
      <c r="AR36" s="2954"/>
      <c r="AS36" s="2954"/>
      <c r="AT36" s="2954"/>
      <c r="AU36" s="2954"/>
      <c r="AV36" s="2954"/>
      <c r="AW36" s="2954"/>
      <c r="AX36" s="2954"/>
      <c r="AY36" s="2954"/>
      <c r="AZ36" s="2954"/>
      <c r="BA36" s="2954"/>
      <c r="BB36" s="2954"/>
      <c r="BC36" s="2954"/>
      <c r="BD36" s="2954"/>
      <c r="BE36" s="2954"/>
      <c r="BF36" s="2954"/>
      <c r="BG36" s="2954"/>
      <c r="BH36" s="2954"/>
      <c r="BI36" s="2954"/>
      <c r="BJ36" s="2954"/>
      <c r="BK36" s="2954"/>
      <c r="BL36" s="2954"/>
      <c r="BM36" s="2954"/>
      <c r="BN36" s="2954"/>
      <c r="BO36" s="2954"/>
      <c r="BP36" s="2954"/>
      <c r="BQ36" s="2954"/>
      <c r="BR36" s="2954"/>
      <c r="BS36" s="2954"/>
      <c r="BT36" s="2954"/>
      <c r="BU36" s="2954"/>
    </row>
    <row r="37" spans="1:73" ht="14.1" customHeight="1">
      <c r="A37" s="282"/>
      <c r="B37" s="296"/>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1431"/>
      <c r="AE37" s="299"/>
      <c r="AF37" s="299"/>
      <c r="AG37" s="299"/>
      <c r="AH37" s="299"/>
      <c r="AI37" s="299"/>
      <c r="AJ37" s="299"/>
      <c r="AK37" s="299"/>
      <c r="AL37" s="299"/>
      <c r="AM37" s="299"/>
      <c r="AN37" s="304"/>
      <c r="AO37" s="845"/>
      <c r="AP37" s="595"/>
      <c r="AQ37" s="2954"/>
      <c r="AR37" s="2954"/>
      <c r="AS37" s="2954"/>
      <c r="AT37" s="2954"/>
      <c r="AU37" s="2954"/>
      <c r="AV37" s="2954"/>
      <c r="AW37" s="2954"/>
      <c r="AX37" s="2954"/>
      <c r="AY37" s="2954"/>
      <c r="AZ37" s="2954"/>
      <c r="BA37" s="2954"/>
      <c r="BB37" s="2954"/>
      <c r="BC37" s="2954"/>
      <c r="BD37" s="2954"/>
      <c r="BE37" s="2954"/>
      <c r="BF37" s="2954"/>
      <c r="BG37" s="2954"/>
      <c r="BH37" s="2954"/>
      <c r="BI37" s="2954"/>
      <c r="BJ37" s="2954"/>
      <c r="BK37" s="2954"/>
      <c r="BL37" s="2954"/>
      <c r="BM37" s="2954"/>
      <c r="BN37" s="2954"/>
      <c r="BO37" s="2954"/>
      <c r="BP37" s="2954"/>
      <c r="BQ37" s="2954"/>
      <c r="BR37" s="2954"/>
      <c r="BS37" s="2954"/>
      <c r="BT37" s="2954"/>
      <c r="BU37" s="2954"/>
    </row>
    <row r="38" spans="1:73" ht="14.1" customHeight="1">
      <c r="A38" s="282"/>
      <c r="B38" s="296"/>
      <c r="C38" s="23" t="s">
        <v>1618</v>
      </c>
      <c r="D38" s="23"/>
      <c r="E38" s="23"/>
      <c r="F38" s="23"/>
      <c r="G38" s="23"/>
      <c r="H38" s="23"/>
      <c r="I38" s="23"/>
      <c r="J38" s="23"/>
      <c r="K38" s="23"/>
      <c r="L38" s="23"/>
      <c r="M38" s="23"/>
      <c r="N38" s="23"/>
      <c r="O38" s="23"/>
      <c r="P38" s="23"/>
      <c r="Q38" s="23"/>
      <c r="R38" s="23"/>
      <c r="S38" s="23"/>
      <c r="T38" s="23"/>
      <c r="U38" s="23"/>
      <c r="V38" s="23"/>
      <c r="W38" s="23"/>
      <c r="X38" s="23"/>
      <c r="Y38" s="23"/>
      <c r="Z38" s="23"/>
      <c r="AA38" s="1432"/>
      <c r="AC38" s="299"/>
      <c r="AD38" s="299"/>
      <c r="AE38" s="299"/>
      <c r="AF38" s="299"/>
      <c r="AG38" s="299"/>
      <c r="AH38" s="299"/>
      <c r="AI38" s="299"/>
      <c r="AJ38" s="299"/>
      <c r="AK38" s="299"/>
      <c r="AL38" s="299"/>
      <c r="AM38" s="299"/>
      <c r="AN38" s="304"/>
      <c r="AO38" s="845"/>
      <c r="AP38" s="803"/>
      <c r="AQ38" s="2954"/>
      <c r="AR38" s="2954"/>
      <c r="AS38" s="2954"/>
      <c r="AT38" s="2954"/>
      <c r="AU38" s="2954"/>
      <c r="AV38" s="2954"/>
      <c r="AW38" s="2954"/>
      <c r="AX38" s="2954"/>
      <c r="AY38" s="2954"/>
      <c r="AZ38" s="2954"/>
      <c r="BA38" s="2954"/>
      <c r="BB38" s="2954"/>
      <c r="BC38" s="2954"/>
      <c r="BD38" s="2954"/>
      <c r="BE38" s="2954"/>
      <c r="BF38" s="2954"/>
      <c r="BG38" s="2954"/>
      <c r="BH38" s="2954"/>
      <c r="BI38" s="2954"/>
      <c r="BJ38" s="2954"/>
      <c r="BK38" s="2954"/>
      <c r="BL38" s="2954"/>
      <c r="BM38" s="2954"/>
      <c r="BN38" s="2954"/>
      <c r="BO38" s="2954"/>
      <c r="BP38" s="2954"/>
      <c r="BQ38" s="2954"/>
      <c r="BR38" s="2954"/>
      <c r="BS38" s="2954"/>
      <c r="BT38" s="2954"/>
      <c r="BU38" s="2954"/>
    </row>
    <row r="39" spans="1:73" ht="14.1" customHeight="1">
      <c r="A39" s="282"/>
      <c r="B39" s="296"/>
      <c r="C39" s="978"/>
      <c r="D39" s="1361"/>
      <c r="E39" s="1361"/>
      <c r="F39" s="1361"/>
      <c r="G39" s="1361"/>
      <c r="H39" s="1361"/>
      <c r="I39" s="1361"/>
      <c r="J39" s="1361"/>
      <c r="K39" s="1361"/>
      <c r="L39" s="1361"/>
      <c r="M39" s="1361"/>
      <c r="N39" s="1361"/>
      <c r="O39" s="1361"/>
      <c r="P39" s="1361"/>
      <c r="Q39" s="1361"/>
      <c r="R39" s="1361"/>
      <c r="S39" s="1361"/>
      <c r="T39" s="1361"/>
      <c r="U39" s="1361"/>
      <c r="V39" s="1361"/>
      <c r="W39" s="1361"/>
      <c r="X39" s="1361"/>
      <c r="Y39" s="1361"/>
      <c r="Z39" s="1361"/>
      <c r="AA39" s="1432"/>
      <c r="AC39" s="299"/>
      <c r="AD39" s="299"/>
      <c r="AE39" s="299"/>
      <c r="AF39" s="299"/>
      <c r="AG39" s="299"/>
      <c r="AH39" s="299"/>
      <c r="AI39" s="299"/>
      <c r="AJ39" s="299"/>
      <c r="AK39" s="299"/>
      <c r="AL39" s="299"/>
      <c r="AM39" s="299"/>
      <c r="AN39" s="304"/>
      <c r="AO39" s="845"/>
    </row>
    <row r="40" spans="1:73" ht="14.1" customHeight="1">
      <c r="A40" s="282"/>
      <c r="B40" s="296"/>
      <c r="C40" s="23" t="s">
        <v>1619</v>
      </c>
      <c r="D40" s="1361"/>
      <c r="E40" s="1361"/>
      <c r="F40" s="1361"/>
      <c r="G40" s="1361"/>
      <c r="H40" s="1361"/>
      <c r="I40" s="1361"/>
      <c r="J40" s="1361"/>
      <c r="K40" s="1361"/>
      <c r="L40" s="1361"/>
      <c r="M40" s="1361"/>
      <c r="N40" s="1361"/>
      <c r="O40" s="1361"/>
      <c r="P40" s="1361"/>
      <c r="Q40" s="1361"/>
      <c r="R40" s="1361"/>
      <c r="S40" s="1361"/>
      <c r="T40" s="1361"/>
      <c r="U40" s="1361"/>
      <c r="V40" s="1361"/>
      <c r="W40" s="1361"/>
      <c r="X40" s="1361"/>
      <c r="Y40" s="1361"/>
      <c r="Z40" s="1361"/>
      <c r="AA40" s="1432"/>
      <c r="AN40" s="312"/>
      <c r="AO40" s="591"/>
      <c r="AP40" s="1433"/>
      <c r="AQ40" s="1359"/>
      <c r="AR40" s="1359"/>
      <c r="AS40" s="1359"/>
      <c r="AT40" s="1359"/>
      <c r="AU40" s="1359"/>
      <c r="AV40" s="1359"/>
      <c r="AW40" s="1359"/>
      <c r="AX40" s="1359"/>
      <c r="AY40" s="1359"/>
      <c r="AZ40" s="1359"/>
      <c r="BA40" s="1359"/>
      <c r="BB40" s="1359"/>
      <c r="BC40" s="1359"/>
      <c r="BD40" s="1359"/>
      <c r="BE40" s="1359"/>
      <c r="BF40" s="1359"/>
      <c r="BG40" s="1359"/>
      <c r="BH40" s="1359"/>
      <c r="BI40" s="1359"/>
      <c r="BJ40" s="1359"/>
      <c r="BK40" s="1359"/>
      <c r="BL40" s="1359"/>
      <c r="BM40" s="1359"/>
      <c r="BN40" s="1359"/>
      <c r="BO40" s="1359"/>
      <c r="BP40" s="1359"/>
      <c r="BQ40" s="1359"/>
      <c r="BR40" s="1359"/>
      <c r="BS40" s="1359"/>
      <c r="BT40" s="1359"/>
      <c r="BU40" s="953"/>
    </row>
    <row r="41" spans="1:73" ht="14.1" customHeight="1">
      <c r="A41" s="282"/>
      <c r="B41" s="296"/>
      <c r="C41" s="295"/>
      <c r="D41" s="978" t="s">
        <v>1620</v>
      </c>
      <c r="E41" s="1361"/>
      <c r="F41" s="1361"/>
      <c r="G41" s="1361"/>
      <c r="H41" s="1361"/>
      <c r="I41" s="1361"/>
      <c r="J41" s="1361"/>
      <c r="K41" s="1361"/>
      <c r="L41" s="1361"/>
      <c r="M41" s="1361"/>
      <c r="N41" s="1361"/>
      <c r="O41" s="1361"/>
      <c r="P41" s="1361"/>
      <c r="Q41" s="1361"/>
      <c r="R41" s="1361"/>
      <c r="S41" s="1361"/>
      <c r="T41" s="1361"/>
      <c r="U41" s="1361"/>
      <c r="V41" s="1361"/>
      <c r="W41" s="1361"/>
      <c r="X41" s="1361"/>
      <c r="Y41" s="1361"/>
      <c r="Z41" s="1361"/>
      <c r="AA41" s="1432"/>
      <c r="AD41" s="285"/>
      <c r="AN41" s="312"/>
      <c r="AO41" s="591"/>
      <c r="AP41" s="1434" t="s">
        <v>278</v>
      </c>
      <c r="AQ41" s="956" t="s">
        <v>1616</v>
      </c>
      <c r="AR41" s="975"/>
      <c r="AS41" s="975"/>
      <c r="AT41" s="975"/>
      <c r="AU41" s="975"/>
      <c r="AV41" s="975"/>
      <c r="AW41" s="975"/>
      <c r="AX41" s="975"/>
      <c r="AY41" s="975"/>
      <c r="AZ41" s="975"/>
      <c r="BA41" s="975"/>
      <c r="BB41" s="975"/>
      <c r="BC41" s="975"/>
      <c r="BD41" s="975"/>
      <c r="BE41" s="975"/>
      <c r="BF41" s="975"/>
      <c r="BG41" s="975"/>
      <c r="BH41" s="975"/>
      <c r="BI41" s="975"/>
      <c r="BJ41" s="975"/>
      <c r="BK41" s="975"/>
      <c r="BL41" s="975"/>
      <c r="BM41" s="975"/>
      <c r="BN41" s="975"/>
      <c r="BO41" s="975"/>
      <c r="BP41" s="975"/>
      <c r="BQ41" s="975"/>
      <c r="BR41" s="975"/>
      <c r="BS41" s="975"/>
      <c r="BT41" s="975"/>
      <c r="BU41" s="957"/>
    </row>
    <row r="42" spans="1:73" ht="14.1" customHeight="1">
      <c r="A42" s="282"/>
      <c r="B42" s="296"/>
      <c r="C42" s="23"/>
      <c r="D42" s="1361"/>
      <c r="E42" s="1361"/>
      <c r="F42" s="1361"/>
      <c r="G42" s="1361"/>
      <c r="H42" s="1361"/>
      <c r="I42" s="1361"/>
      <c r="J42" s="1361"/>
      <c r="K42" s="1361"/>
      <c r="L42" s="1361"/>
      <c r="M42" s="1361"/>
      <c r="N42" s="1361"/>
      <c r="O42" s="1361"/>
      <c r="P42" s="1361"/>
      <c r="Q42" s="1361"/>
      <c r="R42" s="1361"/>
      <c r="S42" s="1361"/>
      <c r="T42" s="1361"/>
      <c r="U42" s="1361"/>
      <c r="V42" s="1361"/>
      <c r="W42" s="1361"/>
      <c r="X42" s="1361"/>
      <c r="Y42" s="1361"/>
      <c r="Z42" s="1361"/>
      <c r="AA42" s="1435"/>
      <c r="AD42" s="299"/>
      <c r="AE42" s="299"/>
      <c r="AF42" s="299"/>
      <c r="AG42" s="299"/>
      <c r="AH42" s="299"/>
      <c r="AI42" s="299"/>
      <c r="AJ42" s="299"/>
      <c r="AK42" s="299"/>
      <c r="AL42" s="299"/>
      <c r="AM42" s="299"/>
      <c r="AN42" s="304"/>
      <c r="AO42" s="591"/>
      <c r="AP42" s="1436"/>
      <c r="AQ42" s="2392" t="s">
        <v>1621</v>
      </c>
      <c r="AR42" s="2392"/>
      <c r="AS42" s="2392"/>
      <c r="AT42" s="2392"/>
      <c r="AU42" s="2392"/>
      <c r="AV42" s="2392"/>
      <c r="AW42" s="2392"/>
      <c r="AX42" s="2392"/>
      <c r="AY42" s="2392"/>
      <c r="AZ42" s="2392"/>
      <c r="BA42" s="2392"/>
      <c r="BB42" s="2392"/>
      <c r="BC42" s="2392"/>
      <c r="BD42" s="2392"/>
      <c r="BE42" s="2392"/>
      <c r="BF42" s="2392"/>
      <c r="BG42" s="2392"/>
      <c r="BH42" s="2392"/>
      <c r="BI42" s="2392"/>
      <c r="BJ42" s="2392"/>
      <c r="BK42" s="2392"/>
      <c r="BL42" s="2392"/>
      <c r="BM42" s="2392"/>
      <c r="BN42" s="2392"/>
      <c r="BO42" s="2392"/>
      <c r="BP42" s="2392"/>
      <c r="BQ42" s="2392"/>
      <c r="BR42" s="2392"/>
      <c r="BS42" s="2392"/>
      <c r="BT42" s="2392"/>
      <c r="BU42" s="1437"/>
    </row>
    <row r="43" spans="1:73" ht="14.1" customHeight="1">
      <c r="A43" s="282"/>
      <c r="B43" s="296"/>
      <c r="C43" s="1438" t="s">
        <v>1622</v>
      </c>
      <c r="D43" s="1438"/>
      <c r="E43" s="1438"/>
      <c r="F43" s="1438"/>
      <c r="G43" s="1438"/>
      <c r="H43" s="1438"/>
      <c r="I43" s="1438"/>
      <c r="J43" s="1438"/>
      <c r="K43" s="1438"/>
      <c r="L43" s="1438"/>
      <c r="M43" s="1438"/>
      <c r="N43" s="1438"/>
      <c r="O43" s="1438"/>
      <c r="P43" s="1438"/>
      <c r="Q43" s="1438"/>
      <c r="R43" s="1438"/>
      <c r="S43" s="1438"/>
      <c r="T43" s="1438"/>
      <c r="U43" s="1438"/>
      <c r="V43" s="1438"/>
      <c r="W43" s="1438"/>
      <c r="X43" s="1438"/>
      <c r="Y43" s="1438"/>
      <c r="Z43" s="1438"/>
      <c r="AA43" s="1439"/>
      <c r="AC43" s="299"/>
      <c r="AD43" s="299"/>
      <c r="AE43" s="299"/>
      <c r="AF43" s="299"/>
      <c r="AG43" s="299"/>
      <c r="AH43" s="299"/>
      <c r="AI43" s="299"/>
      <c r="AJ43" s="299"/>
      <c r="AK43" s="299"/>
      <c r="AL43" s="299"/>
      <c r="AM43" s="299"/>
      <c r="AN43" s="304"/>
      <c r="AO43" s="834"/>
      <c r="AP43" s="1436"/>
      <c r="AQ43" s="2392"/>
      <c r="AR43" s="2392"/>
      <c r="AS43" s="2392"/>
      <c r="AT43" s="2392"/>
      <c r="AU43" s="2392"/>
      <c r="AV43" s="2392"/>
      <c r="AW43" s="2392"/>
      <c r="AX43" s="2392"/>
      <c r="AY43" s="2392"/>
      <c r="AZ43" s="2392"/>
      <c r="BA43" s="2392"/>
      <c r="BB43" s="2392"/>
      <c r="BC43" s="2392"/>
      <c r="BD43" s="2392"/>
      <c r="BE43" s="2392"/>
      <c r="BF43" s="2392"/>
      <c r="BG43" s="2392"/>
      <c r="BH43" s="2392"/>
      <c r="BI43" s="2392"/>
      <c r="BJ43" s="2392"/>
      <c r="BK43" s="2392"/>
      <c r="BL43" s="2392"/>
      <c r="BM43" s="2392"/>
      <c r="BN43" s="2392"/>
      <c r="BO43" s="2392"/>
      <c r="BP43" s="2392"/>
      <c r="BQ43" s="2392"/>
      <c r="BR43" s="2392"/>
      <c r="BS43" s="2392"/>
      <c r="BT43" s="2392"/>
      <c r="BU43" s="1437"/>
    </row>
    <row r="44" spans="1:73" ht="14.1" customHeight="1">
      <c r="A44" s="282"/>
      <c r="B44" s="296"/>
      <c r="C44" s="978" t="s">
        <v>1468</v>
      </c>
      <c r="D44" s="978" t="s">
        <v>998</v>
      </c>
      <c r="E44" s="1361"/>
      <c r="F44" s="1361"/>
      <c r="G44" s="1361"/>
      <c r="H44" s="1361"/>
      <c r="I44" s="1361"/>
      <c r="J44" s="1361"/>
      <c r="K44" s="1361"/>
      <c r="L44" s="1361"/>
      <c r="M44" s="1361"/>
      <c r="N44" s="1361"/>
      <c r="O44" s="1361"/>
      <c r="P44" s="1361"/>
      <c r="Q44" s="1361"/>
      <c r="R44" s="1361"/>
      <c r="S44" s="1361"/>
      <c r="T44" s="1361"/>
      <c r="U44" s="1361"/>
      <c r="V44" s="1361"/>
      <c r="W44" s="1361"/>
      <c r="X44" s="1361"/>
      <c r="Y44" s="1361"/>
      <c r="Z44" s="1361"/>
      <c r="AA44" s="1435"/>
      <c r="AD44" s="299"/>
      <c r="AE44" s="299"/>
      <c r="AF44" s="299"/>
      <c r="AG44" s="299"/>
      <c r="AH44" s="299"/>
      <c r="AI44" s="299"/>
      <c r="AJ44" s="299"/>
      <c r="AK44" s="299"/>
      <c r="AL44" s="299"/>
      <c r="AM44" s="299"/>
      <c r="AN44" s="304"/>
      <c r="AO44" s="834"/>
      <c r="AP44" s="1436"/>
      <c r="AQ44" s="2392"/>
      <c r="AR44" s="2392"/>
      <c r="AS44" s="2392"/>
      <c r="AT44" s="2392"/>
      <c r="AU44" s="2392"/>
      <c r="AV44" s="2392"/>
      <c r="AW44" s="2392"/>
      <c r="AX44" s="2392"/>
      <c r="AY44" s="2392"/>
      <c r="AZ44" s="2392"/>
      <c r="BA44" s="2392"/>
      <c r="BB44" s="2392"/>
      <c r="BC44" s="2392"/>
      <c r="BD44" s="2392"/>
      <c r="BE44" s="2392"/>
      <c r="BF44" s="2392"/>
      <c r="BG44" s="2392"/>
      <c r="BH44" s="2392"/>
      <c r="BI44" s="2392"/>
      <c r="BJ44" s="2392"/>
      <c r="BK44" s="2392"/>
      <c r="BL44" s="2392"/>
      <c r="BM44" s="2392"/>
      <c r="BN44" s="2392"/>
      <c r="BO44" s="2392"/>
      <c r="BP44" s="2392"/>
      <c r="BQ44" s="2392"/>
      <c r="BR44" s="2392"/>
      <c r="BS44" s="2392"/>
      <c r="BT44" s="2392"/>
      <c r="BU44" s="1437"/>
    </row>
    <row r="45" spans="1:73" ht="14.1" customHeight="1">
      <c r="A45" s="282"/>
      <c r="B45" s="296"/>
      <c r="C45" s="978" t="s">
        <v>1468</v>
      </c>
      <c r="D45" s="978"/>
      <c r="E45" s="1361"/>
      <c r="F45" s="1361"/>
      <c r="G45" s="1361"/>
      <c r="H45" s="1361"/>
      <c r="I45" s="1361"/>
      <c r="J45" s="1361"/>
      <c r="K45" s="1361"/>
      <c r="L45" s="1361"/>
      <c r="M45" s="1361"/>
      <c r="N45" s="1361"/>
      <c r="O45" s="1361"/>
      <c r="P45" s="1361"/>
      <c r="Q45" s="1361"/>
      <c r="R45" s="1361"/>
      <c r="S45" s="1361"/>
      <c r="T45" s="1361"/>
      <c r="U45" s="1361"/>
      <c r="V45" s="1361"/>
      <c r="W45" s="1361"/>
      <c r="X45" s="1361"/>
      <c r="Y45" s="1361"/>
      <c r="Z45" s="1361"/>
      <c r="AA45" s="1435"/>
      <c r="AD45" s="299"/>
      <c r="AE45" s="299"/>
      <c r="AF45" s="299"/>
      <c r="AG45" s="299"/>
      <c r="AH45" s="299"/>
      <c r="AI45" s="299"/>
      <c r="AJ45" s="299"/>
      <c r="AK45" s="299"/>
      <c r="AL45" s="299"/>
      <c r="AM45" s="299"/>
      <c r="AN45" s="304"/>
      <c r="AO45" s="834"/>
      <c r="AP45" s="1436"/>
      <c r="AQ45" s="2392"/>
      <c r="AR45" s="2392"/>
      <c r="AS45" s="2392"/>
      <c r="AT45" s="2392"/>
      <c r="AU45" s="2392"/>
      <c r="AV45" s="2392"/>
      <c r="AW45" s="2392"/>
      <c r="AX45" s="2392"/>
      <c r="AY45" s="2392"/>
      <c r="AZ45" s="2392"/>
      <c r="BA45" s="2392"/>
      <c r="BB45" s="2392"/>
      <c r="BC45" s="2392"/>
      <c r="BD45" s="2392"/>
      <c r="BE45" s="2392"/>
      <c r="BF45" s="2392"/>
      <c r="BG45" s="2392"/>
      <c r="BH45" s="2392"/>
      <c r="BI45" s="2392"/>
      <c r="BJ45" s="2392"/>
      <c r="BK45" s="2392"/>
      <c r="BL45" s="2392"/>
      <c r="BM45" s="2392"/>
      <c r="BN45" s="2392"/>
      <c r="BO45" s="2392"/>
      <c r="BP45" s="2392"/>
      <c r="BQ45" s="2392"/>
      <c r="BR45" s="2392"/>
      <c r="BS45" s="2392"/>
      <c r="BT45" s="2392"/>
      <c r="BU45" s="1437"/>
    </row>
    <row r="46" spans="1:73" ht="14.1" customHeight="1">
      <c r="A46" s="282"/>
      <c r="B46" s="296"/>
      <c r="C46" s="23" t="s">
        <v>1623</v>
      </c>
      <c r="D46" s="978"/>
      <c r="E46" s="1361"/>
      <c r="F46" s="1361"/>
      <c r="G46" s="1361"/>
      <c r="H46" s="1361"/>
      <c r="I46" s="1361"/>
      <c r="J46" s="1361"/>
      <c r="K46" s="1361"/>
      <c r="L46" s="1361"/>
      <c r="M46" s="1361"/>
      <c r="N46" s="1361"/>
      <c r="O46" s="1361"/>
      <c r="P46" s="1361"/>
      <c r="Q46" s="1361"/>
      <c r="R46" s="1361"/>
      <c r="S46" s="1361"/>
      <c r="T46" s="1361"/>
      <c r="U46" s="1361"/>
      <c r="V46" s="1361"/>
      <c r="W46" s="1361"/>
      <c r="X46" s="1361"/>
      <c r="Y46" s="1361"/>
      <c r="Z46" s="1361"/>
      <c r="AA46" s="1435"/>
      <c r="AD46" s="299"/>
      <c r="AE46" s="299"/>
      <c r="AF46" s="299"/>
      <c r="AG46" s="299"/>
      <c r="AH46" s="299"/>
      <c r="AI46" s="299"/>
      <c r="AJ46" s="299"/>
      <c r="AK46" s="299"/>
      <c r="AL46" s="299"/>
      <c r="AM46" s="299"/>
      <c r="AN46" s="304"/>
      <c r="AO46" s="834"/>
      <c r="AP46" s="1436"/>
      <c r="AQ46" s="2392"/>
      <c r="AR46" s="2392"/>
      <c r="AS46" s="2392"/>
      <c r="AT46" s="2392"/>
      <c r="AU46" s="2392"/>
      <c r="AV46" s="2392"/>
      <c r="AW46" s="2392"/>
      <c r="AX46" s="2392"/>
      <c r="AY46" s="2392"/>
      <c r="AZ46" s="2392"/>
      <c r="BA46" s="2392"/>
      <c r="BB46" s="2392"/>
      <c r="BC46" s="2392"/>
      <c r="BD46" s="2392"/>
      <c r="BE46" s="2392"/>
      <c r="BF46" s="2392"/>
      <c r="BG46" s="2392"/>
      <c r="BH46" s="2392"/>
      <c r="BI46" s="2392"/>
      <c r="BJ46" s="2392"/>
      <c r="BK46" s="2392"/>
      <c r="BL46" s="2392"/>
      <c r="BM46" s="2392"/>
      <c r="BN46" s="2392"/>
      <c r="BO46" s="2392"/>
      <c r="BP46" s="2392"/>
      <c r="BQ46" s="2392"/>
      <c r="BR46" s="2392"/>
      <c r="BS46" s="2392"/>
      <c r="BT46" s="2392"/>
      <c r="BU46" s="1437"/>
    </row>
    <row r="47" spans="1:73" ht="14.1" customHeight="1">
      <c r="A47" s="282"/>
      <c r="B47" s="296"/>
      <c r="C47" s="978" t="s">
        <v>1624</v>
      </c>
      <c r="D47" s="1361"/>
      <c r="E47" s="1361"/>
      <c r="F47" s="1361"/>
      <c r="G47" s="1361"/>
      <c r="H47" s="1361"/>
      <c r="I47" s="1361"/>
      <c r="J47" s="1361"/>
      <c r="K47" s="1361"/>
      <c r="L47" s="1361"/>
      <c r="M47" s="1361"/>
      <c r="N47" s="1361"/>
      <c r="O47" s="1361"/>
      <c r="P47" s="1361"/>
      <c r="Q47" s="1361"/>
      <c r="R47" s="1361"/>
      <c r="S47" s="1361"/>
      <c r="T47" s="1361"/>
      <c r="U47" s="1361"/>
      <c r="V47" s="1361"/>
      <c r="W47" s="1361"/>
      <c r="X47" s="1361"/>
      <c r="Y47" s="1361"/>
      <c r="Z47" s="1361"/>
      <c r="AA47" s="1435"/>
      <c r="AC47" s="1025"/>
      <c r="AD47" s="299"/>
      <c r="AE47" s="299"/>
      <c r="AF47" s="299"/>
      <c r="AG47" s="299"/>
      <c r="AH47" s="299"/>
      <c r="AI47" s="299"/>
      <c r="AJ47" s="299"/>
      <c r="AK47" s="299"/>
      <c r="AL47" s="299"/>
      <c r="AM47" s="299"/>
      <c r="AN47" s="304"/>
      <c r="AO47" s="834"/>
      <c r="AP47" s="1436"/>
      <c r="AQ47" s="2392"/>
      <c r="AR47" s="2392"/>
      <c r="AS47" s="2392"/>
      <c r="AT47" s="2392"/>
      <c r="AU47" s="2392"/>
      <c r="AV47" s="2392"/>
      <c r="AW47" s="2392"/>
      <c r="AX47" s="2392"/>
      <c r="AY47" s="2392"/>
      <c r="AZ47" s="2392"/>
      <c r="BA47" s="2392"/>
      <c r="BB47" s="2392"/>
      <c r="BC47" s="2392"/>
      <c r="BD47" s="2392"/>
      <c r="BE47" s="2392"/>
      <c r="BF47" s="2392"/>
      <c r="BG47" s="2392"/>
      <c r="BH47" s="2392"/>
      <c r="BI47" s="2392"/>
      <c r="BJ47" s="2392"/>
      <c r="BK47" s="2392"/>
      <c r="BL47" s="2392"/>
      <c r="BM47" s="2392"/>
      <c r="BN47" s="2392"/>
      <c r="BO47" s="2392"/>
      <c r="BP47" s="2392"/>
      <c r="BQ47" s="2392"/>
      <c r="BR47" s="2392"/>
      <c r="BS47" s="2392"/>
      <c r="BT47" s="2392"/>
      <c r="BU47" s="1437"/>
    </row>
    <row r="48" spans="1:73" ht="14.1" customHeight="1">
      <c r="A48" s="282"/>
      <c r="B48" s="296"/>
      <c r="AB48" s="284"/>
      <c r="AC48" s="299"/>
      <c r="AD48" s="299"/>
      <c r="AE48" s="299"/>
      <c r="AF48" s="299"/>
      <c r="AG48" s="299"/>
      <c r="AH48" s="299"/>
      <c r="AI48" s="299"/>
      <c r="AJ48" s="299"/>
      <c r="AK48" s="299"/>
      <c r="AL48" s="299"/>
      <c r="AM48" s="299"/>
      <c r="AN48" s="304"/>
      <c r="AO48" s="845"/>
      <c r="AP48" s="1436"/>
      <c r="AQ48" s="2392"/>
      <c r="AR48" s="2392"/>
      <c r="AS48" s="2392"/>
      <c r="AT48" s="2392"/>
      <c r="AU48" s="2392"/>
      <c r="AV48" s="2392"/>
      <c r="AW48" s="2392"/>
      <c r="AX48" s="2392"/>
      <c r="AY48" s="2392"/>
      <c r="AZ48" s="2392"/>
      <c r="BA48" s="2392"/>
      <c r="BB48" s="2392"/>
      <c r="BC48" s="2392"/>
      <c r="BD48" s="2392"/>
      <c r="BE48" s="2392"/>
      <c r="BF48" s="2392"/>
      <c r="BG48" s="2392"/>
      <c r="BH48" s="2392"/>
      <c r="BI48" s="2392"/>
      <c r="BJ48" s="2392"/>
      <c r="BK48" s="2392"/>
      <c r="BL48" s="2392"/>
      <c r="BM48" s="2392"/>
      <c r="BN48" s="2392"/>
      <c r="BO48" s="2392"/>
      <c r="BP48" s="2392"/>
      <c r="BQ48" s="2392"/>
      <c r="BR48" s="2392"/>
      <c r="BS48" s="2392"/>
      <c r="BT48" s="2392"/>
      <c r="BU48" s="1437"/>
    </row>
    <row r="49" spans="1:73" ht="14.1" customHeight="1">
      <c r="A49" s="282"/>
      <c r="B49" s="296"/>
      <c r="AB49" s="284"/>
      <c r="AC49" s="299"/>
      <c r="AD49" s="299"/>
      <c r="AE49" s="299"/>
      <c r="AF49" s="299"/>
      <c r="AG49" s="299"/>
      <c r="AH49" s="299"/>
      <c r="AI49" s="299"/>
      <c r="AJ49" s="299"/>
      <c r="AK49" s="299"/>
      <c r="AL49" s="299"/>
      <c r="AM49" s="299"/>
      <c r="AN49" s="304"/>
      <c r="AO49" s="845"/>
      <c r="AP49" s="1436"/>
      <c r="AQ49" s="2392"/>
      <c r="AR49" s="2392"/>
      <c r="AS49" s="2392"/>
      <c r="AT49" s="2392"/>
      <c r="AU49" s="2392"/>
      <c r="AV49" s="2392"/>
      <c r="AW49" s="2392"/>
      <c r="AX49" s="2392"/>
      <c r="AY49" s="2392"/>
      <c r="AZ49" s="2392"/>
      <c r="BA49" s="2392"/>
      <c r="BB49" s="2392"/>
      <c r="BC49" s="2392"/>
      <c r="BD49" s="2392"/>
      <c r="BE49" s="2392"/>
      <c r="BF49" s="2392"/>
      <c r="BG49" s="2392"/>
      <c r="BH49" s="2392"/>
      <c r="BI49" s="2392"/>
      <c r="BJ49" s="2392"/>
      <c r="BK49" s="2392"/>
      <c r="BL49" s="2392"/>
      <c r="BM49" s="2392"/>
      <c r="BN49" s="2392"/>
      <c r="BO49" s="2392"/>
      <c r="BP49" s="2392"/>
      <c r="BQ49" s="2392"/>
      <c r="BR49" s="2392"/>
      <c r="BS49" s="2392"/>
      <c r="BT49" s="2392"/>
      <c r="BU49" s="1437"/>
    </row>
    <row r="50" spans="1:73" ht="14.1" customHeight="1">
      <c r="A50" s="282"/>
      <c r="B50" s="296"/>
      <c r="C50" s="1037" t="s">
        <v>1625</v>
      </c>
      <c r="D50" s="1361"/>
      <c r="E50" s="1361"/>
      <c r="F50" s="1361"/>
      <c r="G50" s="1361"/>
      <c r="H50" s="1361"/>
      <c r="I50" s="1361"/>
      <c r="J50" s="1361"/>
      <c r="K50" s="1361"/>
      <c r="L50" s="1361"/>
      <c r="M50" s="1361"/>
      <c r="N50" s="1361"/>
      <c r="O50" s="1361"/>
      <c r="P50" s="1361"/>
      <c r="Q50" s="1361"/>
      <c r="R50" s="1361"/>
      <c r="S50" s="1361"/>
      <c r="T50" s="1361"/>
      <c r="U50" s="1361"/>
      <c r="V50" s="1361"/>
      <c r="W50" s="1361"/>
      <c r="X50" s="1361"/>
      <c r="Y50" s="1361"/>
      <c r="Z50" s="1361"/>
      <c r="AA50" s="1361"/>
      <c r="AB50" s="284"/>
      <c r="AC50" s="299"/>
      <c r="AD50" s="299"/>
      <c r="AE50" s="299"/>
      <c r="AF50" s="299"/>
      <c r="AG50" s="299"/>
      <c r="AH50" s="299"/>
      <c r="AI50" s="299"/>
      <c r="AJ50" s="299"/>
      <c r="AK50" s="299"/>
      <c r="AL50" s="299"/>
      <c r="AM50" s="299"/>
      <c r="AN50" s="304"/>
      <c r="AO50" s="845"/>
      <c r="AP50" s="1436"/>
      <c r="AQ50" s="2392"/>
      <c r="AR50" s="2392"/>
      <c r="AS50" s="2392"/>
      <c r="AT50" s="2392"/>
      <c r="AU50" s="2392"/>
      <c r="AV50" s="2392"/>
      <c r="AW50" s="2392"/>
      <c r="AX50" s="2392"/>
      <c r="AY50" s="2392"/>
      <c r="AZ50" s="2392"/>
      <c r="BA50" s="2392"/>
      <c r="BB50" s="2392"/>
      <c r="BC50" s="2392"/>
      <c r="BD50" s="2392"/>
      <c r="BE50" s="2392"/>
      <c r="BF50" s="2392"/>
      <c r="BG50" s="2392"/>
      <c r="BH50" s="2392"/>
      <c r="BI50" s="2392"/>
      <c r="BJ50" s="2392"/>
      <c r="BK50" s="2392"/>
      <c r="BL50" s="2392"/>
      <c r="BM50" s="2392"/>
      <c r="BN50" s="2392"/>
      <c r="BO50" s="2392"/>
      <c r="BP50" s="2392"/>
      <c r="BQ50" s="2392"/>
      <c r="BR50" s="2392"/>
      <c r="BS50" s="2392"/>
      <c r="BT50" s="2392"/>
      <c r="BU50" s="1437"/>
    </row>
    <row r="51" spans="1:73" ht="14.1" customHeight="1">
      <c r="A51" s="282"/>
      <c r="B51" s="296"/>
      <c r="C51" s="1037" t="s">
        <v>1626</v>
      </c>
      <c r="D51" s="1037"/>
      <c r="E51" s="1037"/>
      <c r="F51" s="1037"/>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284"/>
      <c r="AC51" s="1035"/>
      <c r="AD51" s="1035"/>
      <c r="AE51" s="1035"/>
      <c r="AF51" s="1035"/>
      <c r="AG51" s="1035"/>
      <c r="AH51" s="1035"/>
      <c r="AI51" s="1035"/>
      <c r="AJ51" s="285"/>
      <c r="AK51" s="285"/>
      <c r="AL51" s="285"/>
      <c r="AM51" s="285"/>
      <c r="AN51" s="287"/>
      <c r="AO51" s="834"/>
      <c r="AP51" s="1436"/>
      <c r="AQ51" s="2392"/>
      <c r="AR51" s="2392"/>
      <c r="AS51" s="2392"/>
      <c r="AT51" s="2392"/>
      <c r="AU51" s="2392"/>
      <c r="AV51" s="2392"/>
      <c r="AW51" s="2392"/>
      <c r="AX51" s="2392"/>
      <c r="AY51" s="2392"/>
      <c r="AZ51" s="2392"/>
      <c r="BA51" s="2392"/>
      <c r="BB51" s="2392"/>
      <c r="BC51" s="2392"/>
      <c r="BD51" s="2392"/>
      <c r="BE51" s="2392"/>
      <c r="BF51" s="2392"/>
      <c r="BG51" s="2392"/>
      <c r="BH51" s="2392"/>
      <c r="BI51" s="2392"/>
      <c r="BJ51" s="2392"/>
      <c r="BK51" s="2392"/>
      <c r="BL51" s="2392"/>
      <c r="BM51" s="2392"/>
      <c r="BN51" s="2392"/>
      <c r="BO51" s="2392"/>
      <c r="BP51" s="2392"/>
      <c r="BQ51" s="2392"/>
      <c r="BR51" s="2392"/>
      <c r="BS51" s="2392"/>
      <c r="BT51" s="2392"/>
      <c r="BU51" s="1440"/>
    </row>
    <row r="52" spans="1:73" ht="14.1" customHeight="1">
      <c r="A52" s="282"/>
      <c r="B52" s="296"/>
      <c r="C52" s="975"/>
      <c r="D52" s="975" t="s">
        <v>945</v>
      </c>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284"/>
      <c r="AC52" s="1035"/>
      <c r="AD52" s="1035"/>
      <c r="AE52" s="1035"/>
      <c r="AF52" s="1035"/>
      <c r="AG52" s="1035"/>
      <c r="AH52" s="1035"/>
      <c r="AI52" s="1035"/>
      <c r="AJ52" s="285"/>
      <c r="AK52" s="285"/>
      <c r="AL52" s="285"/>
      <c r="AM52" s="285"/>
      <c r="AN52" s="287"/>
      <c r="AO52" s="834"/>
      <c r="AP52" s="1436"/>
      <c r="AQ52" s="2392"/>
      <c r="AR52" s="2392"/>
      <c r="AS52" s="2392"/>
      <c r="AT52" s="2392"/>
      <c r="AU52" s="2392"/>
      <c r="AV52" s="2392"/>
      <c r="AW52" s="2392"/>
      <c r="AX52" s="2392"/>
      <c r="AY52" s="2392"/>
      <c r="AZ52" s="2392"/>
      <c r="BA52" s="2392"/>
      <c r="BB52" s="2392"/>
      <c r="BC52" s="2392"/>
      <c r="BD52" s="2392"/>
      <c r="BE52" s="2392"/>
      <c r="BF52" s="2392"/>
      <c r="BG52" s="2392"/>
      <c r="BH52" s="2392"/>
      <c r="BI52" s="2392"/>
      <c r="BJ52" s="2392"/>
      <c r="BK52" s="2392"/>
      <c r="BL52" s="2392"/>
      <c r="BM52" s="2392"/>
      <c r="BN52" s="2392"/>
      <c r="BO52" s="2392"/>
      <c r="BP52" s="2392"/>
      <c r="BQ52" s="2392"/>
      <c r="BR52" s="2392"/>
      <c r="BS52" s="2392"/>
      <c r="BT52" s="2392"/>
      <c r="BU52" s="1440"/>
    </row>
    <row r="53" spans="1:73" ht="14.1" customHeight="1">
      <c r="A53" s="282"/>
      <c r="B53" s="296"/>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284"/>
      <c r="AC53" s="1035"/>
      <c r="AD53" s="1035"/>
      <c r="AE53" s="1035"/>
      <c r="AF53" s="1035"/>
      <c r="AG53" s="1035"/>
      <c r="AH53" s="1035"/>
      <c r="AI53" s="1035"/>
      <c r="AJ53" s="285"/>
      <c r="AK53" s="285"/>
      <c r="AL53" s="285"/>
      <c r="AM53" s="285"/>
      <c r="AN53" s="287"/>
      <c r="AO53" s="834"/>
      <c r="AP53" s="1436"/>
      <c r="AQ53" s="2392"/>
      <c r="AR53" s="2392"/>
      <c r="AS53" s="2392"/>
      <c r="AT53" s="2392"/>
      <c r="AU53" s="2392"/>
      <c r="AV53" s="2392"/>
      <c r="AW53" s="2392"/>
      <c r="AX53" s="2392"/>
      <c r="AY53" s="2392"/>
      <c r="AZ53" s="2392"/>
      <c r="BA53" s="2392"/>
      <c r="BB53" s="2392"/>
      <c r="BC53" s="2392"/>
      <c r="BD53" s="2392"/>
      <c r="BE53" s="2392"/>
      <c r="BF53" s="2392"/>
      <c r="BG53" s="2392"/>
      <c r="BH53" s="2392"/>
      <c r="BI53" s="2392"/>
      <c r="BJ53" s="2392"/>
      <c r="BK53" s="2392"/>
      <c r="BL53" s="2392"/>
      <c r="BM53" s="2392"/>
      <c r="BN53" s="2392"/>
      <c r="BO53" s="2392"/>
      <c r="BP53" s="2392"/>
      <c r="BQ53" s="2392"/>
      <c r="BR53" s="2392"/>
      <c r="BS53" s="2392"/>
      <c r="BT53" s="2392"/>
      <c r="BU53" s="1440"/>
    </row>
    <row r="54" spans="1:73" ht="14.1" customHeight="1">
      <c r="A54" s="282"/>
      <c r="B54" s="296"/>
      <c r="C54" s="23" t="s">
        <v>1627</v>
      </c>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2955" t="s">
        <v>1628</v>
      </c>
      <c r="AC54" s="2955"/>
      <c r="AD54" s="2955"/>
      <c r="AE54" s="2955"/>
      <c r="AF54" s="2955"/>
      <c r="AG54" s="2955"/>
      <c r="AH54" s="2955"/>
      <c r="AI54" s="2955"/>
      <c r="AJ54" s="2955"/>
      <c r="AK54" s="2955"/>
      <c r="AL54" s="2955"/>
      <c r="AM54" s="2955"/>
      <c r="AN54" s="2955"/>
      <c r="AO54" s="834"/>
      <c r="AP54" s="993"/>
      <c r="AQ54" s="1441"/>
      <c r="AR54" s="1441"/>
      <c r="AS54" s="1441"/>
      <c r="AT54" s="1441"/>
      <c r="AU54" s="1441"/>
      <c r="AV54" s="1441"/>
      <c r="AW54" s="1441"/>
      <c r="AX54" s="1441"/>
      <c r="AY54" s="1441"/>
      <c r="AZ54" s="1441"/>
      <c r="BA54" s="1441"/>
      <c r="BB54" s="1441"/>
      <c r="BC54" s="1441"/>
      <c r="BD54" s="1441"/>
      <c r="BE54" s="1441"/>
      <c r="BF54" s="1441"/>
      <c r="BG54" s="1441"/>
      <c r="BH54" s="1441"/>
      <c r="BI54" s="1441"/>
      <c r="BJ54" s="1441"/>
      <c r="BK54" s="1441"/>
      <c r="BL54" s="1441"/>
      <c r="BM54" s="1441"/>
      <c r="BN54" s="1441"/>
      <c r="BO54" s="1441"/>
      <c r="BP54" s="1441"/>
      <c r="BQ54" s="1441"/>
      <c r="BR54" s="1441"/>
      <c r="BS54" s="1441"/>
      <c r="BT54" s="1441"/>
      <c r="BU54" s="1442"/>
    </row>
    <row r="55" spans="1:73" ht="14.1" customHeight="1">
      <c r="A55" s="282"/>
      <c r="B55" s="296"/>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2955"/>
      <c r="AC55" s="2955"/>
      <c r="AD55" s="2955"/>
      <c r="AE55" s="2955"/>
      <c r="AF55" s="2955"/>
      <c r="AG55" s="2955"/>
      <c r="AH55" s="2955"/>
      <c r="AI55" s="2955"/>
      <c r="AJ55" s="2955"/>
      <c r="AK55" s="2955"/>
      <c r="AL55" s="2955"/>
      <c r="AM55" s="2955"/>
      <c r="AN55" s="2955"/>
      <c r="AO55" s="834"/>
      <c r="AQ55" s="358"/>
      <c r="AR55" s="358"/>
      <c r="AS55" s="358"/>
      <c r="AT55" s="358"/>
      <c r="AU55" s="358"/>
      <c r="AV55" s="358"/>
      <c r="AW55" s="358"/>
      <c r="AX55" s="358"/>
      <c r="AY55" s="358"/>
      <c r="AZ55" s="358"/>
      <c r="BA55" s="358"/>
      <c r="BB55" s="358"/>
      <c r="BC55" s="358"/>
      <c r="BD55" s="358"/>
      <c r="BE55" s="358"/>
      <c r="BF55" s="358"/>
      <c r="BG55" s="358"/>
      <c r="BH55" s="358"/>
      <c r="BI55" s="358"/>
      <c r="BJ55" s="358"/>
      <c r="BK55" s="358"/>
      <c r="BL55" s="358"/>
      <c r="BM55" s="358"/>
      <c r="BN55" s="358"/>
      <c r="BO55" s="358"/>
      <c r="BP55" s="358"/>
      <c r="BQ55" s="358"/>
      <c r="BR55" s="358"/>
      <c r="BS55" s="358"/>
      <c r="BT55" s="358"/>
    </row>
    <row r="56" spans="1:73" ht="14.1" customHeight="1">
      <c r="A56" s="282"/>
      <c r="B56" s="296"/>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2955"/>
      <c r="AC56" s="2955"/>
      <c r="AD56" s="2955"/>
      <c r="AE56" s="2955"/>
      <c r="AF56" s="2955"/>
      <c r="AG56" s="2955"/>
      <c r="AH56" s="2955"/>
      <c r="AI56" s="2955"/>
      <c r="AJ56" s="2955"/>
      <c r="AK56" s="2955"/>
      <c r="AL56" s="2955"/>
      <c r="AM56" s="2955"/>
      <c r="AN56" s="2955"/>
      <c r="AO56" s="834"/>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c r="BN56" s="358"/>
      <c r="BO56" s="358"/>
      <c r="BP56" s="358"/>
      <c r="BQ56" s="358"/>
      <c r="BR56" s="358"/>
      <c r="BS56" s="358"/>
      <c r="BT56" s="358"/>
    </row>
    <row r="57" spans="1:73" ht="14.1" customHeight="1">
      <c r="B57" s="296"/>
      <c r="C57" s="23" t="s">
        <v>1629</v>
      </c>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2955"/>
      <c r="AC57" s="2955"/>
      <c r="AD57" s="2955"/>
      <c r="AE57" s="2955"/>
      <c r="AF57" s="2955"/>
      <c r="AG57" s="2955"/>
      <c r="AH57" s="2955"/>
      <c r="AI57" s="2955"/>
      <c r="AJ57" s="2955"/>
      <c r="AK57" s="2955"/>
      <c r="AL57" s="2955"/>
      <c r="AM57" s="2955"/>
      <c r="AN57" s="2955"/>
      <c r="AO57" s="834"/>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row>
    <row r="58" spans="1:73" ht="14.1" customHeight="1">
      <c r="B58" s="296"/>
      <c r="C58" s="975"/>
      <c r="D58" s="975" t="s">
        <v>930</v>
      </c>
      <c r="E58" s="975"/>
      <c r="F58" s="975"/>
      <c r="G58" s="975"/>
      <c r="H58" s="975"/>
      <c r="I58" s="975"/>
      <c r="J58" s="975"/>
      <c r="K58" s="975"/>
      <c r="L58" s="975"/>
      <c r="M58" s="975"/>
      <c r="N58" s="975"/>
      <c r="O58" s="975"/>
      <c r="P58" s="975"/>
      <c r="Q58" s="975"/>
      <c r="R58" s="975"/>
      <c r="S58" s="975"/>
      <c r="T58" s="975"/>
      <c r="U58" s="975"/>
      <c r="V58" s="975"/>
      <c r="W58" s="975"/>
      <c r="X58" s="975"/>
      <c r="Y58" s="975"/>
      <c r="Z58" s="975"/>
      <c r="AA58" s="975"/>
      <c r="AB58" s="1443"/>
      <c r="AC58" s="1414"/>
      <c r="AD58" s="1414"/>
      <c r="AE58" s="1414"/>
      <c r="AF58" s="1414"/>
      <c r="AG58" s="1414"/>
      <c r="AH58" s="1414"/>
      <c r="AI58" s="1414"/>
      <c r="AJ58" s="1414"/>
      <c r="AK58" s="1414"/>
      <c r="AL58" s="1414"/>
      <c r="AM58" s="1414"/>
      <c r="AN58" s="1444"/>
      <c r="AO58" s="1420"/>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row>
    <row r="59" spans="1:73" ht="14.1" customHeight="1">
      <c r="A59" s="282"/>
      <c r="B59" s="296"/>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c r="AA59" s="975"/>
      <c r="AB59" s="350"/>
      <c r="AC59" s="299"/>
      <c r="AD59" s="299"/>
      <c r="AE59" s="299"/>
      <c r="AF59" s="299"/>
      <c r="AG59" s="299"/>
      <c r="AH59" s="299"/>
      <c r="AI59" s="299"/>
      <c r="AJ59" s="299"/>
      <c r="AK59" s="299"/>
      <c r="AL59" s="299"/>
      <c r="AM59" s="299"/>
      <c r="AN59" s="304"/>
      <c r="AO59" s="834"/>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row>
    <row r="60" spans="1:73" ht="14.1" customHeight="1">
      <c r="A60" s="282"/>
      <c r="B60" s="296"/>
      <c r="C60" s="23" t="s">
        <v>1630</v>
      </c>
      <c r="D60" s="1361"/>
      <c r="E60" s="1361"/>
      <c r="F60" s="1361"/>
      <c r="G60" s="1361"/>
      <c r="H60" s="1361"/>
      <c r="I60" s="1361"/>
      <c r="J60" s="1361"/>
      <c r="K60" s="1361"/>
      <c r="L60" s="1361"/>
      <c r="M60" s="1361"/>
      <c r="N60" s="1361"/>
      <c r="O60" s="1361"/>
      <c r="P60" s="1361"/>
      <c r="Q60" s="1361"/>
      <c r="R60" s="1361"/>
      <c r="S60" s="1361"/>
      <c r="T60" s="1361"/>
      <c r="U60" s="1361"/>
      <c r="V60" s="1361"/>
      <c r="W60" s="1361"/>
      <c r="X60" s="1361"/>
      <c r="Y60" s="1361"/>
      <c r="Z60" s="1361"/>
      <c r="AA60" s="1361"/>
      <c r="AB60" s="350"/>
      <c r="AC60" s="299"/>
      <c r="AD60" s="299"/>
      <c r="AE60" s="299"/>
      <c r="AF60" s="299"/>
      <c r="AG60" s="299"/>
      <c r="AH60" s="299"/>
      <c r="AI60" s="299"/>
      <c r="AJ60" s="299"/>
      <c r="AK60" s="299"/>
      <c r="AL60" s="299"/>
      <c r="AM60" s="299"/>
      <c r="AN60" s="304"/>
      <c r="AO60" s="834"/>
    </row>
    <row r="61" spans="1:73" ht="14.1" customHeight="1">
      <c r="A61" s="282"/>
      <c r="B61" s="296"/>
      <c r="C61" s="23"/>
      <c r="D61" s="978"/>
      <c r="E61" s="1361"/>
      <c r="F61" s="1361"/>
      <c r="G61" s="1361"/>
      <c r="H61" s="1361"/>
      <c r="I61" s="1361"/>
      <c r="J61" s="1361"/>
      <c r="K61" s="1361"/>
      <c r="L61" s="1361"/>
      <c r="M61" s="1361"/>
      <c r="N61" s="1361"/>
      <c r="O61" s="1361"/>
      <c r="P61" s="1361"/>
      <c r="Q61" s="1361"/>
      <c r="R61" s="1361"/>
      <c r="S61" s="1361"/>
      <c r="T61" s="1361"/>
      <c r="U61" s="1361"/>
      <c r="V61" s="1361"/>
      <c r="W61" s="1361"/>
      <c r="X61" s="1361"/>
      <c r="Y61" s="1361"/>
      <c r="Z61" s="1361"/>
      <c r="AA61" s="1361"/>
      <c r="AB61" s="284"/>
      <c r="AC61" s="286"/>
      <c r="AD61" s="285"/>
      <c r="AE61" s="285"/>
      <c r="AF61" s="285"/>
      <c r="AG61" s="361"/>
      <c r="AH61" s="361"/>
      <c r="AI61" s="361"/>
      <c r="AJ61" s="361"/>
      <c r="AK61" s="361"/>
      <c r="AL61" s="361"/>
      <c r="AM61" s="361"/>
      <c r="AN61" s="287"/>
      <c r="AO61" s="834"/>
    </row>
    <row r="62" spans="1:73" ht="14.1" customHeight="1">
      <c r="A62" s="282"/>
      <c r="B62" s="296"/>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84"/>
      <c r="AC62" s="361"/>
      <c r="AD62" s="361"/>
      <c r="AE62" s="285"/>
      <c r="AF62" s="285"/>
      <c r="AG62" s="285"/>
      <c r="AH62" s="285"/>
      <c r="AI62" s="285"/>
      <c r="AJ62" s="285"/>
      <c r="AK62" s="285"/>
      <c r="AL62" s="285"/>
      <c r="AM62" s="285"/>
      <c r="AN62" s="1255"/>
      <c r="AO62" s="926"/>
    </row>
    <row r="63" spans="1:73" ht="14.1" customHeight="1">
      <c r="A63" s="282"/>
      <c r="B63" s="296"/>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710"/>
      <c r="AB63" s="284"/>
      <c r="AC63" s="285"/>
      <c r="AD63" s="361"/>
      <c r="AE63" s="361"/>
      <c r="AF63" s="361"/>
      <c r="AG63" s="361"/>
      <c r="AH63" s="361"/>
      <c r="AI63" s="361"/>
      <c r="AJ63" s="361"/>
      <c r="AK63" s="361"/>
      <c r="AL63" s="361"/>
      <c r="AM63" s="361"/>
      <c r="AN63" s="287"/>
      <c r="AO63" s="834"/>
    </row>
    <row r="64" spans="1:73" ht="14.1" customHeight="1">
      <c r="A64" s="282"/>
      <c r="B64" s="296"/>
      <c r="C64" s="2412"/>
      <c r="D64" s="2412"/>
      <c r="E64" s="2412"/>
      <c r="F64" s="2412"/>
      <c r="G64" s="2412"/>
      <c r="H64" s="2412"/>
      <c r="I64" s="2412"/>
      <c r="J64" s="2412"/>
      <c r="K64" s="2412"/>
      <c r="L64" s="2412"/>
      <c r="M64" s="2412"/>
      <c r="N64" s="2412"/>
      <c r="O64" s="2412"/>
      <c r="P64" s="2412"/>
      <c r="Q64" s="2412"/>
      <c r="R64" s="2412"/>
      <c r="S64" s="2412"/>
      <c r="T64" s="2412"/>
      <c r="U64" s="2412"/>
      <c r="V64" s="2412"/>
      <c r="W64" s="2412"/>
      <c r="X64" s="2412"/>
      <c r="Y64" s="2412"/>
      <c r="Z64" s="2412"/>
      <c r="AA64" s="2412"/>
      <c r="AB64" s="284"/>
      <c r="AC64" s="285"/>
      <c r="AD64" s="285"/>
      <c r="AE64" s="285"/>
      <c r="AF64" s="285"/>
      <c r="AG64" s="285"/>
      <c r="AH64" s="285"/>
      <c r="AI64" s="285"/>
      <c r="AJ64" s="285"/>
      <c r="AK64" s="285"/>
      <c r="AL64" s="285"/>
      <c r="AM64" s="285"/>
      <c r="AN64" s="287"/>
      <c r="AO64" s="834"/>
    </row>
    <row r="65" spans="1:41" ht="14.1" customHeight="1">
      <c r="A65" s="282"/>
      <c r="B65" s="296"/>
      <c r="C65" s="282"/>
      <c r="E65" s="282"/>
      <c r="F65" s="282"/>
      <c r="H65" s="282"/>
      <c r="J65" s="282"/>
      <c r="K65" s="282"/>
      <c r="L65" s="282"/>
      <c r="M65" s="282"/>
      <c r="N65" s="282"/>
      <c r="O65" s="282"/>
      <c r="P65" s="282"/>
      <c r="Q65" s="282"/>
      <c r="R65" s="282"/>
      <c r="S65" s="290"/>
      <c r="T65" s="290"/>
      <c r="U65" s="290"/>
      <c r="V65" s="292"/>
      <c r="W65" s="292"/>
      <c r="X65" s="292"/>
      <c r="AB65" s="284"/>
      <c r="AL65" s="361"/>
      <c r="AM65" s="361"/>
      <c r="AN65" s="287"/>
      <c r="AO65" s="834"/>
    </row>
    <row r="66" spans="1:41">
      <c r="B66" s="369"/>
      <c r="C66" s="980"/>
      <c r="D66" s="980"/>
      <c r="E66" s="980"/>
      <c r="F66" s="980"/>
      <c r="G66" s="980"/>
      <c r="H66" s="980"/>
      <c r="I66" s="980"/>
      <c r="J66" s="980"/>
      <c r="K66" s="980"/>
      <c r="L66" s="980"/>
      <c r="M66" s="980"/>
      <c r="N66" s="980"/>
      <c r="O66" s="980"/>
      <c r="P66" s="980"/>
      <c r="Q66" s="980"/>
      <c r="R66" s="980"/>
      <c r="S66" s="980"/>
      <c r="T66" s="980"/>
      <c r="U66" s="980"/>
      <c r="V66" s="980"/>
      <c r="W66" s="980"/>
      <c r="X66" s="980"/>
      <c r="Y66" s="980"/>
      <c r="Z66" s="980"/>
      <c r="AA66" s="1445"/>
      <c r="AB66" s="982"/>
      <c r="AC66" s="980"/>
      <c r="AD66" s="980"/>
      <c r="AE66" s="980"/>
      <c r="AF66" s="980"/>
      <c r="AG66" s="980"/>
      <c r="AH66" s="980"/>
      <c r="AI66" s="980"/>
      <c r="AJ66" s="980"/>
      <c r="AK66" s="980"/>
      <c r="AL66" s="980"/>
      <c r="AM66" s="980"/>
      <c r="AN66" s="1446"/>
      <c r="AO66" s="591"/>
    </row>
  </sheetData>
  <mergeCells count="20">
    <mergeCell ref="B1:AN1"/>
    <mergeCell ref="AO1:AR1"/>
    <mergeCell ref="B3:AA3"/>
    <mergeCell ref="AB3:AN3"/>
    <mergeCell ref="AC6:AN11"/>
    <mergeCell ref="E14:Y15"/>
    <mergeCell ref="C16:AA16"/>
    <mergeCell ref="E19:Y20"/>
    <mergeCell ref="AQ21:BT32"/>
    <mergeCell ref="C22:AA22"/>
    <mergeCell ref="C25:AA25"/>
    <mergeCell ref="AC26:AN26"/>
    <mergeCell ref="C28:AA28"/>
    <mergeCell ref="AC28:AN29"/>
    <mergeCell ref="E30:Z31"/>
    <mergeCell ref="AC35:AN36"/>
    <mergeCell ref="AQ35:BU38"/>
    <mergeCell ref="AQ42:BT53"/>
    <mergeCell ref="AB54:AN57"/>
    <mergeCell ref="C64:AA64"/>
  </mergeCells>
  <phoneticPr fontId="109"/>
  <hyperlinks>
    <hyperlink ref="AO1" location="'目次（保）'!A1" display="目次に戻る" xr:uid="{00000000-0004-0000-2300-000000000000}"/>
  </hyperlinks>
  <printOptions horizontalCentered="1"/>
  <pageMargins left="0.70833333333333304" right="0.23611111111111099" top="0.39374999999999999" bottom="0.23611111111111099" header="0.51180555555555496" footer="0.51180555555555496"/>
  <pageSetup paperSize="9" scale="90" firstPageNumber="0" orientation="portrait" horizontalDpi="300" verticalDpi="300" r:id="rId1"/>
  <colBreaks count="1" manualBreakCount="1">
    <brk id="40"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sheetPr>
  <dimension ref="A1:AMK50"/>
  <sheetViews>
    <sheetView showGridLines="0" view="pageBreakPreview" zoomScaleNormal="100" workbookViewId="0">
      <selection activeCell="B1" sqref="B1:AO1"/>
    </sheetView>
  </sheetViews>
  <sheetFormatPr defaultRowHeight="13.2"/>
  <cols>
    <col min="1" max="1" width="1.44140625" style="276" customWidth="1"/>
    <col min="2" max="27" width="2.33203125" style="276" customWidth="1"/>
    <col min="28" max="28" width="6.33203125" style="276" customWidth="1"/>
    <col min="29" max="44" width="2.33203125" style="276" customWidth="1"/>
    <col min="45" max="86" width="2.6640625" style="276" customWidth="1"/>
    <col min="87" max="1025" width="8" style="276" customWidth="1"/>
  </cols>
  <sheetData>
    <row r="1" spans="1:46" ht="14.1" customHeight="1">
      <c r="B1" s="1794" t="s">
        <v>1631</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4"/>
      <c r="AP1" s="330"/>
      <c r="AQ1" s="1795" t="s">
        <v>241</v>
      </c>
      <c r="AR1" s="1795"/>
      <c r="AS1" s="1795"/>
      <c r="AT1" s="1795"/>
    </row>
    <row r="2" spans="1:46" ht="5.0999999999999996" customHeight="1"/>
    <row r="3" spans="1:46" ht="14.1" customHeight="1">
      <c r="B3" s="2384" t="s">
        <v>1492</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2384"/>
      <c r="AC3" s="1797" t="s">
        <v>243</v>
      </c>
      <c r="AD3" s="1797"/>
      <c r="AE3" s="1797"/>
      <c r="AF3" s="1797"/>
      <c r="AG3" s="1797"/>
      <c r="AH3" s="1797"/>
      <c r="AI3" s="1797"/>
      <c r="AJ3" s="1797"/>
      <c r="AK3" s="1797"/>
      <c r="AL3" s="1797"/>
      <c r="AM3" s="1797"/>
      <c r="AN3" s="1797"/>
      <c r="AO3" s="1797"/>
      <c r="AP3" s="295"/>
    </row>
    <row r="4" spans="1:46" ht="7.05" customHeight="1">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323"/>
      <c r="AD4" s="295"/>
      <c r="AE4" s="295"/>
      <c r="AF4" s="295"/>
      <c r="AG4" s="295"/>
      <c r="AH4" s="295"/>
      <c r="AI4" s="295"/>
      <c r="AJ4" s="295"/>
      <c r="AK4" s="295"/>
      <c r="AL4" s="295"/>
      <c r="AM4" s="295"/>
      <c r="AN4" s="295"/>
      <c r="AO4" s="921"/>
      <c r="AP4" s="295"/>
    </row>
    <row r="5" spans="1:46" ht="14.1" customHeight="1">
      <c r="A5" s="282"/>
      <c r="B5" s="296"/>
      <c r="C5" s="971" t="s">
        <v>1632</v>
      </c>
      <c r="D5" s="313"/>
      <c r="AC5" s="284"/>
      <c r="AD5" s="285"/>
      <c r="AE5" s="285"/>
      <c r="AF5" s="285"/>
      <c r="AG5" s="285"/>
      <c r="AH5" s="285"/>
      <c r="AI5" s="285"/>
      <c r="AJ5" s="285"/>
      <c r="AK5" s="285"/>
      <c r="AL5" s="285"/>
      <c r="AM5" s="285"/>
      <c r="AN5" s="285"/>
      <c r="AO5" s="339"/>
      <c r="AP5" s="1324"/>
    </row>
    <row r="6" spans="1:46" ht="14.1" customHeight="1">
      <c r="A6" s="282"/>
      <c r="B6" s="296"/>
      <c r="AC6" s="1024" t="s">
        <v>278</v>
      </c>
      <c r="AD6" s="1025" t="s">
        <v>1633</v>
      </c>
      <c r="AE6" s="299"/>
      <c r="AF6" s="299"/>
      <c r="AG6" s="299"/>
      <c r="AH6" s="299"/>
      <c r="AI6" s="299"/>
      <c r="AJ6" s="299"/>
      <c r="AK6" s="299"/>
      <c r="AL6" s="299"/>
      <c r="AM6" s="299"/>
      <c r="AN6" s="299"/>
      <c r="AO6" s="339"/>
      <c r="AP6" s="1324"/>
    </row>
    <row r="7" spans="1:46" ht="14.1" customHeight="1">
      <c r="A7" s="282"/>
      <c r="B7" s="296"/>
      <c r="C7" s="282" t="s">
        <v>1634</v>
      </c>
      <c r="AC7" s="1427" t="s">
        <v>278</v>
      </c>
      <c r="AD7" s="1790" t="s">
        <v>1635</v>
      </c>
      <c r="AE7" s="1790"/>
      <c r="AF7" s="1790"/>
      <c r="AG7" s="1790"/>
      <c r="AH7" s="1790"/>
      <c r="AI7" s="1790"/>
      <c r="AJ7" s="1790"/>
      <c r="AK7" s="1790"/>
      <c r="AL7" s="1790"/>
      <c r="AM7" s="1790"/>
      <c r="AN7" s="1790"/>
      <c r="AO7" s="1790"/>
      <c r="AP7" s="317"/>
    </row>
    <row r="8" spans="1:46" ht="14.1" customHeight="1">
      <c r="A8" s="282"/>
      <c r="B8" s="296"/>
      <c r="D8" s="276" t="s">
        <v>930</v>
      </c>
      <c r="F8" s="282"/>
      <c r="G8" s="282"/>
      <c r="H8" s="282"/>
      <c r="I8" s="282"/>
      <c r="J8" s="282"/>
      <c r="K8" s="282"/>
      <c r="L8" s="313"/>
      <c r="M8" s="313"/>
      <c r="N8" s="313"/>
      <c r="O8" s="313"/>
      <c r="P8" s="313"/>
      <c r="Q8" s="282"/>
      <c r="R8" s="290"/>
      <c r="S8" s="290"/>
      <c r="T8" s="291"/>
      <c r="U8" s="292"/>
      <c r="V8" s="292"/>
      <c r="W8" s="282"/>
      <c r="X8" s="282"/>
      <c r="Y8" s="286"/>
      <c r="Z8" s="286"/>
      <c r="AA8" s="286"/>
      <c r="AC8" s="284"/>
      <c r="AD8" s="1790"/>
      <c r="AE8" s="1790"/>
      <c r="AF8" s="1790"/>
      <c r="AG8" s="1790"/>
      <c r="AH8" s="1790"/>
      <c r="AI8" s="1790"/>
      <c r="AJ8" s="1790"/>
      <c r="AK8" s="1790"/>
      <c r="AL8" s="1790"/>
      <c r="AM8" s="1790"/>
      <c r="AN8" s="1790"/>
      <c r="AO8" s="1790"/>
      <c r="AP8" s="317"/>
    </row>
    <row r="9" spans="1:46" ht="14.1" customHeight="1">
      <c r="A9" s="282"/>
      <c r="B9" s="296"/>
      <c r="AC9" s="284"/>
      <c r="AD9" s="1790"/>
      <c r="AE9" s="1790"/>
      <c r="AF9" s="1790"/>
      <c r="AG9" s="1790"/>
      <c r="AH9" s="1790"/>
      <c r="AI9" s="1790"/>
      <c r="AJ9" s="1790"/>
      <c r="AK9" s="1790"/>
      <c r="AL9" s="1790"/>
      <c r="AM9" s="1790"/>
      <c r="AN9" s="1790"/>
      <c r="AO9" s="1790"/>
      <c r="AP9" s="285"/>
    </row>
    <row r="10" spans="1:46" ht="14.1" customHeight="1">
      <c r="B10" s="296"/>
      <c r="C10" s="2412" t="s">
        <v>1636</v>
      </c>
      <c r="D10" s="2412"/>
      <c r="E10" s="2412"/>
      <c r="F10" s="2412"/>
      <c r="G10" s="2412"/>
      <c r="H10" s="2412"/>
      <c r="I10" s="2412"/>
      <c r="J10" s="2412"/>
      <c r="K10" s="2412"/>
      <c r="L10" s="2412"/>
      <c r="M10" s="2412"/>
      <c r="N10" s="2412"/>
      <c r="O10" s="2412"/>
      <c r="P10" s="2412"/>
      <c r="Q10" s="2412"/>
      <c r="R10" s="2412"/>
      <c r="S10" s="2412"/>
      <c r="T10" s="2412"/>
      <c r="U10" s="2412"/>
      <c r="V10" s="2412"/>
      <c r="W10" s="2412"/>
      <c r="X10" s="2412"/>
      <c r="Y10" s="2412"/>
      <c r="Z10" s="2412"/>
      <c r="AA10" s="2412"/>
      <c r="AB10" s="2412"/>
      <c r="AC10" s="1034"/>
      <c r="AD10" s="1035"/>
      <c r="AE10" s="1035"/>
      <c r="AF10" s="1035"/>
      <c r="AG10" s="1035"/>
      <c r="AH10" s="1035"/>
      <c r="AI10" s="1035"/>
      <c r="AJ10" s="1035"/>
      <c r="AK10" s="285"/>
      <c r="AL10" s="285"/>
      <c r="AM10" s="285"/>
      <c r="AN10" s="285"/>
      <c r="AO10" s="287"/>
      <c r="AP10" s="285"/>
    </row>
    <row r="11" spans="1:46" ht="14.1" customHeight="1">
      <c r="A11" s="282"/>
      <c r="B11" s="296"/>
      <c r="C11" s="282"/>
      <c r="D11" s="313" t="s">
        <v>697</v>
      </c>
      <c r="F11" s="282"/>
      <c r="G11" s="282"/>
      <c r="H11" s="282"/>
      <c r="I11" s="282"/>
      <c r="J11" s="282"/>
      <c r="K11" s="282"/>
      <c r="L11" s="313"/>
      <c r="M11" s="313"/>
      <c r="N11" s="313"/>
      <c r="O11" s="313"/>
      <c r="P11" s="313"/>
      <c r="Q11" s="282"/>
      <c r="R11" s="290"/>
      <c r="S11" s="290"/>
      <c r="T11" s="291"/>
      <c r="U11" s="292"/>
      <c r="V11" s="292"/>
      <c r="W11" s="282"/>
      <c r="X11" s="282"/>
      <c r="Y11" s="286"/>
      <c r="Z11" s="286"/>
      <c r="AA11" s="286"/>
      <c r="AC11" s="1034"/>
      <c r="AD11" s="1035"/>
      <c r="AE11" s="1035"/>
      <c r="AF11" s="1035"/>
      <c r="AG11" s="1035"/>
      <c r="AH11" s="1035"/>
      <c r="AI11" s="1035"/>
      <c r="AJ11" s="1035"/>
      <c r="AK11" s="285"/>
      <c r="AL11" s="285"/>
      <c r="AM11" s="285"/>
      <c r="AN11" s="285"/>
      <c r="AO11" s="287"/>
      <c r="AP11" s="285"/>
    </row>
    <row r="12" spans="1:46" ht="14.1" customHeight="1">
      <c r="A12" s="282"/>
      <c r="B12" s="296"/>
      <c r="AC12" s="1034"/>
      <c r="AD12" s="1035"/>
      <c r="AE12" s="1035"/>
      <c r="AF12" s="1035"/>
      <c r="AG12" s="1035"/>
      <c r="AH12" s="1035"/>
      <c r="AI12" s="1035"/>
      <c r="AJ12" s="1035"/>
      <c r="AK12" s="285"/>
      <c r="AL12" s="285"/>
      <c r="AM12" s="285"/>
      <c r="AN12" s="285"/>
      <c r="AO12" s="287"/>
      <c r="AP12" s="285"/>
    </row>
    <row r="13" spans="1:46" ht="14.1" customHeight="1">
      <c r="A13" s="282"/>
      <c r="B13" s="296"/>
      <c r="C13" s="2412" t="s">
        <v>1637</v>
      </c>
      <c r="D13" s="2412"/>
      <c r="E13" s="2412"/>
      <c r="F13" s="2412"/>
      <c r="G13" s="2412"/>
      <c r="H13" s="2412"/>
      <c r="I13" s="2412"/>
      <c r="J13" s="2412"/>
      <c r="K13" s="2412"/>
      <c r="L13" s="2412"/>
      <c r="M13" s="2412"/>
      <c r="N13" s="2412"/>
      <c r="O13" s="2412"/>
      <c r="P13" s="2412"/>
      <c r="Q13" s="2412"/>
      <c r="R13" s="2412"/>
      <c r="S13" s="2412"/>
      <c r="T13" s="2412"/>
      <c r="U13" s="2412"/>
      <c r="V13" s="2412"/>
      <c r="W13" s="2412"/>
      <c r="X13" s="2412"/>
      <c r="Y13" s="2412"/>
      <c r="Z13" s="2412"/>
      <c r="AA13" s="2412"/>
      <c r="AB13" s="2412"/>
      <c r="AC13" s="1034"/>
      <c r="AE13" s="299"/>
      <c r="AF13" s="299"/>
      <c r="AG13" s="299"/>
      <c r="AH13" s="299"/>
      <c r="AI13" s="299"/>
      <c r="AJ13" s="299"/>
      <c r="AK13" s="299"/>
      <c r="AL13" s="299"/>
      <c r="AM13" s="299"/>
      <c r="AN13" s="299"/>
      <c r="AO13" s="1409"/>
      <c r="AP13" s="1362"/>
    </row>
    <row r="14" spans="1:46" ht="14.1" customHeight="1">
      <c r="A14" s="282"/>
      <c r="B14" s="296"/>
      <c r="D14" s="313" t="s">
        <v>697</v>
      </c>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704"/>
      <c r="AC14" s="1034"/>
      <c r="AE14" s="299"/>
      <c r="AF14" s="299"/>
      <c r="AG14" s="299"/>
      <c r="AH14" s="299"/>
      <c r="AI14" s="299"/>
      <c r="AJ14" s="299"/>
      <c r="AK14" s="299"/>
      <c r="AL14" s="299"/>
      <c r="AM14" s="299"/>
      <c r="AN14" s="299"/>
      <c r="AO14" s="1409"/>
      <c r="AP14" s="1362"/>
    </row>
    <row r="15" spans="1:46" ht="14.1" customHeight="1">
      <c r="A15" s="282"/>
      <c r="B15" s="296"/>
      <c r="AC15" s="1034"/>
      <c r="AD15" s="299"/>
      <c r="AE15" s="299"/>
      <c r="AF15" s="299"/>
      <c r="AG15" s="299"/>
      <c r="AH15" s="299"/>
      <c r="AI15" s="299"/>
      <c r="AJ15" s="299"/>
      <c r="AK15" s="299"/>
      <c r="AL15" s="299"/>
      <c r="AM15" s="299"/>
      <c r="AN15" s="299"/>
      <c r="AO15" s="287"/>
      <c r="AP15" s="285"/>
    </row>
    <row r="16" spans="1:46" ht="14.1" customHeight="1">
      <c r="A16" s="282"/>
      <c r="B16" s="296"/>
      <c r="C16" s="2412" t="s">
        <v>1638</v>
      </c>
      <c r="D16" s="2412"/>
      <c r="E16" s="2412"/>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2412"/>
      <c r="AC16" s="1034"/>
      <c r="AE16" s="299"/>
      <c r="AF16" s="299"/>
      <c r="AG16" s="299"/>
      <c r="AH16" s="299"/>
      <c r="AI16" s="299"/>
      <c r="AJ16" s="299"/>
      <c r="AK16" s="299"/>
      <c r="AL16" s="299"/>
      <c r="AM16" s="299"/>
      <c r="AN16" s="299"/>
      <c r="AO16" s="287"/>
      <c r="AP16" s="285"/>
    </row>
    <row r="17" spans="1:42" ht="14.1" customHeight="1">
      <c r="A17" s="282"/>
      <c r="B17" s="296"/>
      <c r="D17" s="276" t="s">
        <v>1639</v>
      </c>
      <c r="AC17" s="1034"/>
      <c r="AD17" s="1787" t="s">
        <v>1640</v>
      </c>
      <c r="AE17" s="1787"/>
      <c r="AF17" s="1787"/>
      <c r="AG17" s="1787"/>
      <c r="AH17" s="1787"/>
      <c r="AI17" s="1787"/>
      <c r="AJ17" s="1787"/>
      <c r="AK17" s="1787"/>
      <c r="AL17" s="1787"/>
      <c r="AM17" s="1787"/>
      <c r="AN17" s="1787"/>
      <c r="AO17" s="304"/>
      <c r="AP17" s="1411"/>
    </row>
    <row r="18" spans="1:42" ht="14.1" customHeight="1">
      <c r="A18" s="282"/>
      <c r="B18" s="296"/>
      <c r="AC18" s="350"/>
      <c r="AD18" s="1787"/>
      <c r="AE18" s="1787"/>
      <c r="AF18" s="1787"/>
      <c r="AG18" s="1787"/>
      <c r="AH18" s="1787"/>
      <c r="AI18" s="1787"/>
      <c r="AJ18" s="1787"/>
      <c r="AK18" s="1787"/>
      <c r="AL18" s="1787"/>
      <c r="AM18" s="1787"/>
      <c r="AN18" s="1787"/>
      <c r="AO18" s="304"/>
      <c r="AP18" s="1411"/>
    </row>
    <row r="19" spans="1:42" ht="14.1" customHeight="1">
      <c r="A19" s="282"/>
      <c r="B19" s="296"/>
      <c r="AC19" s="350"/>
      <c r="AD19" s="1787"/>
      <c r="AE19" s="1787"/>
      <c r="AF19" s="1787"/>
      <c r="AG19" s="1787"/>
      <c r="AH19" s="1787"/>
      <c r="AI19" s="1787"/>
      <c r="AJ19" s="1787"/>
      <c r="AK19" s="1787"/>
      <c r="AL19" s="1787"/>
      <c r="AM19" s="1787"/>
      <c r="AN19" s="1787"/>
      <c r="AO19" s="304"/>
      <c r="AP19" s="1411"/>
    </row>
    <row r="20" spans="1:42" ht="14.1" customHeight="1">
      <c r="A20" s="282"/>
      <c r="B20" s="296"/>
      <c r="AC20" s="350"/>
      <c r="AD20" s="285"/>
      <c r="AE20" s="361"/>
      <c r="AF20" s="361"/>
      <c r="AG20" s="361"/>
      <c r="AH20" s="361"/>
      <c r="AI20" s="361"/>
      <c r="AJ20" s="361"/>
      <c r="AK20" s="361"/>
      <c r="AL20" s="361"/>
      <c r="AM20" s="361"/>
      <c r="AN20" s="361"/>
      <c r="AO20" s="339"/>
      <c r="AP20" s="1324"/>
    </row>
    <row r="21" spans="1:42" ht="14.1" customHeight="1">
      <c r="A21" s="282"/>
      <c r="B21" s="296"/>
      <c r="C21" s="971" t="s">
        <v>1641</v>
      </c>
      <c r="AC21" s="284"/>
      <c r="AD21" s="286"/>
      <c r="AE21" s="285"/>
      <c r="AF21" s="285"/>
      <c r="AG21" s="361"/>
      <c r="AH21" s="361"/>
      <c r="AI21" s="361"/>
      <c r="AJ21" s="361"/>
      <c r="AK21" s="361"/>
      <c r="AL21" s="361"/>
      <c r="AM21" s="361"/>
      <c r="AN21" s="361"/>
      <c r="AO21" s="339"/>
      <c r="AP21" s="1324"/>
    </row>
    <row r="22" spans="1:42" ht="14.1" customHeight="1">
      <c r="A22" s="282"/>
      <c r="B22" s="296"/>
      <c r="AC22" s="284"/>
      <c r="AD22" s="285"/>
      <c r="AE22" s="285"/>
      <c r="AF22" s="285"/>
      <c r="AG22" s="285"/>
      <c r="AH22" s="285"/>
      <c r="AI22" s="285"/>
      <c r="AJ22" s="285"/>
      <c r="AK22" s="285"/>
      <c r="AL22" s="285"/>
      <c r="AM22" s="285"/>
      <c r="AN22" s="285"/>
      <c r="AO22" s="287"/>
      <c r="AP22" s="285"/>
    </row>
    <row r="23" spans="1:42" ht="14.1" customHeight="1">
      <c r="A23" s="282"/>
      <c r="B23" s="296"/>
      <c r="C23" s="2412" t="s">
        <v>1642</v>
      </c>
      <c r="D23" s="2412"/>
      <c r="E23" s="2412"/>
      <c r="F23" s="2412"/>
      <c r="G23" s="2412"/>
      <c r="H23" s="2412"/>
      <c r="I23" s="2412"/>
      <c r="J23" s="2412"/>
      <c r="K23" s="2412"/>
      <c r="L23" s="2412"/>
      <c r="M23" s="2412"/>
      <c r="N23" s="2412"/>
      <c r="O23" s="2412"/>
      <c r="P23" s="2412"/>
      <c r="Q23" s="2412"/>
      <c r="R23" s="2412"/>
      <c r="S23" s="2412"/>
      <c r="T23" s="2412"/>
      <c r="U23" s="2412"/>
      <c r="V23" s="2412"/>
      <c r="W23" s="2412"/>
      <c r="X23" s="2412"/>
      <c r="Y23" s="2412"/>
      <c r="Z23" s="2412"/>
      <c r="AA23" s="2412"/>
      <c r="AB23" s="2412"/>
      <c r="AC23" s="659"/>
      <c r="AD23" s="285"/>
      <c r="AE23" s="285"/>
      <c r="AF23" s="285"/>
      <c r="AG23" s="285"/>
      <c r="AH23" s="285"/>
      <c r="AI23" s="285"/>
      <c r="AJ23" s="285"/>
      <c r="AK23" s="285"/>
      <c r="AL23" s="285"/>
      <c r="AM23" s="361"/>
      <c r="AN23" s="361"/>
      <c r="AO23" s="287"/>
      <c r="AP23" s="285"/>
    </row>
    <row r="24" spans="1:42" ht="14.1" customHeight="1">
      <c r="A24" s="282"/>
      <c r="B24" s="296"/>
      <c r="C24" s="282"/>
      <c r="D24" s="282" t="s">
        <v>930</v>
      </c>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659"/>
      <c r="AD24" s="285"/>
      <c r="AE24" s="285"/>
      <c r="AF24" s="285"/>
      <c r="AG24" s="285"/>
      <c r="AH24" s="285"/>
      <c r="AI24" s="285"/>
      <c r="AJ24" s="285"/>
      <c r="AK24" s="285"/>
      <c r="AL24" s="285"/>
      <c r="AM24" s="361"/>
      <c r="AN24" s="361"/>
      <c r="AO24" s="287"/>
      <c r="AP24" s="285"/>
    </row>
    <row r="25" spans="1:42" ht="14.1" customHeight="1">
      <c r="A25" s="282"/>
      <c r="B25" s="296"/>
      <c r="AC25" s="659"/>
      <c r="AD25" s="285"/>
      <c r="AE25" s="285"/>
      <c r="AF25" s="285"/>
      <c r="AG25" s="285"/>
      <c r="AH25" s="285"/>
      <c r="AI25" s="285"/>
      <c r="AJ25" s="285"/>
      <c r="AK25" s="285"/>
      <c r="AL25" s="285"/>
      <c r="AM25" s="361"/>
      <c r="AN25" s="361"/>
      <c r="AO25" s="287"/>
      <c r="AP25" s="285"/>
    </row>
    <row r="26" spans="1:42" ht="14.1" customHeight="1">
      <c r="A26" s="282"/>
      <c r="B26" s="296"/>
      <c r="C26" s="2412" t="s">
        <v>1643</v>
      </c>
      <c r="D26" s="2412"/>
      <c r="E26" s="2412"/>
      <c r="F26" s="2412"/>
      <c r="G26" s="2412"/>
      <c r="H26" s="2412"/>
      <c r="I26" s="2412"/>
      <c r="J26" s="2412"/>
      <c r="K26" s="2412"/>
      <c r="L26" s="2412"/>
      <c r="M26" s="2412"/>
      <c r="N26" s="2412"/>
      <c r="O26" s="2412"/>
      <c r="P26" s="2412"/>
      <c r="Q26" s="2412"/>
      <c r="R26" s="2412"/>
      <c r="S26" s="2412"/>
      <c r="T26" s="2412"/>
      <c r="U26" s="2412"/>
      <c r="V26" s="2412"/>
      <c r="W26" s="2412"/>
      <c r="X26" s="2412"/>
      <c r="Y26" s="2412"/>
      <c r="Z26" s="2412"/>
      <c r="AA26" s="2412"/>
      <c r="AB26" s="2412"/>
      <c r="AC26" s="284"/>
      <c r="AD26" s="285"/>
      <c r="AE26" s="285"/>
      <c r="AF26" s="285"/>
      <c r="AG26" s="285"/>
      <c r="AH26" s="285"/>
      <c r="AI26" s="285"/>
      <c r="AJ26" s="285"/>
      <c r="AK26" s="285"/>
      <c r="AL26" s="285"/>
      <c r="AM26" s="285"/>
      <c r="AN26" s="285"/>
      <c r="AO26" s="287"/>
      <c r="AP26" s="285"/>
    </row>
    <row r="27" spans="1:42" ht="14.1" customHeight="1">
      <c r="A27" s="282"/>
      <c r="B27" s="296"/>
      <c r="AC27" s="284"/>
      <c r="AD27" s="285"/>
      <c r="AE27" s="285"/>
      <c r="AF27" s="285"/>
      <c r="AG27" s="285"/>
      <c r="AH27" s="285"/>
      <c r="AI27" s="285"/>
      <c r="AJ27" s="285"/>
      <c r="AK27" s="285"/>
      <c r="AL27" s="285"/>
      <c r="AM27" s="361"/>
      <c r="AN27" s="361"/>
      <c r="AO27" s="287"/>
      <c r="AP27" s="285"/>
    </row>
    <row r="28" spans="1:42" ht="14.1" customHeight="1">
      <c r="A28" s="282"/>
      <c r="B28" s="296"/>
      <c r="C28" s="2412" t="s">
        <v>1644</v>
      </c>
      <c r="D28" s="2412"/>
      <c r="E28" s="2412"/>
      <c r="F28" s="2412"/>
      <c r="G28" s="2412"/>
      <c r="H28" s="2412"/>
      <c r="I28" s="2412"/>
      <c r="J28" s="2412"/>
      <c r="K28" s="2412"/>
      <c r="L28" s="2412"/>
      <c r="M28" s="2412"/>
      <c r="N28" s="2412"/>
      <c r="O28" s="2412"/>
      <c r="P28" s="2412"/>
      <c r="Q28" s="2412"/>
      <c r="R28" s="2412"/>
      <c r="S28" s="2412"/>
      <c r="T28" s="2412"/>
      <c r="U28" s="2412"/>
      <c r="V28" s="2412"/>
      <c r="W28" s="2412"/>
      <c r="X28" s="2412"/>
      <c r="Y28" s="2412"/>
      <c r="Z28" s="2412"/>
      <c r="AA28" s="2412"/>
      <c r="AB28" s="2412"/>
      <c r="AC28" s="1024"/>
      <c r="AD28" s="309"/>
      <c r="AE28" s="14"/>
      <c r="AF28" s="14"/>
      <c r="AG28" s="14"/>
      <c r="AH28" s="14"/>
      <c r="AI28" s="14"/>
      <c r="AJ28" s="14"/>
      <c r="AK28" s="14"/>
      <c r="AL28" s="14"/>
      <c r="AM28" s="14"/>
      <c r="AN28" s="14"/>
      <c r="AO28" s="339"/>
      <c r="AP28" s="1324"/>
    </row>
    <row r="29" spans="1:42" ht="14.1" customHeight="1">
      <c r="A29" s="282"/>
      <c r="B29" s="296"/>
      <c r="AC29" s="350"/>
      <c r="AD29" s="14"/>
      <c r="AE29" s="14"/>
      <c r="AF29" s="14"/>
      <c r="AG29" s="14"/>
      <c r="AH29" s="14"/>
      <c r="AI29" s="14"/>
      <c r="AJ29" s="14"/>
      <c r="AK29" s="14"/>
      <c r="AL29" s="14"/>
      <c r="AM29" s="14"/>
      <c r="AN29" s="14"/>
      <c r="AO29" s="339"/>
      <c r="AP29" s="1324"/>
    </row>
    <row r="30" spans="1:42" ht="14.1" customHeight="1">
      <c r="A30" s="282"/>
      <c r="B30" s="296"/>
      <c r="AC30" s="350"/>
      <c r="AD30" s="14"/>
      <c r="AE30" s="14"/>
      <c r="AF30" s="14"/>
      <c r="AG30" s="14"/>
      <c r="AH30" s="14"/>
      <c r="AI30" s="14"/>
      <c r="AJ30" s="14"/>
      <c r="AK30" s="14"/>
      <c r="AL30" s="14"/>
      <c r="AM30" s="14"/>
      <c r="AN30" s="14"/>
      <c r="AO30" s="339"/>
      <c r="AP30" s="1324"/>
    </row>
    <row r="31" spans="1:42" ht="14.1" customHeight="1">
      <c r="A31" s="282"/>
      <c r="B31" s="296"/>
      <c r="C31" s="971" t="s">
        <v>1645</v>
      </c>
      <c r="D31" s="1037"/>
      <c r="E31" s="1037"/>
      <c r="F31" s="313"/>
      <c r="G31" s="313"/>
      <c r="H31" s="313"/>
      <c r="I31" s="313"/>
      <c r="J31" s="313"/>
      <c r="K31" s="313"/>
      <c r="L31" s="313"/>
      <c r="M31" s="313"/>
      <c r="N31" s="313"/>
      <c r="O31" s="313"/>
      <c r="P31" s="313"/>
      <c r="Q31" s="313"/>
      <c r="R31" s="313"/>
      <c r="S31" s="313"/>
      <c r="T31" s="313"/>
      <c r="U31" s="313"/>
      <c r="V31" s="313"/>
      <c r="W31" s="313"/>
      <c r="X31" s="313"/>
      <c r="Y31" s="313"/>
      <c r="Z31" s="313"/>
      <c r="AA31" s="313"/>
      <c r="AB31" s="710"/>
      <c r="AC31" s="2955" t="s">
        <v>1646</v>
      </c>
      <c r="AD31" s="2955"/>
      <c r="AE31" s="2955"/>
      <c r="AF31" s="2955"/>
      <c r="AG31" s="2955"/>
      <c r="AH31" s="2955"/>
      <c r="AI31" s="2955"/>
      <c r="AJ31" s="2955"/>
      <c r="AK31" s="2955"/>
      <c r="AL31" s="2955"/>
      <c r="AM31" s="2955"/>
      <c r="AN31" s="2955"/>
      <c r="AO31" s="2955"/>
      <c r="AP31" s="285"/>
    </row>
    <row r="32" spans="1:42" ht="14.1" customHeight="1">
      <c r="A32" s="282"/>
      <c r="B32" s="296"/>
      <c r="C32" s="1037"/>
      <c r="D32" s="1037" t="s">
        <v>1647</v>
      </c>
      <c r="E32" s="1037"/>
      <c r="F32" s="313"/>
      <c r="G32" s="313"/>
      <c r="H32" s="313"/>
      <c r="I32" s="313"/>
      <c r="J32" s="313"/>
      <c r="K32" s="313"/>
      <c r="L32" s="313"/>
      <c r="M32" s="313"/>
      <c r="N32" s="313"/>
      <c r="O32" s="313"/>
      <c r="P32" s="313"/>
      <c r="Q32" s="313"/>
      <c r="R32" s="313"/>
      <c r="S32" s="313"/>
      <c r="T32" s="313"/>
      <c r="U32" s="313"/>
      <c r="V32" s="313"/>
      <c r="W32" s="313"/>
      <c r="X32" s="313"/>
      <c r="Y32" s="313"/>
      <c r="Z32" s="313"/>
      <c r="AA32" s="313"/>
      <c r="AB32" s="710"/>
      <c r="AC32" s="2955"/>
      <c r="AD32" s="2955"/>
      <c r="AE32" s="2955"/>
      <c r="AF32" s="2955"/>
      <c r="AG32" s="2955"/>
      <c r="AH32" s="2955"/>
      <c r="AI32" s="2955"/>
      <c r="AJ32" s="2955"/>
      <c r="AK32" s="2955"/>
      <c r="AL32" s="2955"/>
      <c r="AM32" s="2955"/>
      <c r="AN32" s="2955"/>
      <c r="AO32" s="2955"/>
      <c r="AP32" s="285"/>
    </row>
    <row r="33" spans="1:71" ht="14.1" customHeight="1">
      <c r="A33" s="282"/>
      <c r="B33" s="296"/>
      <c r="C33" s="282"/>
      <c r="D33" s="313"/>
      <c r="E33" s="282"/>
      <c r="F33" s="282"/>
      <c r="G33" s="282"/>
      <c r="I33" s="282"/>
      <c r="K33" s="282"/>
      <c r="L33" s="282"/>
      <c r="M33" s="282"/>
      <c r="N33" s="282"/>
      <c r="O33" s="282"/>
      <c r="P33" s="282"/>
      <c r="Q33" s="282"/>
      <c r="R33" s="282"/>
      <c r="S33" s="290"/>
      <c r="T33" s="290"/>
      <c r="U33" s="291"/>
      <c r="V33" s="292"/>
      <c r="W33" s="292"/>
      <c r="X33" s="282"/>
      <c r="Y33" s="282"/>
      <c r="Z33" s="282"/>
      <c r="AA33" s="282"/>
      <c r="AB33" s="286"/>
      <c r="AC33" s="2955"/>
      <c r="AD33" s="2955"/>
      <c r="AE33" s="2955"/>
      <c r="AF33" s="2955"/>
      <c r="AG33" s="2955"/>
      <c r="AH33" s="2955"/>
      <c r="AI33" s="2955"/>
      <c r="AJ33" s="2955"/>
      <c r="AK33" s="2955"/>
      <c r="AL33" s="2955"/>
      <c r="AM33" s="2955"/>
      <c r="AN33" s="2955"/>
      <c r="AO33" s="2955"/>
      <c r="AP33" s="285"/>
    </row>
    <row r="34" spans="1:71" ht="14.1" customHeight="1">
      <c r="A34" s="282"/>
      <c r="B34" s="296"/>
      <c r="D34" s="282"/>
      <c r="F34" s="282"/>
      <c r="G34" s="313"/>
      <c r="H34" s="313"/>
      <c r="I34" s="313"/>
      <c r="J34" s="282"/>
      <c r="K34" s="313"/>
      <c r="L34" s="313"/>
      <c r="M34" s="313"/>
      <c r="N34" s="313"/>
      <c r="P34" s="313"/>
      <c r="Q34" s="282"/>
      <c r="R34" s="290"/>
      <c r="S34" s="290"/>
      <c r="T34" s="291"/>
      <c r="U34" s="292"/>
      <c r="V34" s="292"/>
      <c r="W34" s="282"/>
      <c r="X34" s="282"/>
      <c r="Y34" s="282"/>
      <c r="Z34" s="282"/>
      <c r="AA34" s="282"/>
      <c r="AB34" s="705"/>
      <c r="AC34" s="350"/>
      <c r="AD34" s="14"/>
      <c r="AE34" s="14"/>
      <c r="AF34" s="14"/>
      <c r="AG34" s="14"/>
      <c r="AH34" s="14"/>
      <c r="AI34" s="14"/>
      <c r="AJ34" s="14"/>
      <c r="AK34" s="14"/>
      <c r="AL34" s="14"/>
      <c r="AM34" s="14"/>
      <c r="AN34" s="14"/>
      <c r="AO34" s="339"/>
      <c r="AP34" s="1324"/>
    </row>
    <row r="35" spans="1:71" ht="14.1" customHeight="1">
      <c r="A35" s="282"/>
      <c r="B35" s="296"/>
      <c r="D35" s="1275"/>
      <c r="E35" s="1275"/>
      <c r="F35" s="1275"/>
      <c r="G35" s="1275"/>
      <c r="H35" s="1275"/>
      <c r="I35" s="1275"/>
      <c r="J35" s="1275"/>
      <c r="K35" s="1275"/>
      <c r="L35" s="1275"/>
      <c r="M35" s="1275"/>
      <c r="N35" s="1275"/>
      <c r="O35" s="1275"/>
      <c r="P35" s="1275"/>
      <c r="Q35" s="1275"/>
      <c r="R35" s="1275"/>
      <c r="S35" s="1275"/>
      <c r="T35" s="1275"/>
      <c r="U35" s="1275"/>
      <c r="V35" s="1275"/>
      <c r="W35" s="1275"/>
      <c r="X35" s="1275"/>
      <c r="Y35" s="282"/>
      <c r="Z35" s="282"/>
      <c r="AA35" s="282"/>
      <c r="AB35" s="1017"/>
      <c r="AC35" s="284"/>
      <c r="AD35" s="285"/>
      <c r="AE35" s="285"/>
      <c r="AF35" s="285"/>
      <c r="AG35" s="285"/>
      <c r="AH35" s="285"/>
      <c r="AI35" s="285"/>
      <c r="AJ35" s="285"/>
      <c r="AK35" s="285"/>
      <c r="AL35" s="361"/>
      <c r="AM35" s="288"/>
      <c r="AN35" s="288"/>
      <c r="AO35" s="339"/>
      <c r="AP35" s="1324"/>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c r="BP35" s="959"/>
      <c r="BQ35" s="959"/>
      <c r="BR35" s="959"/>
      <c r="BS35" s="959"/>
    </row>
    <row r="36" spans="1:71" ht="14.1" customHeight="1">
      <c r="A36" s="282"/>
      <c r="B36" s="296"/>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282"/>
      <c r="Z36" s="282"/>
      <c r="AA36" s="282"/>
      <c r="AB36" s="1017"/>
      <c r="AC36" s="284"/>
      <c r="AD36" s="285"/>
      <c r="AE36" s="285"/>
      <c r="AF36" s="285"/>
      <c r="AG36" s="285"/>
      <c r="AH36" s="285"/>
      <c r="AI36" s="285"/>
      <c r="AJ36" s="285"/>
      <c r="AK36" s="285"/>
      <c r="AL36" s="361"/>
      <c r="AM36" s="288"/>
      <c r="AN36" s="288"/>
      <c r="AO36" s="339"/>
      <c r="AP36" s="1324"/>
      <c r="AR36" s="959"/>
      <c r="AS36" s="959"/>
      <c r="AT36" s="959"/>
      <c r="AU36" s="959"/>
      <c r="AV36" s="959"/>
      <c r="AW36" s="959"/>
      <c r="AX36" s="959"/>
      <c r="AY36" s="959"/>
      <c r="AZ36" s="959"/>
      <c r="BA36" s="959"/>
      <c r="BB36" s="959"/>
      <c r="BC36" s="959"/>
      <c r="BD36" s="959"/>
      <c r="BE36" s="959"/>
      <c r="BF36" s="959"/>
      <c r="BG36" s="959"/>
      <c r="BH36" s="959"/>
      <c r="BI36" s="959"/>
      <c r="BJ36" s="959"/>
      <c r="BK36" s="959"/>
      <c r="BL36" s="959"/>
      <c r="BM36" s="959"/>
      <c r="BN36" s="959"/>
      <c r="BO36" s="959"/>
      <c r="BP36" s="959"/>
      <c r="BQ36" s="959"/>
      <c r="BR36" s="959"/>
      <c r="BS36" s="959"/>
    </row>
    <row r="37" spans="1:71" ht="14.1" customHeight="1">
      <c r="A37" s="282"/>
      <c r="B37" s="1040"/>
      <c r="C37" s="1042"/>
      <c r="D37" s="1041"/>
      <c r="E37" s="1041"/>
      <c r="F37" s="1041"/>
      <c r="G37" s="1041"/>
      <c r="H37" s="1041"/>
      <c r="I37" s="1041"/>
      <c r="J37" s="1041"/>
      <c r="K37" s="1041"/>
      <c r="L37" s="1041"/>
      <c r="M37" s="1041"/>
      <c r="N37" s="1041"/>
      <c r="O37" s="1041"/>
      <c r="P37" s="1041"/>
      <c r="Q37" s="1041"/>
      <c r="R37" s="1041"/>
      <c r="S37" s="1042"/>
      <c r="T37" s="1416"/>
      <c r="U37" s="1416"/>
      <c r="V37" s="1041"/>
      <c r="W37" s="1416"/>
      <c r="X37" s="1416"/>
      <c r="Y37" s="1041"/>
      <c r="Z37" s="1041"/>
      <c r="AA37" s="1041"/>
      <c r="AB37" s="1194"/>
      <c r="AC37" s="284"/>
      <c r="AD37" s="285"/>
      <c r="AE37" s="285"/>
      <c r="AF37" s="285"/>
      <c r="AG37" s="285"/>
      <c r="AH37" s="285"/>
      <c r="AI37" s="285"/>
      <c r="AJ37" s="285"/>
      <c r="AK37" s="285"/>
      <c r="AL37" s="285"/>
      <c r="AM37" s="285"/>
      <c r="AN37" s="285"/>
      <c r="AO37" s="339"/>
      <c r="AP37" s="1324"/>
      <c r="AR37" s="959"/>
      <c r="AS37" s="959"/>
      <c r="AT37" s="959"/>
      <c r="AU37" s="959"/>
      <c r="AV37" s="959"/>
      <c r="AW37" s="959"/>
      <c r="AX37" s="959"/>
      <c r="AY37" s="959"/>
      <c r="AZ37" s="959"/>
      <c r="BA37" s="959"/>
      <c r="BB37" s="959"/>
      <c r="BC37" s="959"/>
      <c r="BD37" s="959"/>
      <c r="BE37" s="959"/>
      <c r="BF37" s="959"/>
      <c r="BG37" s="959"/>
      <c r="BH37" s="959"/>
      <c r="BI37" s="959"/>
      <c r="BJ37" s="959"/>
      <c r="BK37" s="959"/>
      <c r="BL37" s="959"/>
      <c r="BM37" s="959"/>
      <c r="BN37" s="959"/>
      <c r="BO37" s="959"/>
      <c r="BP37" s="959"/>
      <c r="BQ37" s="959"/>
      <c r="BR37" s="959"/>
      <c r="BS37" s="959"/>
    </row>
    <row r="38" spans="1:71">
      <c r="AC38" s="1417"/>
      <c r="AD38" s="1178"/>
      <c r="AE38" s="1417"/>
      <c r="AF38" s="1417"/>
      <c r="AG38" s="1417"/>
      <c r="AH38" s="1417"/>
      <c r="AI38" s="1417"/>
      <c r="AJ38" s="1417"/>
      <c r="AK38" s="1417"/>
      <c r="AL38" s="1417"/>
      <c r="AM38" s="1417"/>
      <c r="AN38" s="1417"/>
      <c r="AO38" s="1178"/>
      <c r="AP38" s="285"/>
      <c r="AR38" s="959"/>
      <c r="AS38" s="959"/>
      <c r="AT38" s="959"/>
      <c r="AU38" s="959"/>
      <c r="AV38" s="959"/>
      <c r="AW38" s="959"/>
      <c r="AX38" s="959"/>
      <c r="AY38" s="959"/>
      <c r="AZ38" s="959"/>
      <c r="BA38" s="959"/>
      <c r="BB38" s="959"/>
      <c r="BC38" s="959"/>
      <c r="BD38" s="959"/>
      <c r="BE38" s="959"/>
      <c r="BF38" s="959"/>
      <c r="BG38" s="959"/>
      <c r="BH38" s="959"/>
      <c r="BI38" s="959"/>
      <c r="BJ38" s="959"/>
      <c r="BK38" s="959"/>
      <c r="BL38" s="959"/>
      <c r="BM38" s="959"/>
      <c r="BN38" s="959"/>
      <c r="BO38" s="959"/>
      <c r="BP38" s="959"/>
      <c r="BQ38" s="959"/>
      <c r="BR38" s="959"/>
      <c r="BS38" s="959"/>
    </row>
    <row r="39" spans="1:71">
      <c r="AC39" s="361"/>
      <c r="AD39" s="285"/>
      <c r="AE39" s="361"/>
      <c r="AF39" s="361"/>
      <c r="AG39" s="361"/>
      <c r="AH39" s="361"/>
      <c r="AI39" s="361"/>
      <c r="AJ39" s="361"/>
      <c r="AK39" s="361"/>
      <c r="AL39" s="361"/>
      <c r="AM39" s="361"/>
      <c r="AN39" s="361"/>
      <c r="AO39" s="285"/>
      <c r="AP39" s="285"/>
    </row>
    <row r="50" spans="1:1" ht="14.1" customHeight="1">
      <c r="A50" s="282"/>
    </row>
  </sheetData>
  <mergeCells count="13">
    <mergeCell ref="B1:AO1"/>
    <mergeCell ref="AQ1:AT1"/>
    <mergeCell ref="B3:AB3"/>
    <mergeCell ref="AC3:AO3"/>
    <mergeCell ref="AD7:AO9"/>
    <mergeCell ref="C26:AB26"/>
    <mergeCell ref="C28:AB28"/>
    <mergeCell ref="AC31:AO33"/>
    <mergeCell ref="C10:AB10"/>
    <mergeCell ref="C13:AB13"/>
    <mergeCell ref="C16:AB16"/>
    <mergeCell ref="AD17:AN19"/>
    <mergeCell ref="C23:AB23"/>
  </mergeCells>
  <phoneticPr fontId="109"/>
  <hyperlinks>
    <hyperlink ref="AQ1" location="'目次（保）'!A1" display="目次に戻る" xr:uid="{00000000-0004-0000-2400-000000000000}"/>
  </hyperlinks>
  <printOptions horizontalCentered="1"/>
  <pageMargins left="0.70833333333333304" right="0.31527777777777799" top="0.39374999999999999" bottom="0.39374999999999999" header="0.51180555555555496" footer="0.51180555555555496"/>
  <pageSetup paperSize="9" scale="89" firstPageNumber="0" orientation="portrait" horizontalDpi="300" verticalDpi="300" r:id="rId1"/>
  <colBreaks count="1" manualBreakCount="1">
    <brk id="4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CFF"/>
  </sheetPr>
  <dimension ref="A1:AMK64"/>
  <sheetViews>
    <sheetView showGridLines="0" view="pageBreakPreview" zoomScale="112" zoomScaleNormal="100" zoomScalePageLayoutView="112" workbookViewId="0">
      <selection activeCell="AO1" sqref="AO1:AQ1"/>
    </sheetView>
  </sheetViews>
  <sheetFormatPr defaultRowHeight="13.2"/>
  <cols>
    <col min="1" max="1" width="1.44140625" style="276" customWidth="1"/>
    <col min="2" max="2" width="1.6640625" style="276" customWidth="1"/>
    <col min="3" max="26" width="2.33203125" style="276" customWidth="1"/>
    <col min="27" max="27" width="6.6640625" style="276" customWidth="1"/>
    <col min="28" max="71" width="2.33203125" style="276" customWidth="1"/>
    <col min="72" max="1025" width="8" style="276" customWidth="1"/>
  </cols>
  <sheetData>
    <row r="1" spans="1:57" ht="14.1" customHeight="1">
      <c r="B1" s="1794" t="s">
        <v>1648</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1794"/>
      <c r="AO1" s="1795" t="s">
        <v>241</v>
      </c>
      <c r="AP1" s="1795"/>
      <c r="AQ1" s="1795"/>
    </row>
    <row r="2" spans="1:57" ht="5.0999999999999996" customHeight="1"/>
    <row r="3" spans="1:57" ht="14.1" customHeight="1">
      <c r="B3" s="2384" t="s">
        <v>1492</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1797" t="s">
        <v>243</v>
      </c>
      <c r="AC3" s="1797"/>
      <c r="AD3" s="1797"/>
      <c r="AE3" s="1797"/>
      <c r="AF3" s="1797"/>
      <c r="AG3" s="1797"/>
      <c r="AH3" s="1797"/>
      <c r="AI3" s="1797"/>
      <c r="AJ3" s="1797"/>
      <c r="AK3" s="1797"/>
      <c r="AL3" s="1797"/>
      <c r="AM3" s="1797"/>
      <c r="AN3" s="1797"/>
    </row>
    <row r="4" spans="1:57" ht="7.05" customHeight="1">
      <c r="B4" s="277"/>
      <c r="AB4" s="1447"/>
      <c r="AC4" s="859"/>
      <c r="AN4" s="312"/>
    </row>
    <row r="5" spans="1:57" ht="13.5" customHeight="1">
      <c r="B5" s="296"/>
      <c r="C5" s="971" t="s">
        <v>1649</v>
      </c>
      <c r="D5" s="282"/>
      <c r="E5" s="313"/>
      <c r="F5" s="313"/>
      <c r="G5" s="313"/>
      <c r="H5" s="313"/>
      <c r="I5" s="313"/>
      <c r="J5" s="313"/>
      <c r="K5" s="313"/>
      <c r="L5" s="313"/>
      <c r="M5" s="313"/>
      <c r="N5" s="313"/>
      <c r="O5" s="288"/>
      <c r="P5" s="288"/>
      <c r="Q5" s="288"/>
      <c r="R5" s="361"/>
      <c r="S5" s="361"/>
      <c r="T5" s="361"/>
      <c r="U5" s="285"/>
      <c r="V5" s="285"/>
      <c r="W5" s="285"/>
      <c r="X5" s="285"/>
      <c r="Y5" s="285"/>
      <c r="AB5" s="311"/>
      <c r="AN5" s="312"/>
    </row>
    <row r="6" spans="1:57" ht="13.5" customHeight="1">
      <c r="B6" s="296"/>
      <c r="C6" s="313" t="s">
        <v>1650</v>
      </c>
      <c r="D6" s="313"/>
      <c r="E6" s="313"/>
      <c r="F6" s="313"/>
      <c r="G6" s="313"/>
      <c r="H6" s="313"/>
      <c r="I6" s="313"/>
      <c r="J6" s="313"/>
      <c r="K6" s="313"/>
      <c r="L6" s="313"/>
      <c r="M6" s="313"/>
      <c r="N6" s="313"/>
      <c r="O6" s="313"/>
      <c r="P6" s="313"/>
      <c r="Q6" s="313"/>
      <c r="R6" s="313"/>
      <c r="S6" s="313"/>
      <c r="T6" s="313"/>
      <c r="U6" s="313"/>
      <c r="V6" s="313"/>
      <c r="W6" s="313"/>
      <c r="X6" s="313"/>
      <c r="Y6" s="313"/>
      <c r="Z6" s="313"/>
      <c r="AA6" s="313"/>
      <c r="AB6" s="1448"/>
      <c r="AN6" s="312"/>
    </row>
    <row r="7" spans="1:57" ht="13.5" customHeight="1">
      <c r="B7" s="296"/>
      <c r="C7" s="1449"/>
      <c r="D7" s="313" t="s">
        <v>1651</v>
      </c>
      <c r="E7" s="313"/>
      <c r="F7" s="313"/>
      <c r="G7" s="313"/>
      <c r="H7" s="313"/>
      <c r="I7" s="313"/>
      <c r="J7" s="313"/>
      <c r="K7" s="313"/>
      <c r="L7" s="313"/>
      <c r="M7" s="313"/>
      <c r="N7" s="313"/>
      <c r="O7" s="313"/>
      <c r="P7" s="313"/>
      <c r="Q7" s="313"/>
      <c r="R7" s="313"/>
      <c r="S7" s="313"/>
      <c r="T7" s="313"/>
      <c r="U7" s="313"/>
      <c r="V7" s="313"/>
      <c r="W7" s="313"/>
      <c r="X7" s="313"/>
      <c r="Y7" s="313"/>
      <c r="Z7" s="313"/>
      <c r="AA7" s="313"/>
      <c r="AB7" s="1448"/>
      <c r="AN7" s="312"/>
    </row>
    <row r="8" spans="1:57" ht="13.5" customHeight="1">
      <c r="B8" s="296"/>
      <c r="C8" s="313" t="s">
        <v>945</v>
      </c>
      <c r="D8" s="282"/>
      <c r="F8" s="282"/>
      <c r="G8" s="313"/>
      <c r="H8" s="313"/>
      <c r="I8" s="313"/>
      <c r="J8" s="313"/>
      <c r="K8" s="313"/>
      <c r="L8" s="313"/>
      <c r="M8" s="313"/>
      <c r="N8" s="313"/>
      <c r="O8" s="313"/>
      <c r="P8" s="313"/>
      <c r="Q8" s="313"/>
      <c r="R8" s="313"/>
      <c r="S8" s="313"/>
      <c r="T8" s="313"/>
      <c r="U8" s="313"/>
      <c r="V8" s="313"/>
      <c r="W8" s="313"/>
      <c r="X8" s="313"/>
      <c r="Y8" s="313"/>
      <c r="Z8" s="313"/>
      <c r="AA8" s="313"/>
      <c r="AB8" s="1448"/>
      <c r="AN8" s="312"/>
    </row>
    <row r="9" spans="1:57" ht="13.5" customHeight="1">
      <c r="B9" s="296"/>
      <c r="C9" s="313"/>
      <c r="D9" s="313" t="s">
        <v>1652</v>
      </c>
      <c r="F9" s="282"/>
      <c r="G9" s="313"/>
      <c r="H9" s="313"/>
      <c r="I9" s="313"/>
      <c r="J9" s="313"/>
      <c r="K9" s="313"/>
      <c r="L9" s="313"/>
      <c r="M9" s="313"/>
      <c r="N9" s="313"/>
      <c r="O9" s="313"/>
      <c r="P9" s="313"/>
      <c r="Q9" s="313"/>
      <c r="R9" s="313"/>
      <c r="S9" s="313"/>
      <c r="T9" s="313"/>
      <c r="U9" s="313"/>
      <c r="V9" s="313"/>
      <c r="W9" s="313"/>
      <c r="X9" s="313"/>
      <c r="Y9" s="313"/>
      <c r="Z9" s="313"/>
      <c r="AA9" s="313"/>
      <c r="AB9" s="1448"/>
      <c r="AN9" s="312"/>
    </row>
    <row r="10" spans="1:57" ht="13.5" customHeight="1">
      <c r="B10" s="296"/>
      <c r="C10" s="313"/>
      <c r="F10" s="282"/>
      <c r="G10" s="313"/>
      <c r="H10" s="282"/>
      <c r="I10" s="282"/>
      <c r="J10" s="282"/>
      <c r="K10" s="282"/>
      <c r="L10" s="282"/>
      <c r="M10" s="282"/>
      <c r="N10" s="282"/>
      <c r="O10" s="282"/>
      <c r="P10" s="282"/>
      <c r="Q10" s="282"/>
      <c r="R10" s="282"/>
      <c r="S10" s="282"/>
      <c r="T10" s="297"/>
      <c r="U10" s="297"/>
      <c r="V10" s="313"/>
      <c r="W10" s="291"/>
      <c r="Z10" s="313"/>
      <c r="AA10" s="313"/>
      <c r="AB10" s="311"/>
      <c r="AN10" s="312"/>
    </row>
    <row r="11" spans="1:57" ht="13.5" customHeight="1">
      <c r="B11" s="296"/>
      <c r="C11" s="313" t="s">
        <v>1653</v>
      </c>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1448"/>
      <c r="AN11" s="312"/>
    </row>
    <row r="12" spans="1:57" ht="13.5" customHeight="1">
      <c r="B12" s="296"/>
      <c r="C12" s="282"/>
      <c r="D12" s="282" t="s">
        <v>930</v>
      </c>
      <c r="F12" s="282"/>
      <c r="G12" s="282"/>
      <c r="I12" s="282"/>
      <c r="J12" s="282"/>
      <c r="K12" s="282"/>
      <c r="M12" s="282"/>
      <c r="N12" s="282"/>
      <c r="O12" s="282"/>
      <c r="P12" s="282"/>
      <c r="Q12" s="282"/>
      <c r="R12" s="290"/>
      <c r="S12" s="290"/>
      <c r="T12" s="291"/>
      <c r="U12" s="292"/>
      <c r="V12" s="292"/>
      <c r="W12" s="282"/>
      <c r="X12" s="282"/>
      <c r="Y12" s="282"/>
      <c r="Z12" s="286"/>
      <c r="AA12" s="286"/>
      <c r="AB12" s="311"/>
      <c r="AN12" s="312"/>
    </row>
    <row r="13" spans="1:57" ht="13.5" customHeight="1">
      <c r="B13" s="296"/>
      <c r="D13" s="975"/>
      <c r="E13" s="282"/>
      <c r="F13" s="282"/>
      <c r="H13" s="282"/>
      <c r="J13" s="282"/>
      <c r="K13" s="282"/>
      <c r="L13" s="282"/>
      <c r="M13" s="282"/>
      <c r="N13" s="282"/>
      <c r="O13" s="282"/>
      <c r="P13" s="282"/>
      <c r="Q13" s="282"/>
      <c r="R13" s="282"/>
      <c r="S13" s="290"/>
      <c r="T13" s="290"/>
      <c r="U13" s="290"/>
      <c r="V13" s="292"/>
      <c r="W13" s="292"/>
      <c r="X13" s="292"/>
      <c r="Y13" s="292"/>
      <c r="AB13" s="311"/>
      <c r="AN13" s="312"/>
      <c r="BA13" s="1115"/>
      <c r="BB13" s="1115"/>
      <c r="BC13" s="1115"/>
      <c r="BD13" s="1115"/>
      <c r="BE13" s="1115"/>
    </row>
    <row r="14" spans="1:57" ht="14.1" customHeight="1">
      <c r="A14" s="282"/>
      <c r="B14" s="296"/>
      <c r="C14" s="971" t="s">
        <v>1654</v>
      </c>
      <c r="AB14" s="1415" t="s">
        <v>278</v>
      </c>
      <c r="AC14" s="2960" t="s">
        <v>1655</v>
      </c>
      <c r="AD14" s="2960"/>
      <c r="AE14" s="2960"/>
      <c r="AF14" s="2960"/>
      <c r="AG14" s="2960"/>
      <c r="AH14" s="2960"/>
      <c r="AI14" s="2960"/>
      <c r="AJ14" s="2960"/>
      <c r="AK14" s="2960"/>
      <c r="AL14" s="2960"/>
      <c r="AM14" s="2960"/>
      <c r="AN14" s="2960"/>
      <c r="BA14" s="1115"/>
      <c r="BB14" s="1115"/>
      <c r="BC14" s="1115"/>
      <c r="BD14" s="1115"/>
      <c r="BE14" s="1115"/>
    </row>
    <row r="15" spans="1:57" ht="14.1" customHeight="1">
      <c r="A15" s="282"/>
      <c r="B15" s="296"/>
      <c r="D15" s="975" t="s">
        <v>1656</v>
      </c>
      <c r="AB15" s="311"/>
      <c r="AC15" s="2960"/>
      <c r="AD15" s="2960"/>
      <c r="AE15" s="2960"/>
      <c r="AF15" s="2960"/>
      <c r="AG15" s="2960"/>
      <c r="AH15" s="2960"/>
      <c r="AI15" s="2960"/>
      <c r="AJ15" s="2960"/>
      <c r="AK15" s="2960"/>
      <c r="AL15" s="2960"/>
      <c r="AM15" s="2960"/>
      <c r="AN15" s="2960"/>
      <c r="BA15" s="1115"/>
      <c r="BB15" s="1115"/>
      <c r="BC15" s="1115"/>
      <c r="BD15" s="1115"/>
      <c r="BE15" s="1115"/>
    </row>
    <row r="16" spans="1:57" ht="14.1" customHeight="1">
      <c r="A16" s="282"/>
      <c r="B16" s="296"/>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710"/>
      <c r="AB16" s="311"/>
      <c r="AC16" s="2960"/>
      <c r="AD16" s="2960"/>
      <c r="AE16" s="2960"/>
      <c r="AF16" s="2960"/>
      <c r="AG16" s="2960"/>
      <c r="AH16" s="2960"/>
      <c r="AI16" s="2960"/>
      <c r="AJ16" s="2960"/>
      <c r="AK16" s="2960"/>
      <c r="AL16" s="2960"/>
      <c r="AM16" s="2960"/>
      <c r="AN16" s="2960"/>
      <c r="BA16" s="1115"/>
      <c r="BB16" s="1115"/>
      <c r="BC16" s="1115"/>
      <c r="BD16" s="1115"/>
      <c r="BE16" s="1115"/>
    </row>
    <row r="17" spans="1:55" ht="14.1" customHeight="1">
      <c r="A17" s="282"/>
      <c r="B17" s="296"/>
      <c r="C17" s="1037" t="s">
        <v>1657</v>
      </c>
      <c r="E17" s="282"/>
      <c r="F17" s="313"/>
      <c r="G17" s="313"/>
      <c r="H17" s="282"/>
      <c r="I17" s="313"/>
      <c r="J17" s="313"/>
      <c r="K17" s="282"/>
      <c r="L17" s="282"/>
      <c r="M17" s="282"/>
      <c r="N17" s="282"/>
      <c r="O17" s="282"/>
      <c r="P17" s="282"/>
      <c r="Q17" s="282"/>
      <c r="R17" s="290"/>
      <c r="S17" s="290"/>
      <c r="T17" s="291"/>
      <c r="U17" s="292"/>
      <c r="V17" s="292"/>
      <c r="W17" s="282"/>
      <c r="X17" s="282"/>
      <c r="Y17" s="282"/>
      <c r="Z17" s="286"/>
      <c r="AB17" s="1448"/>
      <c r="AC17" s="1450"/>
      <c r="AD17" s="1450"/>
      <c r="AE17" s="1450"/>
      <c r="AF17" s="1450"/>
      <c r="AG17" s="1450"/>
      <c r="AH17" s="1450"/>
      <c r="AI17" s="1450"/>
      <c r="AJ17" s="1450"/>
      <c r="AK17" s="1450"/>
      <c r="AL17" s="1450"/>
      <c r="AM17" s="1450"/>
      <c r="AN17" s="1451"/>
    </row>
    <row r="18" spans="1:55" ht="14.1" customHeight="1">
      <c r="A18" s="282"/>
      <c r="B18" s="296"/>
      <c r="D18" s="313" t="s">
        <v>1658</v>
      </c>
      <c r="E18" s="313"/>
      <c r="F18" s="313"/>
      <c r="G18" s="282"/>
      <c r="H18" s="356"/>
      <c r="I18" s="285"/>
      <c r="J18" s="361"/>
      <c r="K18" s="361"/>
      <c r="L18" s="361"/>
      <c r="M18" s="361"/>
      <c r="N18" s="361"/>
      <c r="O18" s="361"/>
      <c r="P18" s="361"/>
      <c r="Q18" s="361"/>
      <c r="S18" s="313"/>
      <c r="V18" s="313"/>
      <c r="Z18" s="360"/>
      <c r="AA18" s="705"/>
      <c r="AB18" s="284"/>
      <c r="AC18" s="285"/>
      <c r="AD18" s="286"/>
      <c r="AE18" s="285"/>
      <c r="AF18" s="285"/>
      <c r="AG18" s="285"/>
      <c r="AH18" s="285"/>
      <c r="AI18" s="285"/>
      <c r="AJ18" s="285"/>
      <c r="AK18" s="285"/>
      <c r="AL18" s="285"/>
      <c r="AM18" s="285"/>
      <c r="AN18" s="287"/>
    </row>
    <row r="19" spans="1:55" ht="14.1" customHeight="1">
      <c r="A19" s="282"/>
      <c r="B19" s="296"/>
      <c r="C19" s="282" t="s">
        <v>945</v>
      </c>
      <c r="E19" s="313"/>
      <c r="F19" s="313"/>
      <c r="G19" s="282"/>
      <c r="H19" s="282"/>
      <c r="I19" s="282"/>
      <c r="J19" s="282"/>
      <c r="K19" s="313"/>
      <c r="L19" s="313"/>
      <c r="M19" s="313"/>
      <c r="N19" s="282"/>
      <c r="O19" s="282"/>
      <c r="P19" s="313"/>
      <c r="Q19" s="282"/>
      <c r="R19" s="290"/>
      <c r="S19" s="290"/>
      <c r="T19" s="291"/>
      <c r="U19" s="292"/>
      <c r="V19" s="292"/>
      <c r="W19" s="282"/>
      <c r="X19" s="282"/>
      <c r="Y19" s="282"/>
      <c r="Z19" s="286"/>
      <c r="AB19" s="284"/>
      <c r="AC19" s="285"/>
      <c r="AD19" s="285"/>
      <c r="AE19" s="285"/>
      <c r="AF19" s="285"/>
      <c r="AG19" s="285"/>
      <c r="AH19" s="285"/>
      <c r="AI19" s="285"/>
      <c r="AJ19" s="285"/>
      <c r="AK19" s="285"/>
      <c r="AL19" s="361"/>
      <c r="AM19" s="288"/>
      <c r="AN19" s="287"/>
    </row>
    <row r="20" spans="1:55" ht="14.1" customHeight="1">
      <c r="A20" s="282"/>
      <c r="B20" s="296"/>
      <c r="C20" s="313" t="s">
        <v>1659</v>
      </c>
      <c r="D20" s="313"/>
      <c r="E20" s="313"/>
      <c r="F20" s="313"/>
      <c r="G20" s="282"/>
      <c r="H20" s="282"/>
      <c r="I20" s="282"/>
      <c r="J20" s="282"/>
      <c r="K20" s="313"/>
      <c r="L20" s="313"/>
      <c r="M20" s="313"/>
      <c r="N20" s="282"/>
      <c r="O20" s="313"/>
      <c r="P20" s="313"/>
      <c r="Q20" s="313"/>
      <c r="R20" s="282"/>
      <c r="S20" s="313"/>
      <c r="V20" s="310"/>
      <c r="Z20" s="313"/>
      <c r="AB20" s="284"/>
      <c r="AC20" s="285"/>
      <c r="AD20" s="285"/>
      <c r="AE20" s="285"/>
      <c r="AF20" s="285"/>
      <c r="AG20" s="285"/>
      <c r="AH20" s="285"/>
      <c r="AI20" s="285"/>
      <c r="AJ20" s="285"/>
      <c r="AK20" s="285"/>
      <c r="AL20" s="361"/>
      <c r="AM20" s="288"/>
      <c r="AN20" s="287"/>
    </row>
    <row r="21" spans="1:55" ht="14.1" customHeight="1">
      <c r="A21" s="282"/>
      <c r="B21" s="296"/>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710"/>
      <c r="AB21" s="651"/>
      <c r="AN21" s="287"/>
      <c r="AR21" s="1115"/>
      <c r="AS21" s="1115"/>
      <c r="AT21" s="1115"/>
      <c r="AU21" s="1115"/>
      <c r="AV21" s="1115"/>
      <c r="AW21" s="1115"/>
      <c r="AX21" s="1115"/>
      <c r="AY21" s="1115"/>
      <c r="AZ21" s="1115"/>
    </row>
    <row r="22" spans="1:55" ht="14.1" customHeight="1">
      <c r="A22" s="282"/>
      <c r="B22" s="296"/>
      <c r="C22" s="313" t="s">
        <v>1660</v>
      </c>
      <c r="D22" s="282"/>
      <c r="E22" s="282"/>
      <c r="F22" s="282"/>
      <c r="G22" s="282"/>
      <c r="H22" s="282"/>
      <c r="I22" s="313"/>
      <c r="J22" s="282"/>
      <c r="K22" s="282"/>
      <c r="L22" s="313"/>
      <c r="M22" s="313"/>
      <c r="N22" s="313"/>
      <c r="O22" s="313"/>
      <c r="P22" s="313"/>
      <c r="Q22" s="282"/>
      <c r="R22" s="290"/>
      <c r="S22" s="290"/>
      <c r="T22" s="291"/>
      <c r="U22" s="292"/>
      <c r="V22" s="292"/>
      <c r="W22" s="282"/>
      <c r="X22" s="282"/>
      <c r="Y22" s="282"/>
      <c r="Z22" s="286"/>
      <c r="AB22" s="1427"/>
      <c r="AN22" s="1401"/>
      <c r="AR22" s="1115"/>
      <c r="AS22" s="1115"/>
      <c r="AT22" s="1115"/>
      <c r="AU22" s="1115"/>
      <c r="AV22" s="1115"/>
      <c r="AW22" s="1115"/>
      <c r="AX22" s="1115"/>
      <c r="AY22" s="1115"/>
      <c r="AZ22" s="1115"/>
    </row>
    <row r="23" spans="1:55" ht="14.1" customHeight="1">
      <c r="A23" s="282"/>
      <c r="B23" s="296"/>
      <c r="E23" s="313"/>
      <c r="F23" s="313"/>
      <c r="G23" s="313"/>
      <c r="H23" s="313"/>
      <c r="J23" s="313"/>
      <c r="L23" s="282"/>
      <c r="M23" s="282"/>
      <c r="N23" s="282"/>
      <c r="O23" s="282"/>
      <c r="P23" s="282"/>
      <c r="Q23" s="282"/>
      <c r="R23" s="282"/>
      <c r="S23" s="282"/>
      <c r="T23" s="313"/>
      <c r="V23" s="282"/>
      <c r="W23" s="290"/>
      <c r="X23" s="290"/>
      <c r="Y23" s="290"/>
      <c r="Z23" s="282"/>
      <c r="AA23" s="282"/>
      <c r="AB23" s="311"/>
      <c r="AN23" s="1401"/>
      <c r="AR23" s="1115"/>
      <c r="AS23" s="1115"/>
      <c r="AT23" s="1115"/>
      <c r="AU23" s="1115"/>
      <c r="AV23" s="1115"/>
      <c r="AW23" s="1115"/>
      <c r="AX23" s="1115"/>
      <c r="AY23" s="1115"/>
      <c r="AZ23" s="1115"/>
    </row>
    <row r="24" spans="1:55" ht="14.1" customHeight="1">
      <c r="A24" s="282"/>
      <c r="B24" s="296"/>
      <c r="AB24" s="311"/>
      <c r="AC24" s="313"/>
      <c r="AD24" s="313"/>
      <c r="AE24" s="313"/>
      <c r="AF24" s="313"/>
      <c r="AG24" s="313"/>
      <c r="AH24" s="313"/>
      <c r="AI24" s="313"/>
      <c r="AJ24" s="313"/>
      <c r="AK24" s="313"/>
      <c r="AL24" s="313"/>
      <c r="AM24" s="313"/>
      <c r="AN24" s="1257"/>
      <c r="AR24" s="1115"/>
      <c r="AS24" s="1115"/>
      <c r="AT24" s="1115"/>
      <c r="AU24" s="1115"/>
      <c r="AV24" s="1115"/>
      <c r="AW24" s="1115"/>
      <c r="AX24" s="1115"/>
      <c r="AY24" s="1115"/>
      <c r="AZ24" s="1115"/>
    </row>
    <row r="25" spans="1:55" ht="14.1" customHeight="1">
      <c r="A25" s="282"/>
      <c r="B25" s="296"/>
      <c r="C25" s="2892" t="s">
        <v>1661</v>
      </c>
      <c r="D25" s="2892"/>
      <c r="E25" s="2892"/>
      <c r="F25" s="2892"/>
      <c r="G25" s="2892"/>
      <c r="H25" s="2892"/>
      <c r="I25" s="2892"/>
      <c r="J25" s="2892"/>
      <c r="K25" s="2892"/>
      <c r="L25" s="2892"/>
      <c r="M25" s="2892"/>
      <c r="N25" s="2892"/>
      <c r="O25" s="2892"/>
      <c r="P25" s="2892"/>
      <c r="Q25" s="2892"/>
      <c r="R25" s="2892"/>
      <c r="S25" s="2892"/>
      <c r="T25" s="2892"/>
      <c r="U25" s="2892"/>
      <c r="V25" s="2892"/>
      <c r="W25" s="2892"/>
      <c r="X25" s="2892"/>
      <c r="Y25" s="2892"/>
      <c r="Z25" s="2892"/>
      <c r="AA25" s="2892"/>
      <c r="AB25" s="311"/>
      <c r="AC25" s="313"/>
      <c r="AD25" s="313"/>
      <c r="AE25" s="313"/>
      <c r="AF25" s="313"/>
      <c r="AG25" s="313"/>
      <c r="AH25" s="313"/>
      <c r="AI25" s="313"/>
      <c r="AJ25" s="313"/>
      <c r="AK25" s="313"/>
      <c r="AL25" s="313"/>
      <c r="AM25" s="313"/>
      <c r="AN25" s="1257"/>
      <c r="AR25" s="1115"/>
      <c r="AS25" s="1115"/>
      <c r="AT25" s="1115"/>
      <c r="AU25" s="1115"/>
      <c r="AV25" s="1115"/>
      <c r="AW25" s="1115"/>
      <c r="AX25" s="1115"/>
      <c r="AY25" s="1115"/>
      <c r="AZ25" s="1115"/>
    </row>
    <row r="26" spans="1:55" ht="14.1" customHeight="1">
      <c r="A26" s="282"/>
      <c r="B26" s="296"/>
      <c r="C26" s="313" t="s">
        <v>1662</v>
      </c>
      <c r="D26" s="1016"/>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311"/>
      <c r="AC26" s="1016"/>
      <c r="AD26" s="1016"/>
      <c r="AE26" s="1016"/>
      <c r="AF26" s="1016"/>
      <c r="AG26" s="1016"/>
      <c r="AH26" s="1016"/>
      <c r="AI26" s="1016"/>
      <c r="AJ26" s="1016"/>
      <c r="AK26" s="1016"/>
      <c r="AL26" s="1016"/>
      <c r="AM26" s="1016"/>
      <c r="AN26" s="1257"/>
      <c r="AR26" s="1115"/>
      <c r="AS26" s="1115"/>
      <c r="AT26" s="1115"/>
      <c r="AU26" s="1115"/>
      <c r="AV26" s="1115"/>
      <c r="AW26" s="1115"/>
      <c r="AX26" s="1115"/>
      <c r="AY26" s="1115"/>
      <c r="AZ26" s="1115"/>
      <c r="BA26" s="1115"/>
      <c r="BB26" s="1115"/>
      <c r="BC26" s="1115"/>
    </row>
    <row r="27" spans="1:55" ht="14.1" customHeight="1">
      <c r="A27" s="282"/>
      <c r="B27" s="296"/>
      <c r="C27" s="2235" t="s">
        <v>1663</v>
      </c>
      <c r="D27" s="2235"/>
      <c r="E27" s="2235"/>
      <c r="F27" s="2235"/>
      <c r="G27" s="2235" t="s">
        <v>1664</v>
      </c>
      <c r="H27" s="2235"/>
      <c r="I27" s="2235"/>
      <c r="J27" s="2235"/>
      <c r="K27" s="2235"/>
      <c r="L27" s="2235"/>
      <c r="M27" s="2223" t="s">
        <v>1665</v>
      </c>
      <c r="N27" s="2223"/>
      <c r="O27" s="2223"/>
      <c r="P27" s="2223"/>
      <c r="Q27" s="2223"/>
      <c r="R27" s="2223"/>
      <c r="S27" s="2223"/>
      <c r="T27" s="2223"/>
      <c r="U27" s="2223"/>
      <c r="V27" s="2223"/>
      <c r="W27" s="2223"/>
      <c r="X27" s="2223"/>
      <c r="Y27" s="2223"/>
      <c r="Z27" s="2235" t="s">
        <v>1666</v>
      </c>
      <c r="AA27" s="2235"/>
      <c r="AB27" s="2235"/>
      <c r="AC27" s="2235"/>
      <c r="AD27" s="2235"/>
      <c r="AE27" s="2235"/>
      <c r="AF27" s="2235"/>
      <c r="AG27" s="2235"/>
      <c r="AH27" s="2235"/>
      <c r="AI27" s="2235"/>
      <c r="AJ27" s="2235"/>
      <c r="AK27" s="2235"/>
      <c r="AL27" s="2235"/>
      <c r="AM27" s="2235"/>
      <c r="AN27" s="1257"/>
      <c r="AR27" s="1115"/>
      <c r="AS27" s="1115"/>
      <c r="AT27" s="1115"/>
      <c r="AU27" s="1115"/>
      <c r="AV27" s="1115"/>
      <c r="AW27" s="1115"/>
      <c r="AX27" s="1115"/>
      <c r="AY27" s="1115"/>
      <c r="AZ27" s="1115"/>
      <c r="BA27" s="1115"/>
      <c r="BB27" s="1115"/>
      <c r="BC27" s="1115"/>
    </row>
    <row r="28" spans="1:55" ht="14.1" customHeight="1">
      <c r="A28" s="282"/>
      <c r="B28" s="296"/>
      <c r="C28" s="2235"/>
      <c r="D28" s="2235"/>
      <c r="E28" s="2235"/>
      <c r="F28" s="2235"/>
      <c r="G28" s="2235"/>
      <c r="H28" s="2235"/>
      <c r="I28" s="2235"/>
      <c r="J28" s="2235"/>
      <c r="K28" s="2235"/>
      <c r="L28" s="2235"/>
      <c r="M28" s="2223"/>
      <c r="N28" s="2223"/>
      <c r="O28" s="2223"/>
      <c r="P28" s="2223"/>
      <c r="Q28" s="2223"/>
      <c r="R28" s="2223"/>
      <c r="S28" s="2223"/>
      <c r="T28" s="2223"/>
      <c r="U28" s="2223"/>
      <c r="V28" s="2223"/>
      <c r="W28" s="2223"/>
      <c r="X28" s="2223"/>
      <c r="Y28" s="2223"/>
      <c r="Z28" s="2235"/>
      <c r="AA28" s="2235"/>
      <c r="AB28" s="2235"/>
      <c r="AC28" s="2235"/>
      <c r="AD28" s="2235"/>
      <c r="AE28" s="2235"/>
      <c r="AF28" s="2235"/>
      <c r="AG28" s="2235"/>
      <c r="AH28" s="2235"/>
      <c r="AI28" s="2235"/>
      <c r="AJ28" s="2235"/>
      <c r="AK28" s="2235"/>
      <c r="AL28" s="2235"/>
      <c r="AM28" s="2235"/>
      <c r="AN28" s="1257"/>
      <c r="BA28" s="1115"/>
      <c r="BB28" s="1115"/>
      <c r="BC28" s="1115"/>
    </row>
    <row r="29" spans="1:55" ht="14.1" customHeight="1">
      <c r="A29" s="282"/>
      <c r="B29" s="296"/>
      <c r="C29" s="2235"/>
      <c r="D29" s="2235"/>
      <c r="E29" s="2235"/>
      <c r="F29" s="2235"/>
      <c r="G29" s="2235"/>
      <c r="H29" s="2235"/>
      <c r="I29" s="2235"/>
      <c r="J29" s="2235"/>
      <c r="K29" s="2235"/>
      <c r="L29" s="2235"/>
      <c r="M29" s="2223"/>
      <c r="N29" s="2223"/>
      <c r="O29" s="2223"/>
      <c r="P29" s="2223"/>
      <c r="Q29" s="2223"/>
      <c r="R29" s="2223"/>
      <c r="S29" s="2223"/>
      <c r="T29" s="2223"/>
      <c r="U29" s="2223"/>
      <c r="V29" s="2223"/>
      <c r="W29" s="2223"/>
      <c r="X29" s="2223"/>
      <c r="Y29" s="2223"/>
      <c r="Z29" s="2235"/>
      <c r="AA29" s="2235"/>
      <c r="AB29" s="2235"/>
      <c r="AC29" s="2235"/>
      <c r="AD29" s="2235"/>
      <c r="AE29" s="2235"/>
      <c r="AF29" s="2235"/>
      <c r="AG29" s="2235"/>
      <c r="AH29" s="2235"/>
      <c r="AI29" s="2235"/>
      <c r="AJ29" s="2235"/>
      <c r="AK29" s="2235"/>
      <c r="AL29" s="2235"/>
      <c r="AM29" s="2235"/>
      <c r="AN29" s="1257"/>
      <c r="BA29" s="1115"/>
      <c r="BB29" s="1115"/>
      <c r="BC29" s="1115"/>
    </row>
    <row r="30" spans="1:55" ht="14.1" customHeight="1">
      <c r="A30" s="282"/>
      <c r="B30" s="296"/>
      <c r="C30" s="2235"/>
      <c r="D30" s="2235"/>
      <c r="E30" s="2235"/>
      <c r="F30" s="2235"/>
      <c r="G30" s="2235"/>
      <c r="H30" s="2235"/>
      <c r="I30" s="2235"/>
      <c r="J30" s="2235"/>
      <c r="K30" s="2235"/>
      <c r="L30" s="2235"/>
      <c r="M30" s="2223"/>
      <c r="N30" s="2223"/>
      <c r="O30" s="2223"/>
      <c r="P30" s="2223"/>
      <c r="Q30" s="2223"/>
      <c r="R30" s="2223"/>
      <c r="S30" s="2223"/>
      <c r="T30" s="2223"/>
      <c r="U30" s="2223"/>
      <c r="V30" s="2223"/>
      <c r="W30" s="2223"/>
      <c r="X30" s="2223"/>
      <c r="Y30" s="2223"/>
      <c r="Z30" s="2235"/>
      <c r="AA30" s="2235"/>
      <c r="AB30" s="2235"/>
      <c r="AC30" s="2235"/>
      <c r="AD30" s="2235"/>
      <c r="AE30" s="2235"/>
      <c r="AF30" s="2235"/>
      <c r="AG30" s="2235"/>
      <c r="AH30" s="2235"/>
      <c r="AI30" s="2235"/>
      <c r="AJ30" s="2235"/>
      <c r="AK30" s="2235"/>
      <c r="AL30" s="2235"/>
      <c r="AM30" s="2235"/>
      <c r="AN30" s="1257"/>
      <c r="BA30" s="1115"/>
      <c r="BB30" s="1115"/>
      <c r="BC30" s="1115"/>
    </row>
    <row r="31" spans="1:55" ht="14.1" customHeight="1">
      <c r="A31" s="282"/>
      <c r="B31" s="296"/>
      <c r="C31" s="2235"/>
      <c r="D31" s="2235"/>
      <c r="E31" s="2235"/>
      <c r="F31" s="2235"/>
      <c r="G31" s="2235"/>
      <c r="H31" s="2235"/>
      <c r="I31" s="2235"/>
      <c r="J31" s="2235"/>
      <c r="K31" s="2235"/>
      <c r="L31" s="2235"/>
      <c r="M31" s="2223"/>
      <c r="N31" s="2223"/>
      <c r="O31" s="2223"/>
      <c r="P31" s="2223"/>
      <c r="Q31" s="2223"/>
      <c r="R31" s="2223"/>
      <c r="S31" s="2223"/>
      <c r="T31" s="2223"/>
      <c r="U31" s="2223"/>
      <c r="V31" s="2223"/>
      <c r="W31" s="2223"/>
      <c r="X31" s="2223"/>
      <c r="Y31" s="2223"/>
      <c r="Z31" s="2235"/>
      <c r="AA31" s="2235"/>
      <c r="AB31" s="2235"/>
      <c r="AC31" s="2235"/>
      <c r="AD31" s="2235"/>
      <c r="AE31" s="2235"/>
      <c r="AF31" s="2235"/>
      <c r="AG31" s="2235"/>
      <c r="AH31" s="2235"/>
      <c r="AI31" s="2235"/>
      <c r="AJ31" s="2235"/>
      <c r="AK31" s="2235"/>
      <c r="AL31" s="2235"/>
      <c r="AM31" s="2235"/>
      <c r="AN31" s="1257"/>
      <c r="BA31" s="1115"/>
      <c r="BB31" s="1115"/>
      <c r="BC31" s="1115"/>
    </row>
    <row r="32" spans="1:55" ht="14.1" customHeight="1">
      <c r="A32" s="282"/>
      <c r="B32" s="296"/>
      <c r="C32" s="2235"/>
      <c r="D32" s="2235"/>
      <c r="E32" s="2235"/>
      <c r="F32" s="2235"/>
      <c r="G32" s="2235"/>
      <c r="H32" s="2235"/>
      <c r="I32" s="2235"/>
      <c r="J32" s="2235"/>
      <c r="K32" s="2235"/>
      <c r="L32" s="2235"/>
      <c r="M32" s="2223"/>
      <c r="N32" s="2223"/>
      <c r="O32" s="2223"/>
      <c r="P32" s="2223"/>
      <c r="Q32" s="2223"/>
      <c r="R32" s="2223"/>
      <c r="S32" s="2223"/>
      <c r="T32" s="2223"/>
      <c r="U32" s="2223"/>
      <c r="V32" s="2223"/>
      <c r="W32" s="2223"/>
      <c r="X32" s="2223"/>
      <c r="Y32" s="2223"/>
      <c r="Z32" s="2235"/>
      <c r="AA32" s="2235"/>
      <c r="AB32" s="2235"/>
      <c r="AC32" s="2235"/>
      <c r="AD32" s="2235"/>
      <c r="AE32" s="2235"/>
      <c r="AF32" s="2235"/>
      <c r="AG32" s="2235"/>
      <c r="AH32" s="2235"/>
      <c r="AI32" s="2235"/>
      <c r="AJ32" s="2235"/>
      <c r="AK32" s="2235"/>
      <c r="AL32" s="2235"/>
      <c r="AM32" s="2235"/>
      <c r="AN32" s="1257"/>
      <c r="BA32" s="1115"/>
      <c r="BB32" s="1115"/>
      <c r="BC32" s="1115"/>
    </row>
    <row r="33" spans="1:44" ht="14.1" customHeight="1">
      <c r="A33" s="282"/>
      <c r="B33" s="296"/>
      <c r="C33" s="2235"/>
      <c r="D33" s="2235"/>
      <c r="E33" s="2235"/>
      <c r="F33" s="2235"/>
      <c r="G33" s="2235"/>
      <c r="H33" s="2235"/>
      <c r="I33" s="2235"/>
      <c r="J33" s="2235"/>
      <c r="K33" s="2235"/>
      <c r="L33" s="2235"/>
      <c r="M33" s="2223"/>
      <c r="N33" s="2223"/>
      <c r="O33" s="2223"/>
      <c r="P33" s="2223"/>
      <c r="Q33" s="2223"/>
      <c r="R33" s="2223"/>
      <c r="S33" s="2223"/>
      <c r="T33" s="2223"/>
      <c r="U33" s="2223"/>
      <c r="V33" s="2223"/>
      <c r="W33" s="2223"/>
      <c r="X33" s="2223"/>
      <c r="Y33" s="2223"/>
      <c r="Z33" s="2235"/>
      <c r="AA33" s="2235"/>
      <c r="AB33" s="2235"/>
      <c r="AC33" s="2235"/>
      <c r="AD33" s="2235"/>
      <c r="AE33" s="2235"/>
      <c r="AF33" s="2235"/>
      <c r="AG33" s="2235"/>
      <c r="AH33" s="2235"/>
      <c r="AI33" s="2235"/>
      <c r="AJ33" s="2235"/>
      <c r="AK33" s="2235"/>
      <c r="AL33" s="2235"/>
      <c r="AM33" s="2235"/>
      <c r="AN33" s="1257"/>
    </row>
    <row r="34" spans="1:44" ht="14.1" customHeight="1">
      <c r="A34" s="282"/>
      <c r="B34" s="296"/>
      <c r="C34" s="2235"/>
      <c r="D34" s="2235"/>
      <c r="E34" s="2235"/>
      <c r="F34" s="2235"/>
      <c r="G34" s="2235"/>
      <c r="H34" s="2235"/>
      <c r="I34" s="2235"/>
      <c r="J34" s="2235"/>
      <c r="K34" s="2235"/>
      <c r="L34" s="2235"/>
      <c r="M34" s="2223"/>
      <c r="N34" s="2223"/>
      <c r="O34" s="2223"/>
      <c r="P34" s="2223"/>
      <c r="Q34" s="2223"/>
      <c r="R34" s="2223"/>
      <c r="S34" s="2223"/>
      <c r="T34" s="2223"/>
      <c r="U34" s="2223"/>
      <c r="V34" s="2223"/>
      <c r="W34" s="2223"/>
      <c r="X34" s="2223"/>
      <c r="Y34" s="2223"/>
      <c r="Z34" s="2235"/>
      <c r="AA34" s="2235"/>
      <c r="AB34" s="2235"/>
      <c r="AC34" s="2235"/>
      <c r="AD34" s="2235"/>
      <c r="AE34" s="2235"/>
      <c r="AF34" s="2235"/>
      <c r="AG34" s="2235"/>
      <c r="AH34" s="2235"/>
      <c r="AI34" s="2235"/>
      <c r="AJ34" s="2235"/>
      <c r="AK34" s="2235"/>
      <c r="AL34" s="2235"/>
      <c r="AM34" s="2235"/>
      <c r="AN34" s="1257"/>
    </row>
    <row r="35" spans="1:44" ht="14.1" customHeight="1">
      <c r="A35" s="282"/>
      <c r="B35" s="296"/>
      <c r="C35" s="2235"/>
      <c r="D35" s="2235"/>
      <c r="E35" s="2235"/>
      <c r="F35" s="2235"/>
      <c r="G35" s="2235"/>
      <c r="H35" s="2235"/>
      <c r="I35" s="2235"/>
      <c r="J35" s="2235"/>
      <c r="K35" s="2235"/>
      <c r="L35" s="2235"/>
      <c r="M35" s="2223"/>
      <c r="N35" s="2223"/>
      <c r="O35" s="2223"/>
      <c r="P35" s="2223"/>
      <c r="Q35" s="2223"/>
      <c r="R35" s="2223"/>
      <c r="S35" s="2223"/>
      <c r="T35" s="2223"/>
      <c r="U35" s="2223"/>
      <c r="V35" s="2223"/>
      <c r="W35" s="2223"/>
      <c r="X35" s="2223"/>
      <c r="Y35" s="2223"/>
      <c r="Z35" s="2235"/>
      <c r="AA35" s="2235"/>
      <c r="AB35" s="2235"/>
      <c r="AC35" s="2235"/>
      <c r="AD35" s="2235"/>
      <c r="AE35" s="2235"/>
      <c r="AF35" s="2235"/>
      <c r="AG35" s="2235"/>
      <c r="AH35" s="2235"/>
      <c r="AI35" s="2235"/>
      <c r="AJ35" s="2235"/>
      <c r="AK35" s="2235"/>
      <c r="AL35" s="2235"/>
      <c r="AM35" s="2235"/>
      <c r="AN35" s="1257"/>
    </row>
    <row r="36" spans="1:44" ht="14.1" customHeight="1">
      <c r="A36" s="282"/>
      <c r="B36" s="296"/>
      <c r="C36" s="2235"/>
      <c r="D36" s="2235"/>
      <c r="E36" s="2235"/>
      <c r="F36" s="2235"/>
      <c r="G36" s="2235"/>
      <c r="H36" s="2235"/>
      <c r="I36" s="2235"/>
      <c r="J36" s="2235"/>
      <c r="K36" s="2235"/>
      <c r="L36" s="2235"/>
      <c r="M36" s="2223"/>
      <c r="N36" s="2223"/>
      <c r="O36" s="2223"/>
      <c r="P36" s="2223"/>
      <c r="Q36" s="2223"/>
      <c r="R36" s="2223"/>
      <c r="S36" s="2223"/>
      <c r="T36" s="2223"/>
      <c r="U36" s="2223"/>
      <c r="V36" s="2223"/>
      <c r="W36" s="2223"/>
      <c r="X36" s="2223"/>
      <c r="Y36" s="2223"/>
      <c r="Z36" s="2235"/>
      <c r="AA36" s="2235"/>
      <c r="AB36" s="2235"/>
      <c r="AC36" s="2235"/>
      <c r="AD36" s="2235"/>
      <c r="AE36" s="2235"/>
      <c r="AF36" s="2235"/>
      <c r="AG36" s="2235"/>
      <c r="AH36" s="2235"/>
      <c r="AI36" s="2235"/>
      <c r="AJ36" s="2235"/>
      <c r="AK36" s="2235"/>
      <c r="AL36" s="2235"/>
      <c r="AM36" s="2235"/>
      <c r="AN36" s="312"/>
    </row>
    <row r="37" spans="1:44" ht="14.1" customHeight="1">
      <c r="A37" s="282"/>
      <c r="B37" s="296"/>
      <c r="C37" s="2235"/>
      <c r="D37" s="2235"/>
      <c r="E37" s="2235"/>
      <c r="F37" s="2235"/>
      <c r="G37" s="2235"/>
      <c r="H37" s="2235"/>
      <c r="I37" s="2235"/>
      <c r="J37" s="2235"/>
      <c r="K37" s="2235"/>
      <c r="L37" s="2235"/>
      <c r="M37" s="2223"/>
      <c r="N37" s="2223"/>
      <c r="O37" s="2223"/>
      <c r="P37" s="2223"/>
      <c r="Q37" s="2223"/>
      <c r="R37" s="2223"/>
      <c r="S37" s="2223"/>
      <c r="T37" s="2223"/>
      <c r="U37" s="2223"/>
      <c r="V37" s="2223"/>
      <c r="W37" s="2223"/>
      <c r="X37" s="2223"/>
      <c r="Y37" s="2223"/>
      <c r="Z37" s="2235"/>
      <c r="AA37" s="2235"/>
      <c r="AB37" s="2235"/>
      <c r="AC37" s="2235"/>
      <c r="AD37" s="2235"/>
      <c r="AE37" s="2235"/>
      <c r="AF37" s="2235"/>
      <c r="AG37" s="2235"/>
      <c r="AH37" s="2235"/>
      <c r="AI37" s="2235"/>
      <c r="AJ37" s="2235"/>
      <c r="AK37" s="2235"/>
      <c r="AL37" s="2235"/>
      <c r="AM37" s="2235"/>
      <c r="AN37" s="1108"/>
    </row>
    <row r="38" spans="1:44" ht="14.1" customHeight="1">
      <c r="A38" s="282"/>
      <c r="B38" s="296"/>
      <c r="C38" s="2235"/>
      <c r="D38" s="2235"/>
      <c r="E38" s="2235"/>
      <c r="F38" s="2235"/>
      <c r="G38" s="2235"/>
      <c r="H38" s="2235"/>
      <c r="I38" s="2235"/>
      <c r="J38" s="2235"/>
      <c r="K38" s="2235"/>
      <c r="L38" s="2235"/>
      <c r="M38" s="2223"/>
      <c r="N38" s="2223"/>
      <c r="O38" s="2223"/>
      <c r="P38" s="2223"/>
      <c r="Q38" s="2223"/>
      <c r="R38" s="2223"/>
      <c r="S38" s="2223"/>
      <c r="T38" s="2223"/>
      <c r="U38" s="2223"/>
      <c r="V38" s="2223"/>
      <c r="W38" s="2223"/>
      <c r="X38" s="2223"/>
      <c r="Y38" s="2223"/>
      <c r="Z38" s="2235"/>
      <c r="AA38" s="2235"/>
      <c r="AB38" s="2235"/>
      <c r="AC38" s="2235"/>
      <c r="AD38" s="2235"/>
      <c r="AE38" s="2235"/>
      <c r="AF38" s="2235"/>
      <c r="AG38" s="2235"/>
      <c r="AH38" s="2235"/>
      <c r="AI38" s="2235"/>
      <c r="AJ38" s="2235"/>
      <c r="AK38" s="2235"/>
      <c r="AL38" s="2235"/>
      <c r="AM38" s="2235"/>
      <c r="AN38" s="1108"/>
    </row>
    <row r="39" spans="1:44" ht="14.1" customHeight="1">
      <c r="A39" s="282"/>
      <c r="B39" s="296"/>
      <c r="C39" s="1277" t="s">
        <v>1301</v>
      </c>
      <c r="AB39" s="311"/>
      <c r="AC39" s="364"/>
      <c r="AD39" s="364"/>
      <c r="AE39" s="364"/>
      <c r="AF39" s="364"/>
      <c r="AG39" s="364"/>
      <c r="AH39" s="364"/>
      <c r="AI39" s="364"/>
      <c r="AJ39" s="364"/>
      <c r="AK39" s="364"/>
      <c r="AL39" s="364"/>
      <c r="AM39" s="364"/>
      <c r="AN39" s="1108"/>
    </row>
    <row r="40" spans="1:44" ht="14.1" customHeight="1">
      <c r="B40" s="296"/>
      <c r="AB40" s="311" t="s">
        <v>278</v>
      </c>
      <c r="AC40" s="2433" t="s">
        <v>1667</v>
      </c>
      <c r="AD40" s="2433"/>
      <c r="AE40" s="2433"/>
      <c r="AF40" s="2433"/>
      <c r="AG40" s="2433"/>
      <c r="AH40" s="2433"/>
      <c r="AI40" s="2433"/>
      <c r="AJ40" s="2433"/>
      <c r="AK40" s="2433"/>
      <c r="AL40" s="2433"/>
      <c r="AM40" s="2433"/>
      <c r="AN40" s="2433"/>
    </row>
    <row r="41" spans="1:44" ht="14.1" customHeight="1">
      <c r="B41" s="296"/>
      <c r="C41" s="313" t="s">
        <v>1668</v>
      </c>
      <c r="E41" s="313"/>
      <c r="F41" s="313"/>
      <c r="G41" s="313"/>
      <c r="H41" s="313"/>
      <c r="I41" s="313"/>
      <c r="J41" s="313"/>
      <c r="K41" s="313"/>
      <c r="L41" s="313"/>
      <c r="M41" s="313"/>
      <c r="N41" s="313"/>
      <c r="O41" s="313"/>
      <c r="P41" s="313"/>
      <c r="Q41" s="313"/>
      <c r="R41" s="313"/>
      <c r="S41" s="313"/>
      <c r="T41" s="313"/>
      <c r="U41" s="313"/>
      <c r="V41" s="313"/>
      <c r="W41" s="313"/>
      <c r="X41" s="313"/>
      <c r="Y41" s="313"/>
      <c r="Z41" s="313"/>
      <c r="AA41" s="710"/>
      <c r="AC41" s="2433"/>
      <c r="AD41" s="2433"/>
      <c r="AE41" s="2433"/>
      <c r="AF41" s="2433"/>
      <c r="AG41" s="2433"/>
      <c r="AH41" s="2433"/>
      <c r="AI41" s="2433"/>
      <c r="AJ41" s="2433"/>
      <c r="AK41" s="2433"/>
      <c r="AL41" s="2433"/>
      <c r="AM41" s="2433"/>
      <c r="AN41" s="2433"/>
    </row>
    <row r="42" spans="1:44" ht="14.1" customHeight="1">
      <c r="A42" s="282"/>
      <c r="B42" s="296"/>
      <c r="C42" s="282"/>
      <c r="D42" s="313" t="s">
        <v>1669</v>
      </c>
      <c r="E42" s="313"/>
      <c r="F42" s="282"/>
      <c r="G42" s="313"/>
      <c r="H42" s="313"/>
      <c r="I42" s="313"/>
      <c r="J42" s="282"/>
      <c r="K42" s="313"/>
      <c r="L42" s="313"/>
      <c r="M42" s="313"/>
      <c r="N42" s="313"/>
      <c r="O42" s="313"/>
      <c r="P42" s="313"/>
      <c r="Q42" s="313"/>
      <c r="R42" s="282"/>
      <c r="S42" s="290"/>
      <c r="T42" s="290"/>
      <c r="U42" s="291"/>
      <c r="V42" s="292"/>
      <c r="W42" s="292"/>
      <c r="X42" s="282"/>
      <c r="Y42" s="282"/>
      <c r="Z42" s="282"/>
      <c r="AA42" s="704"/>
      <c r="AC42" s="2433"/>
      <c r="AD42" s="2433"/>
      <c r="AE42" s="2433"/>
      <c r="AF42" s="2433"/>
      <c r="AG42" s="2433"/>
      <c r="AH42" s="2433"/>
      <c r="AI42" s="2433"/>
      <c r="AJ42" s="2433"/>
      <c r="AK42" s="2433"/>
      <c r="AL42" s="2433"/>
      <c r="AM42" s="2433"/>
      <c r="AN42" s="2433"/>
    </row>
    <row r="43" spans="1:44" ht="14.1" customHeight="1">
      <c r="A43" s="282"/>
      <c r="B43" s="296"/>
      <c r="AA43" s="704"/>
      <c r="AC43" s="2433"/>
      <c r="AD43" s="2433"/>
      <c r="AE43" s="2433"/>
      <c r="AF43" s="2433"/>
      <c r="AG43" s="2433"/>
      <c r="AH43" s="2433"/>
      <c r="AI43" s="2433"/>
      <c r="AJ43" s="2433"/>
      <c r="AK43" s="2433"/>
      <c r="AL43" s="2433"/>
      <c r="AM43" s="2433"/>
      <c r="AN43" s="2433"/>
    </row>
    <row r="44" spans="1:44" ht="14.1" customHeight="1">
      <c r="A44" s="282"/>
      <c r="B44" s="296"/>
      <c r="C44" s="282" t="s">
        <v>1670</v>
      </c>
      <c r="D44" s="313"/>
      <c r="E44" s="313"/>
      <c r="F44" s="282"/>
      <c r="G44" s="313"/>
      <c r="H44" s="313"/>
      <c r="I44" s="313"/>
      <c r="J44" s="282"/>
      <c r="K44" s="313"/>
      <c r="L44" s="313"/>
      <c r="M44" s="313"/>
      <c r="N44" s="313"/>
      <c r="O44" s="313"/>
      <c r="P44" s="313"/>
      <c r="Q44" s="313"/>
      <c r="R44" s="282"/>
      <c r="S44" s="290"/>
      <c r="T44" s="290"/>
      <c r="U44" s="291"/>
      <c r="V44" s="292"/>
      <c r="W44" s="292"/>
      <c r="X44" s="282"/>
      <c r="Y44" s="282"/>
      <c r="Z44" s="282"/>
      <c r="AA44" s="704"/>
      <c r="AB44" s="1293"/>
      <c r="AC44" s="1452"/>
      <c r="AD44" s="1452"/>
      <c r="AE44" s="1452"/>
      <c r="AF44" s="1452"/>
      <c r="AG44" s="1452"/>
      <c r="AH44" s="1452"/>
      <c r="AI44" s="1452"/>
      <c r="AJ44" s="1452"/>
      <c r="AK44" s="1452"/>
      <c r="AL44" s="1452"/>
      <c r="AM44" s="1452"/>
      <c r="AN44" s="312"/>
    </row>
    <row r="45" spans="1:44" ht="14.1" customHeight="1">
      <c r="A45" s="282"/>
      <c r="B45" s="296"/>
      <c r="D45" s="313"/>
      <c r="E45" s="313"/>
      <c r="F45" s="282"/>
      <c r="G45" s="313"/>
      <c r="H45" s="313"/>
      <c r="I45" s="313"/>
      <c r="J45" s="282"/>
      <c r="K45" s="313"/>
      <c r="L45" s="313"/>
      <c r="M45" s="313"/>
      <c r="N45" s="313"/>
      <c r="O45" s="313"/>
      <c r="P45" s="313"/>
      <c r="Q45" s="313"/>
      <c r="R45" s="282"/>
      <c r="S45" s="290"/>
      <c r="T45" s="290"/>
      <c r="U45" s="291"/>
      <c r="V45" s="292"/>
      <c r="W45" s="292"/>
      <c r="X45" s="282"/>
      <c r="Y45" s="282"/>
      <c r="Z45" s="282"/>
      <c r="AA45" s="704"/>
      <c r="AB45" s="1453" t="s">
        <v>278</v>
      </c>
      <c r="AC45" s="2958" t="s">
        <v>1671</v>
      </c>
      <c r="AD45" s="2958"/>
      <c r="AE45" s="2958"/>
      <c r="AF45" s="2958"/>
      <c r="AG45" s="2958"/>
      <c r="AH45" s="2958"/>
      <c r="AI45" s="2958"/>
      <c r="AJ45" s="2958"/>
      <c r="AK45" s="2958"/>
      <c r="AL45" s="2958"/>
      <c r="AM45" s="2958"/>
      <c r="AN45" s="2958"/>
    </row>
    <row r="46" spans="1:44" ht="14.1" customHeight="1">
      <c r="A46" s="282"/>
      <c r="B46" s="296"/>
      <c r="E46" s="313"/>
      <c r="F46" s="313"/>
      <c r="G46" s="313"/>
      <c r="H46" s="313"/>
      <c r="I46" s="313"/>
      <c r="J46" s="313"/>
      <c r="K46" s="313"/>
      <c r="L46" s="313"/>
      <c r="M46" s="313"/>
      <c r="N46" s="313"/>
      <c r="O46" s="313"/>
      <c r="P46" s="313"/>
      <c r="Q46" s="313"/>
      <c r="R46" s="313"/>
      <c r="S46" s="313"/>
      <c r="T46" s="313"/>
      <c r="U46" s="313"/>
      <c r="V46" s="313"/>
      <c r="W46" s="313"/>
      <c r="X46" s="313"/>
      <c r="Y46" s="313"/>
      <c r="Z46" s="313"/>
      <c r="AA46" s="710"/>
      <c r="AB46" s="670"/>
      <c r="AC46" s="2958"/>
      <c r="AD46" s="2958"/>
      <c r="AE46" s="2958"/>
      <c r="AF46" s="2958"/>
      <c r="AG46" s="2958"/>
      <c r="AH46" s="2958"/>
      <c r="AI46" s="2958"/>
      <c r="AJ46" s="2958"/>
      <c r="AK46" s="2958"/>
      <c r="AL46" s="2958"/>
      <c r="AM46" s="2958"/>
      <c r="AN46" s="2958"/>
    </row>
    <row r="47" spans="1:44" ht="14.1" customHeight="1">
      <c r="A47" s="282"/>
      <c r="B47" s="296"/>
      <c r="C47" s="313" t="s">
        <v>1672</v>
      </c>
      <c r="E47" s="313"/>
      <c r="F47" s="282"/>
      <c r="G47" s="313"/>
      <c r="H47" s="313"/>
      <c r="I47" s="313"/>
      <c r="J47" s="282"/>
      <c r="K47" s="313"/>
      <c r="L47" s="313"/>
      <c r="M47" s="313"/>
      <c r="N47" s="313"/>
      <c r="O47" s="356"/>
      <c r="P47" s="356"/>
      <c r="Q47" s="356"/>
      <c r="R47" s="356"/>
      <c r="S47" s="356"/>
      <c r="T47" s="356"/>
      <c r="U47" s="356"/>
      <c r="V47" s="356"/>
      <c r="W47" s="356"/>
      <c r="X47" s="356"/>
      <c r="Y47" s="356"/>
      <c r="Z47" s="356"/>
      <c r="AA47" s="1264"/>
      <c r="AB47" s="670"/>
      <c r="AC47" s="2958"/>
      <c r="AD47" s="2958"/>
      <c r="AE47" s="2958"/>
      <c r="AF47" s="2958"/>
      <c r="AG47" s="2958"/>
      <c r="AH47" s="2958"/>
      <c r="AI47" s="2958"/>
      <c r="AJ47" s="2958"/>
      <c r="AK47" s="2958"/>
      <c r="AL47" s="2958"/>
      <c r="AM47" s="2958"/>
      <c r="AN47" s="2958"/>
    </row>
    <row r="48" spans="1:44" ht="14.1" customHeight="1">
      <c r="A48" s="282"/>
      <c r="B48" s="296"/>
      <c r="C48" s="282"/>
      <c r="D48" s="313" t="s">
        <v>1673</v>
      </c>
      <c r="E48" s="313"/>
      <c r="F48" s="282"/>
      <c r="G48" s="313"/>
      <c r="H48" s="313"/>
      <c r="I48" s="313"/>
      <c r="J48" s="282"/>
      <c r="K48" s="313"/>
      <c r="L48" s="313"/>
      <c r="M48" s="313"/>
      <c r="N48" s="313"/>
      <c r="O48" s="356"/>
      <c r="P48" s="356"/>
      <c r="Q48" s="356"/>
      <c r="R48" s="356"/>
      <c r="S48" s="356"/>
      <c r="T48" s="356"/>
      <c r="U48" s="356"/>
      <c r="V48" s="356"/>
      <c r="W48" s="356"/>
      <c r="X48" s="356"/>
      <c r="Y48" s="356"/>
      <c r="Z48" s="356"/>
      <c r="AA48" s="1264"/>
      <c r="AC48" s="2958"/>
      <c r="AD48" s="2958"/>
      <c r="AE48" s="2958"/>
      <c r="AF48" s="2958"/>
      <c r="AG48" s="2958"/>
      <c r="AH48" s="2958"/>
      <c r="AI48" s="2958"/>
      <c r="AJ48" s="2958"/>
      <c r="AK48" s="2958"/>
      <c r="AL48" s="2958"/>
      <c r="AM48" s="2958"/>
      <c r="AN48" s="2958"/>
      <c r="AR48" s="313"/>
    </row>
    <row r="49" spans="1:40" ht="14.1" customHeight="1">
      <c r="A49" s="282"/>
      <c r="B49" s="296"/>
      <c r="C49" s="1111"/>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710"/>
      <c r="AB49" s="975" t="s">
        <v>14</v>
      </c>
      <c r="AC49" s="2958" t="s">
        <v>1674</v>
      </c>
      <c r="AD49" s="2958"/>
      <c r="AE49" s="2958"/>
      <c r="AF49" s="2958"/>
      <c r="AG49" s="2958"/>
      <c r="AH49" s="2958"/>
      <c r="AI49" s="2958"/>
      <c r="AJ49" s="2958"/>
      <c r="AK49" s="2958"/>
      <c r="AL49" s="2958"/>
      <c r="AM49" s="2958"/>
      <c r="AN49" s="2958"/>
    </row>
    <row r="50" spans="1:40" ht="14.1" customHeight="1">
      <c r="A50" s="282"/>
      <c r="B50" s="296"/>
      <c r="C50" s="282"/>
      <c r="D50" s="282"/>
      <c r="E50" s="282"/>
      <c r="F50" s="282"/>
      <c r="G50" s="313"/>
      <c r="H50" s="313"/>
      <c r="I50" s="313"/>
      <c r="J50" s="313"/>
      <c r="K50" s="313"/>
      <c r="L50" s="313"/>
      <c r="M50" s="313"/>
      <c r="N50" s="313"/>
      <c r="O50" s="282"/>
      <c r="P50" s="313"/>
      <c r="Q50" s="313"/>
      <c r="R50" s="282"/>
      <c r="S50" s="282"/>
      <c r="T50" s="297"/>
      <c r="V50" s="282"/>
      <c r="W50" s="297"/>
      <c r="X50" s="297"/>
      <c r="Y50" s="297"/>
      <c r="Z50" s="282"/>
      <c r="AA50" s="704"/>
      <c r="AB50" s="657"/>
      <c r="AC50" s="2958"/>
      <c r="AD50" s="2958"/>
      <c r="AE50" s="2958"/>
      <c r="AF50" s="2958"/>
      <c r="AG50" s="2958"/>
      <c r="AH50" s="2958"/>
      <c r="AI50" s="2958"/>
      <c r="AJ50" s="2958"/>
      <c r="AK50" s="2958"/>
      <c r="AL50" s="2958"/>
      <c r="AM50" s="2958"/>
      <c r="AN50" s="2958"/>
    </row>
    <row r="51" spans="1:40" ht="14.1" customHeight="1">
      <c r="A51" s="282"/>
      <c r="B51" s="296"/>
      <c r="C51" s="1037" t="s">
        <v>1675</v>
      </c>
      <c r="D51" s="282"/>
      <c r="E51" s="282"/>
      <c r="F51" s="282"/>
      <c r="G51" s="313"/>
      <c r="H51" s="313"/>
      <c r="I51" s="313"/>
      <c r="J51" s="313"/>
      <c r="K51" s="313"/>
      <c r="L51" s="313"/>
      <c r="M51" s="313"/>
      <c r="N51" s="313"/>
      <c r="O51" s="282"/>
      <c r="P51" s="313"/>
      <c r="Q51" s="313"/>
      <c r="R51" s="282"/>
      <c r="S51" s="282"/>
      <c r="T51" s="297"/>
      <c r="V51" s="282"/>
      <c r="W51" s="297"/>
      <c r="X51" s="297"/>
      <c r="Y51" s="297"/>
      <c r="Z51" s="282"/>
      <c r="AA51" s="704"/>
      <c r="AB51" s="657"/>
      <c r="AC51" s="2958"/>
      <c r="AD51" s="2958"/>
      <c r="AE51" s="2958"/>
      <c r="AF51" s="2958"/>
      <c r="AG51" s="2958"/>
      <c r="AH51" s="2958"/>
      <c r="AI51" s="2958"/>
      <c r="AJ51" s="2958"/>
      <c r="AK51" s="2958"/>
      <c r="AL51" s="2958"/>
      <c r="AM51" s="2958"/>
      <c r="AN51" s="2958"/>
    </row>
    <row r="52" spans="1:40" ht="14.1" customHeight="1">
      <c r="A52" s="282"/>
      <c r="B52" s="296"/>
      <c r="C52" s="2412" t="s">
        <v>1676</v>
      </c>
      <c r="D52" s="2412"/>
      <c r="E52" s="2412"/>
      <c r="F52" s="2412"/>
      <c r="G52" s="2412"/>
      <c r="H52" s="2412"/>
      <c r="I52" s="2412"/>
      <c r="J52" s="2412"/>
      <c r="K52" s="2412"/>
      <c r="L52" s="2412"/>
      <c r="M52" s="2412"/>
      <c r="N52" s="2412"/>
      <c r="O52" s="2412"/>
      <c r="P52" s="2412"/>
      <c r="Q52" s="2412"/>
      <c r="R52" s="2412"/>
      <c r="S52" s="2412"/>
      <c r="T52" s="2412"/>
      <c r="U52" s="2412"/>
      <c r="V52" s="2412"/>
      <c r="W52" s="2412"/>
      <c r="X52" s="2412"/>
      <c r="Y52" s="2412"/>
      <c r="Z52" s="2412"/>
      <c r="AA52" s="2412"/>
      <c r="AC52" s="2958"/>
      <c r="AD52" s="2958"/>
      <c r="AE52" s="2958"/>
      <c r="AF52" s="2958"/>
      <c r="AG52" s="2958"/>
      <c r="AH52" s="2958"/>
      <c r="AI52" s="2958"/>
      <c r="AJ52" s="2958"/>
      <c r="AK52" s="2958"/>
      <c r="AL52" s="2958"/>
      <c r="AM52" s="2958"/>
      <c r="AN52" s="2958"/>
    </row>
    <row r="53" spans="1:40" ht="14.1" customHeight="1">
      <c r="A53" s="282"/>
      <c r="B53" s="296"/>
      <c r="D53" s="282" t="s">
        <v>1677</v>
      </c>
      <c r="AA53" s="705"/>
      <c r="AC53" s="2958"/>
      <c r="AD53" s="2958"/>
      <c r="AE53" s="2958"/>
      <c r="AF53" s="2958"/>
      <c r="AG53" s="2958"/>
      <c r="AH53" s="2958"/>
      <c r="AI53" s="2958"/>
      <c r="AJ53" s="2958"/>
      <c r="AK53" s="2958"/>
      <c r="AL53" s="2958"/>
      <c r="AM53" s="2958"/>
      <c r="AN53" s="2958"/>
    </row>
    <row r="54" spans="1:40" ht="14.1" customHeight="1">
      <c r="A54" s="282"/>
      <c r="B54" s="296"/>
      <c r="C54" s="282"/>
      <c r="F54" s="282"/>
      <c r="G54" s="282"/>
      <c r="H54" s="282"/>
      <c r="I54" s="282"/>
      <c r="J54" s="282"/>
      <c r="K54" s="282"/>
      <c r="L54" s="282"/>
      <c r="M54" s="282"/>
      <c r="N54" s="282"/>
      <c r="O54" s="282"/>
      <c r="P54" s="282"/>
      <c r="Q54" s="282"/>
      <c r="R54" s="290"/>
      <c r="S54" s="290"/>
      <c r="T54" s="291"/>
      <c r="U54" s="292"/>
      <c r="V54" s="292"/>
      <c r="W54" s="282"/>
      <c r="X54" s="282"/>
      <c r="Y54" s="282"/>
      <c r="Z54" s="286"/>
      <c r="AA54" s="705"/>
      <c r="AC54" s="2958"/>
      <c r="AD54" s="2958"/>
      <c r="AE54" s="2958"/>
      <c r="AF54" s="2958"/>
      <c r="AG54" s="2958"/>
      <c r="AH54" s="2958"/>
      <c r="AI54" s="2958"/>
      <c r="AJ54" s="2958"/>
      <c r="AK54" s="2958"/>
      <c r="AL54" s="2958"/>
      <c r="AM54" s="2958"/>
      <c r="AN54" s="2958"/>
    </row>
    <row r="55" spans="1:40" ht="14.1" customHeight="1">
      <c r="A55" s="282"/>
      <c r="B55" s="296"/>
      <c r="C55" s="2412" t="s">
        <v>1678</v>
      </c>
      <c r="D55" s="2412"/>
      <c r="E55" s="2412"/>
      <c r="F55" s="2412"/>
      <c r="G55" s="2412"/>
      <c r="H55" s="2412"/>
      <c r="I55" s="2412"/>
      <c r="J55" s="2412"/>
      <c r="K55" s="2412"/>
      <c r="L55" s="2412"/>
      <c r="M55" s="2412"/>
      <c r="N55" s="2412"/>
      <c r="O55" s="2412"/>
      <c r="P55" s="2412"/>
      <c r="Q55" s="2412"/>
      <c r="R55" s="2412"/>
      <c r="S55" s="2412"/>
      <c r="T55" s="2412"/>
      <c r="U55" s="2412"/>
      <c r="V55" s="2412"/>
      <c r="W55" s="2412"/>
      <c r="X55" s="2412"/>
      <c r="Y55" s="2412"/>
      <c r="Z55" s="2412"/>
      <c r="AA55" s="2412"/>
      <c r="AB55" s="350" t="s">
        <v>1679</v>
      </c>
      <c r="AC55" s="285"/>
      <c r="AD55" s="285"/>
      <c r="AE55" s="285"/>
      <c r="AF55" s="285"/>
      <c r="AG55" s="285"/>
      <c r="AH55" s="285"/>
      <c r="AI55" s="285"/>
      <c r="AJ55" s="285"/>
      <c r="AK55" s="285"/>
      <c r="AL55" s="285"/>
      <c r="AM55" s="285"/>
      <c r="AN55" s="287"/>
    </row>
    <row r="56" spans="1:40" ht="14.1" customHeight="1">
      <c r="A56" s="282"/>
      <c r="B56" s="296"/>
      <c r="D56" s="276" t="s">
        <v>1680</v>
      </c>
      <c r="AB56" s="284" t="s">
        <v>1681</v>
      </c>
      <c r="AN56" s="312"/>
    </row>
    <row r="57" spans="1:40" ht="14.1" customHeight="1">
      <c r="A57" s="282"/>
      <c r="B57" s="296"/>
      <c r="C57" s="282"/>
      <c r="D57" s="276" t="s">
        <v>945</v>
      </c>
      <c r="E57" s="282"/>
      <c r="F57" s="313"/>
      <c r="G57" s="282"/>
      <c r="H57" s="282"/>
      <c r="J57" s="282"/>
      <c r="K57" s="313"/>
      <c r="L57" s="313"/>
      <c r="M57" s="313"/>
      <c r="N57" s="282"/>
      <c r="O57" s="313"/>
      <c r="P57" s="313"/>
      <c r="Q57" s="313"/>
      <c r="R57" s="282"/>
      <c r="S57" s="297"/>
      <c r="T57" s="290"/>
      <c r="U57" s="290"/>
      <c r="V57" s="297"/>
      <c r="AA57" s="705"/>
      <c r="AB57" s="1024" t="s">
        <v>278</v>
      </c>
      <c r="AC57" s="2959" t="s">
        <v>1682</v>
      </c>
      <c r="AD57" s="2959"/>
      <c r="AE57" s="2959"/>
      <c r="AF57" s="2959"/>
      <c r="AG57" s="2959"/>
      <c r="AH57" s="2959"/>
      <c r="AI57" s="2959"/>
      <c r="AJ57" s="2959"/>
      <c r="AK57" s="2959"/>
      <c r="AL57" s="2959"/>
      <c r="AM57" s="2959"/>
      <c r="AN57" s="2959"/>
    </row>
    <row r="58" spans="1:40" ht="14.1" customHeight="1">
      <c r="A58" s="282"/>
      <c r="B58" s="296"/>
      <c r="D58" s="276" t="s">
        <v>1683</v>
      </c>
      <c r="AA58" s="705"/>
      <c r="AD58" s="299"/>
      <c r="AE58" s="299"/>
      <c r="AF58" s="299"/>
      <c r="AG58" s="299"/>
      <c r="AH58" s="299"/>
      <c r="AI58" s="299"/>
      <c r="AJ58" s="299"/>
      <c r="AK58" s="299"/>
      <c r="AL58" s="299"/>
      <c r="AM58" s="299"/>
      <c r="AN58" s="304"/>
    </row>
    <row r="59" spans="1:40" ht="14.1" customHeight="1">
      <c r="A59" s="282"/>
      <c r="B59" s="296"/>
      <c r="AA59" s="705"/>
      <c r="AB59" s="2901" t="s">
        <v>1684</v>
      </c>
      <c r="AC59" s="2901"/>
      <c r="AD59" s="2901"/>
      <c r="AE59" s="2901"/>
      <c r="AF59" s="2901"/>
      <c r="AG59" s="2901"/>
      <c r="AH59" s="2901"/>
      <c r="AI59" s="2901"/>
      <c r="AJ59" s="2901"/>
      <c r="AK59" s="2901"/>
      <c r="AL59" s="2901"/>
      <c r="AM59" s="2901"/>
      <c r="AN59" s="2901"/>
    </row>
    <row r="60" spans="1:40" ht="14.1" customHeight="1">
      <c r="A60" s="282"/>
      <c r="B60" s="296"/>
      <c r="AA60" s="705"/>
      <c r="AB60" s="284" t="s">
        <v>1685</v>
      </c>
      <c r="AC60" s="285"/>
      <c r="AD60" s="1035"/>
      <c r="AE60" s="1035"/>
      <c r="AF60" s="1035"/>
      <c r="AG60" s="1035"/>
      <c r="AH60" s="1035"/>
      <c r="AI60" s="1035"/>
      <c r="AJ60" s="285"/>
      <c r="AK60" s="285"/>
      <c r="AL60" s="285"/>
      <c r="AM60" s="285"/>
      <c r="AN60" s="287"/>
    </row>
    <row r="61" spans="1:40" ht="14.1" customHeight="1">
      <c r="A61" s="282"/>
      <c r="B61" s="296"/>
      <c r="C61" s="2412" t="s">
        <v>1686</v>
      </c>
      <c r="D61" s="2412"/>
      <c r="E61" s="2412"/>
      <c r="F61" s="2412"/>
      <c r="G61" s="2412"/>
      <c r="H61" s="2412"/>
      <c r="I61" s="2412"/>
      <c r="J61" s="2412"/>
      <c r="K61" s="2412"/>
      <c r="L61" s="2412"/>
      <c r="M61" s="2412"/>
      <c r="N61" s="2412"/>
      <c r="O61" s="2412"/>
      <c r="P61" s="2412"/>
      <c r="Q61" s="2412"/>
      <c r="R61" s="2412"/>
      <c r="S61" s="2412"/>
      <c r="T61" s="2412"/>
      <c r="U61" s="2412"/>
      <c r="V61" s="2412"/>
      <c r="W61" s="2412"/>
      <c r="X61" s="2412"/>
      <c r="Y61" s="2412"/>
      <c r="Z61" s="2412"/>
      <c r="AA61" s="2412"/>
      <c r="AB61" s="284" t="s">
        <v>278</v>
      </c>
      <c r="AC61" s="1454" t="s">
        <v>1687</v>
      </c>
      <c r="AD61" s="1035"/>
      <c r="AE61" s="1035"/>
      <c r="AF61" s="1035"/>
      <c r="AG61" s="1035"/>
      <c r="AH61" s="1035"/>
      <c r="AI61" s="1035"/>
      <c r="AJ61" s="285"/>
      <c r="AK61" s="285"/>
      <c r="AL61" s="285"/>
      <c r="AM61" s="285"/>
      <c r="AN61" s="287"/>
    </row>
    <row r="62" spans="1:40" ht="14.1" customHeight="1">
      <c r="A62" s="282"/>
      <c r="B62" s="277"/>
      <c r="C62" s="282"/>
      <c r="D62" s="313" t="s">
        <v>1688</v>
      </c>
      <c r="F62" s="282"/>
      <c r="G62" s="282"/>
      <c r="H62" s="282"/>
      <c r="I62" s="356"/>
      <c r="J62" s="356"/>
      <c r="K62" s="313"/>
      <c r="L62" s="360"/>
      <c r="M62" s="282"/>
      <c r="N62" s="282"/>
      <c r="O62" s="282"/>
      <c r="P62" s="282"/>
      <c r="Q62" s="282"/>
      <c r="R62" s="290"/>
      <c r="S62" s="290"/>
      <c r="T62" s="291"/>
      <c r="U62" s="292"/>
      <c r="V62" s="292"/>
      <c r="W62" s="282"/>
      <c r="X62" s="282"/>
      <c r="Y62" s="282"/>
      <c r="Z62" s="286"/>
      <c r="AA62" s="705"/>
      <c r="AB62" s="311"/>
      <c r="AN62" s="312"/>
    </row>
    <row r="63" spans="1:40" ht="14.1" customHeight="1">
      <c r="B63" s="277"/>
      <c r="C63" s="282"/>
      <c r="D63" s="313"/>
      <c r="F63" s="282"/>
      <c r="G63" s="282"/>
      <c r="H63" s="282"/>
      <c r="I63" s="356"/>
      <c r="J63" s="356"/>
      <c r="K63" s="313"/>
      <c r="L63" s="360"/>
      <c r="M63" s="282"/>
      <c r="N63" s="282"/>
      <c r="O63" s="282"/>
      <c r="P63" s="282"/>
      <c r="Q63" s="282"/>
      <c r="R63" s="290"/>
      <c r="S63" s="290"/>
      <c r="T63" s="291"/>
      <c r="U63" s="292"/>
      <c r="V63" s="292"/>
      <c r="W63" s="282"/>
      <c r="X63" s="282"/>
      <c r="Y63" s="282"/>
      <c r="Z63" s="286"/>
      <c r="AB63" s="311"/>
      <c r="AN63" s="312"/>
    </row>
    <row r="64" spans="1:40" ht="14.1" customHeight="1">
      <c r="B64" s="369"/>
      <c r="C64" s="1041"/>
      <c r="D64" s="1042"/>
      <c r="E64" s="1042"/>
      <c r="F64" s="1455"/>
      <c r="G64" s="1455"/>
      <c r="H64" s="1455"/>
      <c r="I64" s="1455"/>
      <c r="J64" s="1455"/>
      <c r="K64" s="1455"/>
      <c r="L64" s="1455"/>
      <c r="M64" s="1455"/>
      <c r="N64" s="1455"/>
      <c r="O64" s="1455"/>
      <c r="P64" s="1042"/>
      <c r="Q64" s="1042"/>
      <c r="R64" s="1042"/>
      <c r="S64" s="1042"/>
      <c r="T64" s="327"/>
      <c r="U64" s="327"/>
      <c r="V64" s="1041"/>
      <c r="W64" s="327"/>
      <c r="X64" s="327"/>
      <c r="Y64" s="327"/>
      <c r="Z64" s="1042"/>
      <c r="AA64" s="327"/>
      <c r="AB64" s="715"/>
      <c r="AC64" s="327"/>
      <c r="AD64" s="327"/>
      <c r="AE64" s="327"/>
      <c r="AF64" s="327"/>
      <c r="AG64" s="327"/>
      <c r="AH64" s="327"/>
      <c r="AI64" s="327"/>
      <c r="AJ64" s="327"/>
      <c r="AK64" s="327"/>
      <c r="AL64" s="327"/>
      <c r="AM64" s="327"/>
      <c r="AN64" s="328"/>
    </row>
  </sheetData>
  <mergeCells count="38">
    <mergeCell ref="B1:AN1"/>
    <mergeCell ref="AO1:AQ1"/>
    <mergeCell ref="B3:AA3"/>
    <mergeCell ref="AB3:AN3"/>
    <mergeCell ref="AC14:AN16"/>
    <mergeCell ref="C25:AA25"/>
    <mergeCell ref="C27:F28"/>
    <mergeCell ref="G27:L28"/>
    <mergeCell ref="M27:Y28"/>
    <mergeCell ref="Z27:AM28"/>
    <mergeCell ref="C29:F30"/>
    <mergeCell ref="G29:L30"/>
    <mergeCell ref="M29:Y30"/>
    <mergeCell ref="Z29:AM30"/>
    <mergeCell ref="C31:F32"/>
    <mergeCell ref="G31:L32"/>
    <mergeCell ref="M31:Y32"/>
    <mergeCell ref="Z31:AM32"/>
    <mergeCell ref="C33:F34"/>
    <mergeCell ref="G33:L34"/>
    <mergeCell ref="M33:Y34"/>
    <mergeCell ref="Z33:AM34"/>
    <mergeCell ref="C35:F36"/>
    <mergeCell ref="G35:L36"/>
    <mergeCell ref="M35:Y36"/>
    <mergeCell ref="Z35:AM36"/>
    <mergeCell ref="C37:F38"/>
    <mergeCell ref="G37:L38"/>
    <mergeCell ref="M37:Y38"/>
    <mergeCell ref="Z37:AM38"/>
    <mergeCell ref="AC40:AN43"/>
    <mergeCell ref="AB59:AN59"/>
    <mergeCell ref="C61:AA61"/>
    <mergeCell ref="AC45:AN48"/>
    <mergeCell ref="AC49:AN54"/>
    <mergeCell ref="C52:AA52"/>
    <mergeCell ref="C55:AA55"/>
    <mergeCell ref="AC57:AN57"/>
  </mergeCells>
  <phoneticPr fontId="109"/>
  <hyperlinks>
    <hyperlink ref="AO1" location="'目次（保）'!A1" display="目次に戻る" xr:uid="{00000000-0004-0000-2500-000000000000}"/>
  </hyperlinks>
  <printOptions horizontalCentered="1"/>
  <pageMargins left="0.70833333333333304" right="0.23611111111111099" top="0.39374999999999999" bottom="0.23611111111111099" header="0.51180555555555496" footer="0.51180555555555496"/>
  <pageSetup paperSize="9" scale="90" firstPageNumber="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CFF"/>
  </sheetPr>
  <dimension ref="A1:AMK61"/>
  <sheetViews>
    <sheetView showGridLines="0" view="pageBreakPreview" zoomScaleNormal="100" workbookViewId="0">
      <selection activeCell="CN34" sqref="CN34"/>
    </sheetView>
  </sheetViews>
  <sheetFormatPr defaultRowHeight="13.2"/>
  <cols>
    <col min="1" max="1" width="1.44140625" style="276" customWidth="1"/>
    <col min="2" max="2" width="1.6640625" style="276" customWidth="1"/>
    <col min="3" max="24" width="2.33203125" style="276" customWidth="1"/>
    <col min="25" max="25" width="5.6640625" style="276" customWidth="1"/>
    <col min="26" max="37" width="2.33203125" style="276" customWidth="1"/>
    <col min="38" max="39" width="5.33203125" style="276" customWidth="1"/>
    <col min="40" max="111" width="2.33203125" style="276" customWidth="1"/>
    <col min="112" max="1025" width="8" style="276" customWidth="1"/>
  </cols>
  <sheetData>
    <row r="1" spans="1:43" ht="14.1" customHeight="1">
      <c r="B1" s="1794" t="s">
        <v>1689</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330"/>
      <c r="AN1" s="1795" t="s">
        <v>241</v>
      </c>
      <c r="AO1" s="1795"/>
      <c r="AP1" s="1795"/>
      <c r="AQ1" s="1795"/>
    </row>
    <row r="2" spans="1:43" ht="5.0999999999999996" customHeight="1"/>
    <row r="3" spans="1:43" ht="14.1" customHeight="1">
      <c r="B3" s="1796" t="s">
        <v>1690</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7" t="s">
        <v>243</v>
      </c>
      <c r="AA3" s="1797"/>
      <c r="AB3" s="1797"/>
      <c r="AC3" s="1797"/>
      <c r="AD3" s="1797"/>
      <c r="AE3" s="1797"/>
      <c r="AF3" s="1797"/>
      <c r="AG3" s="1797"/>
      <c r="AH3" s="1797"/>
      <c r="AI3" s="1797"/>
      <c r="AJ3" s="1797"/>
      <c r="AK3" s="1797"/>
      <c r="AL3" s="1797"/>
      <c r="AM3" s="294"/>
    </row>
    <row r="4" spans="1:43" ht="8.25" customHeight="1">
      <c r="A4" s="297"/>
      <c r="B4" s="1456"/>
      <c r="C4" s="591"/>
      <c r="D4" s="1457"/>
      <c r="E4" s="1457"/>
      <c r="F4" s="1457"/>
      <c r="G4" s="1457"/>
      <c r="H4" s="1457"/>
      <c r="I4" s="1457"/>
      <c r="J4" s="1457"/>
      <c r="K4" s="1457"/>
      <c r="L4" s="1457"/>
      <c r="M4" s="1457"/>
      <c r="N4" s="1457"/>
      <c r="O4" s="1457"/>
      <c r="P4" s="1457"/>
      <c r="Q4" s="1457"/>
      <c r="R4" s="1457"/>
      <c r="S4" s="1457"/>
      <c r="T4" s="1457"/>
      <c r="U4" s="1457"/>
      <c r="V4" s="1457"/>
      <c r="W4" s="1457"/>
      <c r="X4" s="1457"/>
      <c r="Y4" s="785"/>
      <c r="Z4" s="882"/>
      <c r="AA4" s="851"/>
      <c r="AB4" s="851"/>
      <c r="AC4" s="851"/>
      <c r="AD4" s="851"/>
      <c r="AE4" s="851"/>
      <c r="AF4" s="851"/>
      <c r="AG4" s="851"/>
      <c r="AH4" s="851"/>
      <c r="AI4" s="851"/>
      <c r="AJ4" s="851"/>
      <c r="AK4" s="851"/>
      <c r="AL4" s="1458"/>
      <c r="AM4" s="890"/>
    </row>
    <row r="5" spans="1:43" ht="14.1" customHeight="1">
      <c r="A5" s="297"/>
      <c r="B5" s="1459" t="s">
        <v>1691</v>
      </c>
      <c r="C5" s="591"/>
      <c r="D5" s="591"/>
      <c r="E5" s="591"/>
      <c r="F5" s="591"/>
      <c r="G5" s="591"/>
      <c r="H5" s="591"/>
      <c r="I5" s="591"/>
      <c r="J5" s="591"/>
      <c r="K5" s="591"/>
      <c r="L5" s="591"/>
      <c r="M5" s="591"/>
      <c r="N5" s="591"/>
      <c r="O5" s="591"/>
      <c r="P5" s="591"/>
      <c r="Q5" s="591"/>
      <c r="R5" s="591"/>
      <c r="S5" s="591"/>
      <c r="T5" s="2356"/>
      <c r="U5" s="2356"/>
      <c r="V5" s="721"/>
      <c r="W5" s="2356"/>
      <c r="X5" s="2356"/>
      <c r="Y5" s="591"/>
      <c r="Z5" s="883" t="s">
        <v>1692</v>
      </c>
      <c r="AA5" s="812"/>
      <c r="AB5" s="812"/>
      <c r="AC5" s="812"/>
      <c r="AD5" s="812"/>
      <c r="AE5" s="812"/>
      <c r="AF5" s="812"/>
      <c r="AG5" s="812"/>
      <c r="AH5" s="812"/>
      <c r="AI5" s="812"/>
      <c r="AJ5" s="812"/>
      <c r="AK5" s="812"/>
      <c r="AL5" s="1458"/>
      <c r="AM5" s="890"/>
    </row>
    <row r="6" spans="1:43" ht="14.1" customHeight="1">
      <c r="A6" s="297"/>
      <c r="B6" s="301"/>
      <c r="C6" s="591" t="s">
        <v>1693</v>
      </c>
      <c r="D6" s="591"/>
      <c r="E6" s="591"/>
      <c r="F6" s="785"/>
      <c r="G6" s="785"/>
      <c r="H6" s="1460"/>
      <c r="I6" s="1460"/>
      <c r="J6" s="1460"/>
      <c r="K6" s="1460"/>
      <c r="L6" s="1461"/>
      <c r="M6" s="1461"/>
      <c r="N6" s="1461"/>
      <c r="O6" s="1461"/>
      <c r="P6" s="1461"/>
      <c r="Q6" s="1461"/>
      <c r="R6" s="1461"/>
      <c r="S6" s="1461"/>
      <c r="T6" s="1461"/>
      <c r="U6" s="1461"/>
      <c r="V6" s="591"/>
      <c r="W6" s="591"/>
      <c r="X6" s="591"/>
      <c r="Y6" s="1462"/>
      <c r="Z6" s="854" t="s">
        <v>462</v>
      </c>
      <c r="AA6" s="2961" t="s">
        <v>1694</v>
      </c>
      <c r="AB6" s="2961"/>
      <c r="AC6" s="2961"/>
      <c r="AD6" s="2961"/>
      <c r="AE6" s="2961"/>
      <c r="AF6" s="2961"/>
      <c r="AG6" s="2961"/>
      <c r="AH6" s="2961"/>
      <c r="AI6" s="2961"/>
      <c r="AJ6" s="2961"/>
      <c r="AK6" s="2961"/>
      <c r="AL6" s="2961"/>
      <c r="AM6" s="1463"/>
    </row>
    <row r="7" spans="1:43" ht="14.1" customHeight="1">
      <c r="A7" s="297"/>
      <c r="B7" s="301"/>
      <c r="C7" s="785"/>
      <c r="D7" s="591"/>
      <c r="E7" s="591"/>
      <c r="F7" s="720"/>
      <c r="G7" s="2987" t="s">
        <v>1695</v>
      </c>
      <c r="H7" s="2987"/>
      <c r="I7" s="2987"/>
      <c r="J7" s="2987"/>
      <c r="K7" s="2987"/>
      <c r="L7" s="2988"/>
      <c r="M7" s="2988"/>
      <c r="N7" s="2988"/>
      <c r="O7" s="1464" t="s">
        <v>20</v>
      </c>
      <c r="P7" s="1465"/>
      <c r="Q7" s="1464" t="s">
        <v>21</v>
      </c>
      <c r="R7" s="1465"/>
      <c r="S7" s="1464" t="s">
        <v>22</v>
      </c>
      <c r="T7" s="1466" t="s">
        <v>1696</v>
      </c>
      <c r="U7" s="591"/>
      <c r="V7" s="591"/>
      <c r="W7" s="720"/>
      <c r="X7" s="720"/>
      <c r="Y7" s="828"/>
      <c r="Z7" s="854" t="s">
        <v>14</v>
      </c>
      <c r="AA7" s="2335" t="s">
        <v>1697</v>
      </c>
      <c r="AB7" s="2335"/>
      <c r="AC7" s="2335"/>
      <c r="AD7" s="2335"/>
      <c r="AE7" s="2335"/>
      <c r="AF7" s="2335"/>
      <c r="AG7" s="2335"/>
      <c r="AH7" s="2335"/>
      <c r="AI7" s="2335"/>
      <c r="AJ7" s="2335"/>
      <c r="AK7" s="2335"/>
      <c r="AL7" s="2335"/>
      <c r="AM7" s="884"/>
    </row>
    <row r="8" spans="1:43" ht="14.1" customHeight="1">
      <c r="A8" s="297"/>
      <c r="B8" s="301"/>
      <c r="C8" s="785"/>
      <c r="D8" s="591"/>
      <c r="E8" s="591"/>
      <c r="F8" s="591"/>
      <c r="G8" s="591"/>
      <c r="H8" s="591"/>
      <c r="I8" s="591"/>
      <c r="J8" s="591"/>
      <c r="K8" s="591"/>
      <c r="L8" s="591"/>
      <c r="M8" s="591"/>
      <c r="N8" s="591"/>
      <c r="O8" s="591"/>
      <c r="P8" s="591"/>
      <c r="Q8" s="591"/>
      <c r="R8" s="591"/>
      <c r="S8" s="591"/>
      <c r="T8" s="591"/>
      <c r="U8" s="591"/>
      <c r="V8" s="591"/>
      <c r="W8" s="591"/>
      <c r="X8" s="591"/>
      <c r="Y8" s="591"/>
      <c r="Z8" s="854"/>
      <c r="AA8" s="2335"/>
      <c r="AB8" s="2335"/>
      <c r="AC8" s="2335"/>
      <c r="AD8" s="2335"/>
      <c r="AE8" s="2335"/>
      <c r="AF8" s="2335"/>
      <c r="AG8" s="2335"/>
      <c r="AH8" s="2335"/>
      <c r="AI8" s="2335"/>
      <c r="AJ8" s="2335"/>
      <c r="AK8" s="2335"/>
      <c r="AL8" s="2335"/>
      <c r="AM8" s="884"/>
    </row>
    <row r="9" spans="1:43" ht="14.1" customHeight="1">
      <c r="A9" s="297"/>
      <c r="B9" s="301"/>
      <c r="C9" s="785"/>
      <c r="D9" s="591" t="s">
        <v>1698</v>
      </c>
      <c r="E9" s="591"/>
      <c r="F9" s="785"/>
      <c r="G9" s="591"/>
      <c r="H9" s="591"/>
      <c r="I9" s="591"/>
      <c r="J9" s="785"/>
      <c r="K9" s="785"/>
      <c r="L9" s="785"/>
      <c r="M9" s="785"/>
      <c r="N9" s="785"/>
      <c r="O9" s="785"/>
      <c r="P9" s="785"/>
      <c r="Q9" s="785"/>
      <c r="R9" s="785"/>
      <c r="S9" s="785"/>
      <c r="T9" s="2356"/>
      <c r="U9" s="2356"/>
      <c r="V9" s="721"/>
      <c r="W9" s="591"/>
      <c r="X9" s="591"/>
      <c r="Y9" s="591"/>
      <c r="Z9" s="854"/>
      <c r="AA9" s="2335"/>
      <c r="AB9" s="2335"/>
      <c r="AC9" s="2335"/>
      <c r="AD9" s="2335"/>
      <c r="AE9" s="2335"/>
      <c r="AF9" s="2335"/>
      <c r="AG9" s="2335"/>
      <c r="AH9" s="2335"/>
      <c r="AI9" s="2335"/>
      <c r="AJ9" s="2335"/>
      <c r="AK9" s="2335"/>
      <c r="AL9" s="2335"/>
      <c r="AM9" s="884"/>
    </row>
    <row r="10" spans="1:43" ht="14.1" customHeight="1">
      <c r="A10" s="297"/>
      <c r="B10" s="301"/>
      <c r="C10" s="591"/>
      <c r="D10" s="591"/>
      <c r="E10" s="591"/>
      <c r="F10" s="2345" t="s">
        <v>1123</v>
      </c>
      <c r="G10" s="2345"/>
      <c r="H10" s="2986"/>
      <c r="I10" s="2986"/>
      <c r="J10" s="2986"/>
      <c r="K10" s="2986"/>
      <c r="L10" s="2986"/>
      <c r="M10" s="2345" t="s">
        <v>1081</v>
      </c>
      <c r="N10" s="2345"/>
      <c r="O10" s="2986"/>
      <c r="P10" s="2986"/>
      <c r="Q10" s="2986"/>
      <c r="R10" s="2986"/>
      <c r="S10" s="2986"/>
      <c r="T10" s="2986"/>
      <c r="U10" s="2986"/>
      <c r="V10" s="591"/>
      <c r="W10" s="591"/>
      <c r="X10" s="591"/>
      <c r="Y10" s="591"/>
      <c r="Z10" s="854"/>
      <c r="AA10" s="812"/>
      <c r="AB10" s="812"/>
      <c r="AC10" s="812"/>
      <c r="AD10" s="812"/>
      <c r="AE10" s="812"/>
      <c r="AF10" s="812"/>
      <c r="AG10" s="812"/>
      <c r="AH10" s="812"/>
      <c r="AI10" s="812"/>
      <c r="AJ10" s="812"/>
      <c r="AK10" s="812"/>
      <c r="AL10" s="1458"/>
      <c r="AM10" s="890"/>
    </row>
    <row r="11" spans="1:43" ht="14.1" customHeight="1">
      <c r="A11" s="297"/>
      <c r="B11" s="301"/>
      <c r="C11" s="591"/>
      <c r="D11" s="591"/>
      <c r="E11" s="591"/>
      <c r="F11" s="785"/>
      <c r="G11" s="591"/>
      <c r="H11" s="591"/>
      <c r="I11" s="591"/>
      <c r="J11" s="591"/>
      <c r="K11" s="591"/>
      <c r="L11" s="591"/>
      <c r="M11" s="591"/>
      <c r="N11" s="591"/>
      <c r="O11" s="591"/>
      <c r="P11" s="591"/>
      <c r="Q11" s="591"/>
      <c r="R11" s="591"/>
      <c r="S11" s="591"/>
      <c r="T11" s="591"/>
      <c r="U11" s="591"/>
      <c r="V11" s="721"/>
      <c r="W11" s="591"/>
      <c r="X11" s="591"/>
      <c r="Y11" s="591"/>
      <c r="Z11" s="882" t="s">
        <v>1699</v>
      </c>
      <c r="AA11" s="812"/>
      <c r="AB11" s="812"/>
      <c r="AC11" s="812"/>
      <c r="AD11" s="812"/>
      <c r="AE11" s="851"/>
      <c r="AF11" s="851"/>
      <c r="AG11" s="851"/>
      <c r="AH11" s="851"/>
      <c r="AI11" s="851"/>
      <c r="AJ11" s="851"/>
      <c r="AK11" s="851"/>
      <c r="AL11" s="1467"/>
      <c r="AM11" s="1468"/>
    </row>
    <row r="12" spans="1:43" ht="14.1" customHeight="1">
      <c r="A12" s="297"/>
      <c r="B12" s="277"/>
      <c r="C12" s="2359" t="s">
        <v>1700</v>
      </c>
      <c r="D12" s="2359"/>
      <c r="E12" s="2359"/>
      <c r="F12" s="2359"/>
      <c r="G12" s="2359"/>
      <c r="H12" s="2359"/>
      <c r="I12" s="2359"/>
      <c r="J12" s="2359"/>
      <c r="K12" s="2359"/>
      <c r="L12" s="2359"/>
      <c r="M12" s="2359"/>
      <c r="N12" s="2359"/>
      <c r="O12" s="2359"/>
      <c r="P12" s="2359"/>
      <c r="Q12" s="2359"/>
      <c r="R12" s="2359"/>
      <c r="S12" s="2359"/>
      <c r="T12" s="2359"/>
      <c r="U12" s="2359"/>
      <c r="V12" s="2359"/>
      <c r="W12" s="2359"/>
      <c r="X12" s="2359"/>
      <c r="Y12" s="2359"/>
      <c r="Z12" s="854" t="s">
        <v>462</v>
      </c>
      <c r="AA12" s="1469" t="s">
        <v>1701</v>
      </c>
      <c r="AB12" s="1469"/>
      <c r="AC12" s="812"/>
      <c r="AD12" s="812"/>
      <c r="AE12" s="812"/>
      <c r="AF12" s="812"/>
      <c r="AG12" s="812"/>
      <c r="AH12" s="812"/>
      <c r="AI12" s="812"/>
      <c r="AJ12" s="812"/>
      <c r="AK12" s="812"/>
      <c r="AL12" s="869"/>
      <c r="AM12" s="867"/>
    </row>
    <row r="13" spans="1:43" ht="14.1" customHeight="1">
      <c r="A13" s="297"/>
      <c r="B13" s="301"/>
      <c r="C13" s="785"/>
      <c r="D13" s="591"/>
      <c r="E13" s="591"/>
      <c r="F13" s="720"/>
      <c r="G13" s="2987" t="s">
        <v>1695</v>
      </c>
      <c r="H13" s="2987"/>
      <c r="I13" s="2987"/>
      <c r="J13" s="2987"/>
      <c r="K13" s="2987"/>
      <c r="L13" s="2988"/>
      <c r="M13" s="2988"/>
      <c r="N13" s="2988"/>
      <c r="O13" s="1464" t="s">
        <v>20</v>
      </c>
      <c r="P13" s="1465"/>
      <c r="Q13" s="1464" t="s">
        <v>21</v>
      </c>
      <c r="R13" s="1465"/>
      <c r="S13" s="1464" t="s">
        <v>22</v>
      </c>
      <c r="T13" s="1466" t="s">
        <v>1696</v>
      </c>
      <c r="U13" s="591"/>
      <c r="V13" s="591"/>
      <c r="W13" s="720"/>
      <c r="X13" s="720"/>
      <c r="Y13" s="828"/>
      <c r="Z13" s="854" t="s">
        <v>14</v>
      </c>
      <c r="AA13" s="2335" t="s">
        <v>1702</v>
      </c>
      <c r="AB13" s="2335"/>
      <c r="AC13" s="2335"/>
      <c r="AD13" s="2335"/>
      <c r="AE13" s="2335"/>
      <c r="AF13" s="2335"/>
      <c r="AG13" s="2335"/>
      <c r="AH13" s="2335"/>
      <c r="AI13" s="2335"/>
      <c r="AJ13" s="2335"/>
      <c r="AK13" s="2335"/>
      <c r="AL13" s="2335"/>
      <c r="AM13" s="884"/>
    </row>
    <row r="14" spans="1:43" ht="14.1" customHeight="1">
      <c r="A14" s="297"/>
      <c r="B14" s="301"/>
      <c r="C14" s="785"/>
      <c r="D14" s="591"/>
      <c r="E14" s="591"/>
      <c r="F14" s="591"/>
      <c r="G14" s="591"/>
      <c r="H14" s="1461"/>
      <c r="I14" s="1461"/>
      <c r="J14" s="1461"/>
      <c r="K14" s="591"/>
      <c r="L14" s="591"/>
      <c r="M14" s="591"/>
      <c r="N14" s="591"/>
      <c r="O14" s="591"/>
      <c r="P14" s="591"/>
      <c r="Q14" s="1461"/>
      <c r="R14" s="1461"/>
      <c r="S14" s="1461"/>
      <c r="T14" s="1461"/>
      <c r="U14" s="1461"/>
      <c r="V14" s="591"/>
      <c r="W14" s="591"/>
      <c r="X14" s="591"/>
      <c r="Y14" s="591"/>
      <c r="Z14" s="854"/>
      <c r="AA14" s="2335"/>
      <c r="AB14" s="2335"/>
      <c r="AC14" s="2335"/>
      <c r="AD14" s="2335"/>
      <c r="AE14" s="2335"/>
      <c r="AF14" s="2335"/>
      <c r="AG14" s="2335"/>
      <c r="AH14" s="2335"/>
      <c r="AI14" s="2335"/>
      <c r="AJ14" s="2335"/>
      <c r="AK14" s="2335"/>
      <c r="AL14" s="2335"/>
      <c r="AM14" s="884"/>
    </row>
    <row r="15" spans="1:43" ht="14.1" customHeight="1">
      <c r="A15" s="297"/>
      <c r="B15" s="301"/>
      <c r="C15" s="717"/>
      <c r="D15" s="591"/>
      <c r="E15" s="591"/>
      <c r="F15" s="785"/>
      <c r="G15" s="591"/>
      <c r="H15" s="591"/>
      <c r="I15" s="591"/>
      <c r="J15" s="591"/>
      <c r="K15" s="591"/>
      <c r="L15" s="591"/>
      <c r="M15" s="591"/>
      <c r="N15" s="591"/>
      <c r="O15" s="591"/>
      <c r="P15" s="591"/>
      <c r="Q15" s="591"/>
      <c r="R15" s="591"/>
      <c r="S15" s="591"/>
      <c r="T15" s="591"/>
      <c r="U15" s="591"/>
      <c r="V15" s="721"/>
      <c r="W15" s="591"/>
      <c r="X15" s="591"/>
      <c r="Y15" s="591"/>
      <c r="Z15" s="854"/>
      <c r="AA15" s="1470"/>
      <c r="AB15" s="1470"/>
      <c r="AC15" s="1470"/>
      <c r="AD15" s="1470"/>
      <c r="AE15" s="1470"/>
      <c r="AF15" s="1470"/>
      <c r="AG15" s="1470"/>
      <c r="AH15" s="1470"/>
      <c r="AI15" s="1470"/>
      <c r="AJ15" s="1470"/>
      <c r="AK15" s="1470"/>
      <c r="AL15" s="1471"/>
      <c r="AM15" s="1472"/>
    </row>
    <row r="16" spans="1:43" ht="14.1" customHeight="1">
      <c r="A16" s="297"/>
      <c r="B16" s="301"/>
      <c r="C16" s="591" t="s">
        <v>1703</v>
      </c>
      <c r="D16" s="591"/>
      <c r="E16" s="591"/>
      <c r="F16" s="785"/>
      <c r="G16" s="591"/>
      <c r="H16" s="591"/>
      <c r="I16" s="591"/>
      <c r="J16" s="591"/>
      <c r="K16" s="591"/>
      <c r="L16" s="591"/>
      <c r="M16" s="591"/>
      <c r="N16" s="591"/>
      <c r="O16" s="591"/>
      <c r="P16" s="591"/>
      <c r="Q16" s="591"/>
      <c r="R16" s="591"/>
      <c r="S16" s="591"/>
      <c r="T16" s="591"/>
      <c r="U16" s="591"/>
      <c r="V16" s="721"/>
      <c r="W16" s="591"/>
      <c r="X16" s="591"/>
      <c r="Y16" s="591"/>
      <c r="Z16" s="882" t="s">
        <v>1704</v>
      </c>
      <c r="AA16" s="1470"/>
      <c r="AB16" s="1470"/>
      <c r="AC16" s="1470"/>
      <c r="AD16" s="1470"/>
      <c r="AE16" s="1470"/>
      <c r="AF16" s="1470"/>
      <c r="AG16" s="1470"/>
      <c r="AH16" s="1470"/>
      <c r="AI16" s="1470"/>
      <c r="AJ16" s="1470"/>
      <c r="AK16" s="1470"/>
      <c r="AL16" s="1471"/>
      <c r="AM16" s="1472"/>
    </row>
    <row r="17" spans="1:68" ht="14.1" customHeight="1">
      <c r="A17" s="297"/>
      <c r="B17" s="301"/>
      <c r="C17" s="591"/>
      <c r="D17" s="591"/>
      <c r="E17" s="591"/>
      <c r="F17" s="785"/>
      <c r="G17" s="591"/>
      <c r="H17" s="591"/>
      <c r="I17" s="591"/>
      <c r="J17" s="591"/>
      <c r="K17" s="591"/>
      <c r="L17" s="591"/>
      <c r="M17" s="591"/>
      <c r="N17" s="591"/>
      <c r="O17" s="591"/>
      <c r="P17" s="591"/>
      <c r="Q17" s="591"/>
      <c r="R17" s="591"/>
      <c r="S17" s="591"/>
      <c r="T17" s="591"/>
      <c r="U17" s="591"/>
      <c r="V17" s="721"/>
      <c r="W17" s="591"/>
      <c r="X17" s="591"/>
      <c r="Y17" s="591"/>
      <c r="Z17" s="925" t="s">
        <v>462</v>
      </c>
      <c r="AA17" s="812" t="s">
        <v>1705</v>
      </c>
      <c r="AB17" s="1470"/>
      <c r="AC17" s="1470"/>
      <c r="AD17" s="1470"/>
      <c r="AE17" s="1470"/>
      <c r="AF17" s="1470"/>
      <c r="AG17" s="1470"/>
      <c r="AH17" s="1470"/>
      <c r="AI17" s="1470"/>
      <c r="AJ17" s="1470"/>
      <c r="AK17" s="1470"/>
      <c r="AL17" s="1471"/>
      <c r="AM17" s="1472"/>
    </row>
    <row r="18" spans="1:68" ht="14.1" customHeight="1">
      <c r="A18" s="297"/>
      <c r="B18" s="301"/>
      <c r="C18" s="591"/>
      <c r="D18" s="591"/>
      <c r="E18" s="591"/>
      <c r="F18" s="785"/>
      <c r="G18" s="785"/>
      <c r="H18" s="591"/>
      <c r="I18" s="591"/>
      <c r="J18" s="591"/>
      <c r="K18" s="591"/>
      <c r="L18" s="591"/>
      <c r="M18" s="591"/>
      <c r="N18" s="591"/>
      <c r="O18" s="591"/>
      <c r="P18" s="721"/>
      <c r="Q18" s="591"/>
      <c r="R18" s="591"/>
      <c r="S18" s="591"/>
      <c r="T18" s="2356"/>
      <c r="U18" s="2356"/>
      <c r="V18" s="2356"/>
      <c r="W18" s="2356"/>
      <c r="X18" s="2356"/>
      <c r="Y18" s="591"/>
      <c r="Z18" s="854"/>
      <c r="AA18" s="1470"/>
      <c r="AB18" s="1470"/>
      <c r="AC18" s="1470"/>
      <c r="AD18" s="1470"/>
      <c r="AE18" s="1470"/>
      <c r="AF18" s="1470"/>
      <c r="AG18" s="1470"/>
      <c r="AH18" s="1470"/>
      <c r="AI18" s="1470"/>
      <c r="AJ18" s="1470"/>
      <c r="AK18" s="1470"/>
      <c r="AL18" s="1471"/>
      <c r="AM18" s="1472"/>
      <c r="AP18" s="276" t="s">
        <v>810</v>
      </c>
    </row>
    <row r="19" spans="1:68" ht="14.1" customHeight="1">
      <c r="A19" s="297"/>
      <c r="B19" s="301"/>
      <c r="C19" s="591"/>
      <c r="D19" s="591" t="s">
        <v>1706</v>
      </c>
      <c r="E19" s="591"/>
      <c r="F19" s="785"/>
      <c r="G19" s="591"/>
      <c r="H19" s="591"/>
      <c r="I19" s="591"/>
      <c r="J19" s="591"/>
      <c r="K19" s="591"/>
      <c r="L19" s="591"/>
      <c r="M19" s="591"/>
      <c r="N19" s="591"/>
      <c r="O19" s="591"/>
      <c r="P19" s="591"/>
      <c r="Q19" s="591"/>
      <c r="R19" s="591"/>
      <c r="S19" s="720"/>
      <c r="T19" s="720"/>
      <c r="U19" s="720"/>
      <c r="V19" s="720"/>
      <c r="W19" s="720"/>
      <c r="X19" s="720"/>
      <c r="Y19" s="812"/>
      <c r="Z19" s="854" t="s">
        <v>14</v>
      </c>
      <c r="AA19" s="2335" t="s">
        <v>1707</v>
      </c>
      <c r="AB19" s="2335"/>
      <c r="AC19" s="2335"/>
      <c r="AD19" s="2335"/>
      <c r="AE19" s="2335"/>
      <c r="AF19" s="2335"/>
      <c r="AG19" s="2335"/>
      <c r="AH19" s="2335"/>
      <c r="AI19" s="2335"/>
      <c r="AJ19" s="2335"/>
      <c r="AK19" s="2335"/>
      <c r="AL19" s="2335"/>
      <c r="AM19" s="884"/>
      <c r="AO19" s="858"/>
      <c r="AP19" s="859"/>
      <c r="AQ19" s="859"/>
      <c r="AR19" s="859"/>
      <c r="AS19" s="859"/>
      <c r="AT19" s="859"/>
      <c r="AU19" s="859"/>
      <c r="AV19" s="859"/>
      <c r="AW19" s="859"/>
      <c r="AX19" s="859"/>
      <c r="AY19" s="859"/>
      <c r="AZ19" s="859"/>
      <c r="BA19" s="859"/>
      <c r="BB19" s="859"/>
      <c r="BC19" s="859"/>
      <c r="BD19" s="859"/>
      <c r="BE19" s="859"/>
      <c r="BF19" s="859"/>
      <c r="BG19" s="859"/>
      <c r="BH19" s="859"/>
      <c r="BI19" s="859"/>
      <c r="BJ19" s="859"/>
      <c r="BK19" s="859"/>
      <c r="BL19" s="859"/>
      <c r="BM19" s="859"/>
      <c r="BN19" s="859"/>
      <c r="BO19" s="859"/>
      <c r="BP19" s="860"/>
    </row>
    <row r="20" spans="1:68" ht="14.1" customHeight="1">
      <c r="A20" s="297"/>
      <c r="B20" s="301"/>
      <c r="C20" s="591"/>
      <c r="D20" s="591"/>
      <c r="E20" s="591"/>
      <c r="F20" s="785"/>
      <c r="G20" s="591"/>
      <c r="H20" s="785"/>
      <c r="I20" s="785"/>
      <c r="J20" s="785"/>
      <c r="K20" s="785"/>
      <c r="L20" s="785"/>
      <c r="M20" s="785"/>
      <c r="N20" s="785"/>
      <c r="O20" s="785"/>
      <c r="P20" s="785"/>
      <c r="Q20" s="785"/>
      <c r="R20" s="720"/>
      <c r="S20" s="720"/>
      <c r="T20" s="721"/>
      <c r="U20" s="722"/>
      <c r="V20" s="722"/>
      <c r="W20" s="785"/>
      <c r="X20" s="785"/>
      <c r="Y20" s="812"/>
      <c r="Z20" s="854"/>
      <c r="AA20" s="2335"/>
      <c r="AB20" s="2335"/>
      <c r="AC20" s="2335"/>
      <c r="AD20" s="2335"/>
      <c r="AE20" s="2335"/>
      <c r="AF20" s="2335"/>
      <c r="AG20" s="2335"/>
      <c r="AH20" s="2335"/>
      <c r="AI20" s="2335"/>
      <c r="AJ20" s="2335"/>
      <c r="AK20" s="2335"/>
      <c r="AL20" s="2335"/>
      <c r="AM20" s="884"/>
      <c r="AO20" s="868" t="s">
        <v>278</v>
      </c>
      <c r="AP20" s="366" t="s">
        <v>1708</v>
      </c>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929"/>
    </row>
    <row r="21" spans="1:68" ht="14.1" customHeight="1">
      <c r="A21" s="297"/>
      <c r="B21" s="301"/>
      <c r="C21" s="717"/>
      <c r="D21" s="1473"/>
      <c r="E21" s="1473"/>
      <c r="F21" s="717"/>
      <c r="G21" s="717"/>
      <c r="H21" s="717"/>
      <c r="I21" s="717"/>
      <c r="J21" s="717"/>
      <c r="K21" s="2977"/>
      <c r="L21" s="2977"/>
      <c r="M21" s="2977"/>
      <c r="N21" s="2977"/>
      <c r="O21" s="2977"/>
      <c r="P21" s="2977"/>
      <c r="Q21" s="2977"/>
      <c r="R21" s="2977"/>
      <c r="S21" s="2977"/>
      <c r="T21" s="2977"/>
      <c r="U21" s="2977"/>
      <c r="V21" s="2977"/>
      <c r="W21" s="2977"/>
      <c r="X21" s="2977"/>
      <c r="Y21" s="717"/>
      <c r="Z21" s="854"/>
      <c r="AA21" s="2335"/>
      <c r="AB21" s="2335"/>
      <c r="AC21" s="2335"/>
      <c r="AD21" s="2335"/>
      <c r="AE21" s="2335"/>
      <c r="AF21" s="2335"/>
      <c r="AG21" s="2335"/>
      <c r="AH21" s="2335"/>
      <c r="AI21" s="2335"/>
      <c r="AJ21" s="2335"/>
      <c r="AK21" s="2335"/>
      <c r="AL21" s="2335"/>
      <c r="AM21" s="884"/>
      <c r="AO21" s="870"/>
      <c r="AP21" s="2978" t="s">
        <v>1709</v>
      </c>
      <c r="AQ21" s="2978"/>
      <c r="AR21" s="2978"/>
      <c r="AS21" s="2978"/>
      <c r="AT21" s="2978"/>
      <c r="AU21" s="2978"/>
      <c r="AV21" s="2978"/>
      <c r="AW21" s="2978"/>
      <c r="AX21" s="2978"/>
      <c r="AY21" s="2978"/>
      <c r="AZ21" s="2978"/>
      <c r="BA21" s="2978"/>
      <c r="BB21" s="2978"/>
      <c r="BC21" s="2978"/>
      <c r="BD21" s="2978"/>
      <c r="BE21" s="2978"/>
      <c r="BF21" s="2978"/>
      <c r="BG21" s="2978"/>
      <c r="BH21" s="2978"/>
      <c r="BI21" s="2978"/>
      <c r="BJ21" s="2978"/>
      <c r="BK21" s="2978"/>
      <c r="BL21" s="2978"/>
      <c r="BM21" s="2978"/>
      <c r="BN21" s="2978"/>
      <c r="BO21" s="2978"/>
      <c r="BP21" s="2978"/>
    </row>
    <row r="22" spans="1:68" ht="14.1" customHeight="1">
      <c r="A22" s="297"/>
      <c r="B22" s="301"/>
      <c r="C22" s="717"/>
      <c r="D22" s="1473"/>
      <c r="E22" s="717"/>
      <c r="F22" s="717"/>
      <c r="G22" s="1474"/>
      <c r="H22" s="1474"/>
      <c r="I22" s="1474"/>
      <c r="J22" s="1474"/>
      <c r="K22" s="2977"/>
      <c r="L22" s="2977"/>
      <c r="M22" s="2977"/>
      <c r="N22" s="2977"/>
      <c r="O22" s="2977"/>
      <c r="P22" s="2977"/>
      <c r="Q22" s="2977"/>
      <c r="R22" s="2977"/>
      <c r="S22" s="2977"/>
      <c r="T22" s="2977"/>
      <c r="U22" s="2977"/>
      <c r="V22" s="2977"/>
      <c r="W22" s="2977"/>
      <c r="X22" s="2977"/>
      <c r="Y22" s="1475"/>
      <c r="Z22" s="854" t="s">
        <v>14</v>
      </c>
      <c r="AA22" s="2335" t="s">
        <v>1710</v>
      </c>
      <c r="AB22" s="2335"/>
      <c r="AC22" s="2335"/>
      <c r="AD22" s="2335"/>
      <c r="AE22" s="2335"/>
      <c r="AF22" s="2335"/>
      <c r="AG22" s="2335"/>
      <c r="AH22" s="2335"/>
      <c r="AI22" s="2335"/>
      <c r="AJ22" s="2335"/>
      <c r="AK22" s="2335"/>
      <c r="AL22" s="2335"/>
      <c r="AM22" s="884"/>
      <c r="AO22" s="870"/>
      <c r="AP22" s="2978"/>
      <c r="AQ22" s="2978"/>
      <c r="AR22" s="2978"/>
      <c r="AS22" s="2978"/>
      <c r="AT22" s="2978"/>
      <c r="AU22" s="2978"/>
      <c r="AV22" s="2978"/>
      <c r="AW22" s="2978"/>
      <c r="AX22" s="2978"/>
      <c r="AY22" s="2978"/>
      <c r="AZ22" s="2978"/>
      <c r="BA22" s="2978"/>
      <c r="BB22" s="2978"/>
      <c r="BC22" s="2978"/>
      <c r="BD22" s="2978"/>
      <c r="BE22" s="2978"/>
      <c r="BF22" s="2978"/>
      <c r="BG22" s="2978"/>
      <c r="BH22" s="2978"/>
      <c r="BI22" s="2978"/>
      <c r="BJ22" s="2978"/>
      <c r="BK22" s="2978"/>
      <c r="BL22" s="2978"/>
      <c r="BM22" s="2978"/>
      <c r="BN22" s="2978"/>
      <c r="BO22" s="2978"/>
      <c r="BP22" s="2978"/>
    </row>
    <row r="23" spans="1:68" ht="14.1" customHeight="1">
      <c r="A23" s="297"/>
      <c r="B23" s="301"/>
      <c r="C23" s="785"/>
      <c r="D23" s="591" t="s">
        <v>1711</v>
      </c>
      <c r="E23" s="591"/>
      <c r="F23" s="785"/>
      <c r="G23" s="591"/>
      <c r="H23" s="591"/>
      <c r="I23" s="591"/>
      <c r="J23" s="591"/>
      <c r="K23" s="785"/>
      <c r="L23" s="785"/>
      <c r="M23" s="591"/>
      <c r="N23" s="785"/>
      <c r="O23" s="785"/>
      <c r="P23" s="785"/>
      <c r="Q23" s="785"/>
      <c r="R23" s="785"/>
      <c r="S23" s="785"/>
      <c r="T23" s="591"/>
      <c r="U23" s="591"/>
      <c r="V23" s="591"/>
      <c r="W23" s="591"/>
      <c r="X23" s="591"/>
      <c r="Y23" s="733"/>
      <c r="Z23" s="854"/>
      <c r="AA23" s="2335"/>
      <c r="AB23" s="2335"/>
      <c r="AC23" s="2335"/>
      <c r="AD23" s="2335"/>
      <c r="AE23" s="2335"/>
      <c r="AF23" s="2335"/>
      <c r="AG23" s="2335"/>
      <c r="AH23" s="2335"/>
      <c r="AI23" s="2335"/>
      <c r="AJ23" s="2335"/>
      <c r="AK23" s="2335"/>
      <c r="AL23" s="2335"/>
      <c r="AM23" s="884"/>
      <c r="AO23" s="870"/>
      <c r="AP23" s="2978"/>
      <c r="AQ23" s="2978"/>
      <c r="AR23" s="2978"/>
      <c r="AS23" s="2978"/>
      <c r="AT23" s="2978"/>
      <c r="AU23" s="2978"/>
      <c r="AV23" s="2978"/>
      <c r="AW23" s="2978"/>
      <c r="AX23" s="2978"/>
      <c r="AY23" s="2978"/>
      <c r="AZ23" s="2978"/>
      <c r="BA23" s="2978"/>
      <c r="BB23" s="2978"/>
      <c r="BC23" s="2978"/>
      <c r="BD23" s="2978"/>
      <c r="BE23" s="2978"/>
      <c r="BF23" s="2978"/>
      <c r="BG23" s="2978"/>
      <c r="BH23" s="2978"/>
      <c r="BI23" s="2978"/>
      <c r="BJ23" s="2978"/>
      <c r="BK23" s="2978"/>
      <c r="BL23" s="2978"/>
      <c r="BM23" s="2978"/>
      <c r="BN23" s="2978"/>
      <c r="BO23" s="2978"/>
      <c r="BP23" s="2978"/>
    </row>
    <row r="24" spans="1:68" ht="14.1" customHeight="1">
      <c r="A24" s="297"/>
      <c r="B24" s="301"/>
      <c r="C24" s="785"/>
      <c r="D24" s="2979" t="s">
        <v>1712</v>
      </c>
      <c r="E24" s="2979"/>
      <c r="F24" s="2979"/>
      <c r="G24" s="2979"/>
      <c r="H24" s="2979"/>
      <c r="I24" s="2979"/>
      <c r="J24" s="2979"/>
      <c r="K24" s="2979"/>
      <c r="L24" s="2979"/>
      <c r="M24" s="2979"/>
      <c r="N24" s="2979"/>
      <c r="O24" s="2979"/>
      <c r="P24" s="2979"/>
      <c r="Q24" s="2979"/>
      <c r="R24" s="2979"/>
      <c r="S24" s="2979"/>
      <c r="T24" s="2979"/>
      <c r="U24" s="2979"/>
      <c r="V24" s="2979"/>
      <c r="W24" s="2979"/>
      <c r="X24" s="2979"/>
      <c r="Y24" s="2979"/>
      <c r="Z24" s="2979"/>
      <c r="AA24" s="2979"/>
      <c r="AB24" s="2979"/>
      <c r="AC24" s="2979"/>
      <c r="AD24" s="2979"/>
      <c r="AE24" s="2979"/>
      <c r="AF24" s="2979"/>
      <c r="AG24" s="2979"/>
      <c r="AH24" s="2979"/>
      <c r="AI24" s="2979"/>
      <c r="AJ24" s="2979"/>
      <c r="AK24" s="2979"/>
      <c r="AL24" s="2979"/>
      <c r="AM24" s="1476"/>
      <c r="AO24" s="870"/>
      <c r="AP24" s="2978"/>
      <c r="AQ24" s="2978"/>
      <c r="AR24" s="2978"/>
      <c r="AS24" s="2978"/>
      <c r="AT24" s="2978"/>
      <c r="AU24" s="2978"/>
      <c r="AV24" s="2978"/>
      <c r="AW24" s="2978"/>
      <c r="AX24" s="2978"/>
      <c r="AY24" s="2978"/>
      <c r="AZ24" s="2978"/>
      <c r="BA24" s="2978"/>
      <c r="BB24" s="2978"/>
      <c r="BC24" s="2978"/>
      <c r="BD24" s="2978"/>
      <c r="BE24" s="2978"/>
      <c r="BF24" s="2978"/>
      <c r="BG24" s="2978"/>
      <c r="BH24" s="2978"/>
      <c r="BI24" s="2978"/>
      <c r="BJ24" s="2978"/>
      <c r="BK24" s="2978"/>
      <c r="BL24" s="2978"/>
      <c r="BM24" s="2978"/>
      <c r="BN24" s="2978"/>
      <c r="BO24" s="2978"/>
      <c r="BP24" s="2978"/>
    </row>
    <row r="25" spans="1:68" ht="14.1" customHeight="1">
      <c r="A25" s="297"/>
      <c r="B25" s="301"/>
      <c r="C25" s="2980" t="s">
        <v>1713</v>
      </c>
      <c r="D25" s="2980"/>
      <c r="E25" s="2980"/>
      <c r="F25" s="2980"/>
      <c r="G25" s="2980"/>
      <c r="H25" s="2980" t="s">
        <v>1714</v>
      </c>
      <c r="I25" s="2980"/>
      <c r="J25" s="2980"/>
      <c r="K25" s="2980"/>
      <c r="L25" s="2980"/>
      <c r="M25" s="2980"/>
      <c r="N25" s="2980"/>
      <c r="O25" s="2980"/>
      <c r="P25" s="2980"/>
      <c r="Q25" s="2980"/>
      <c r="R25" s="2980"/>
      <c r="S25" s="2980"/>
      <c r="T25" s="2980"/>
      <c r="U25" s="2980"/>
      <c r="V25" s="2980"/>
      <c r="W25" s="2980"/>
      <c r="X25" s="2980"/>
      <c r="Y25" s="2980"/>
      <c r="Z25" s="2980"/>
      <c r="AA25" s="2980"/>
      <c r="AB25" s="2980"/>
      <c r="AC25" s="2980"/>
      <c r="AD25" s="2980" t="s">
        <v>1715</v>
      </c>
      <c r="AE25" s="2980"/>
      <c r="AF25" s="2980"/>
      <c r="AG25" s="2980"/>
      <c r="AH25" s="2980"/>
      <c r="AI25" s="2980"/>
      <c r="AJ25" s="2980"/>
      <c r="AK25" s="2980"/>
      <c r="AL25" s="1477"/>
      <c r="AM25" s="1478"/>
      <c r="AO25" s="993"/>
      <c r="AP25" s="2978"/>
      <c r="AQ25" s="2978"/>
      <c r="AR25" s="2978"/>
      <c r="AS25" s="2978"/>
      <c r="AT25" s="2978"/>
      <c r="AU25" s="2978"/>
      <c r="AV25" s="2978"/>
      <c r="AW25" s="2978"/>
      <c r="AX25" s="2978"/>
      <c r="AY25" s="2978"/>
      <c r="AZ25" s="2978"/>
      <c r="BA25" s="2978"/>
      <c r="BB25" s="2978"/>
      <c r="BC25" s="2978"/>
      <c r="BD25" s="2978"/>
      <c r="BE25" s="2978"/>
      <c r="BF25" s="2978"/>
      <c r="BG25" s="2978"/>
      <c r="BH25" s="2978"/>
      <c r="BI25" s="2978"/>
      <c r="BJ25" s="2978"/>
      <c r="BK25" s="2978"/>
      <c r="BL25" s="2978"/>
      <c r="BM25" s="2978"/>
      <c r="BN25" s="2978"/>
      <c r="BO25" s="2978"/>
      <c r="BP25" s="2978"/>
    </row>
    <row r="26" spans="1:68" ht="19.05" customHeight="1">
      <c r="A26" s="297"/>
      <c r="B26" s="301"/>
      <c r="C26" s="2981" t="s">
        <v>1716</v>
      </c>
      <c r="D26" s="2981"/>
      <c r="E26" s="2982"/>
      <c r="F26" s="2982"/>
      <c r="G26" s="1479" t="s">
        <v>22</v>
      </c>
      <c r="H26" s="797"/>
      <c r="I26" s="592"/>
      <c r="J26" s="2983" t="s">
        <v>1717</v>
      </c>
      <c r="K26" s="2983"/>
      <c r="L26" s="2983"/>
      <c r="M26" s="592"/>
      <c r="N26" s="2983" t="s">
        <v>1718</v>
      </c>
      <c r="O26" s="2983"/>
      <c r="P26" s="2983"/>
      <c r="Q26" s="592"/>
      <c r="R26" s="2983" t="s">
        <v>1160</v>
      </c>
      <c r="S26" s="2983"/>
      <c r="T26" s="2983"/>
      <c r="U26" s="1480" t="s">
        <v>632</v>
      </c>
      <c r="V26" s="2984"/>
      <c r="W26" s="2984"/>
      <c r="X26" s="2984"/>
      <c r="Y26" s="2984"/>
      <c r="Z26" s="2984"/>
      <c r="AA26" s="2984"/>
      <c r="AB26" s="2984"/>
      <c r="AC26" s="593" t="s">
        <v>32</v>
      </c>
      <c r="AD26" s="2985"/>
      <c r="AE26" s="2985"/>
      <c r="AF26" s="2985"/>
      <c r="AG26" s="2985"/>
      <c r="AH26" s="2985"/>
      <c r="AI26" s="2985"/>
      <c r="AJ26" s="2985"/>
      <c r="AK26" s="2985"/>
      <c r="AL26" s="1477"/>
      <c r="AM26" s="1478"/>
    </row>
    <row r="27" spans="1:68" ht="19.05" customHeight="1">
      <c r="A27" s="297"/>
      <c r="B27" s="301"/>
      <c r="C27" s="2972" t="s">
        <v>1719</v>
      </c>
      <c r="D27" s="2972"/>
      <c r="E27" s="2973"/>
      <c r="F27" s="2973"/>
      <c r="G27" s="1481" t="s">
        <v>22</v>
      </c>
      <c r="H27" s="1482"/>
      <c r="I27" s="1483"/>
      <c r="J27" s="2974" t="s">
        <v>1717</v>
      </c>
      <c r="K27" s="2974"/>
      <c r="L27" s="2974"/>
      <c r="M27" s="1483"/>
      <c r="N27" s="2974" t="s">
        <v>1718</v>
      </c>
      <c r="O27" s="2974"/>
      <c r="P27" s="2974"/>
      <c r="Q27" s="1483"/>
      <c r="R27" s="2974" t="s">
        <v>1160</v>
      </c>
      <c r="S27" s="2974"/>
      <c r="T27" s="2974"/>
      <c r="U27" s="1484" t="s">
        <v>632</v>
      </c>
      <c r="V27" s="2975"/>
      <c r="W27" s="2975"/>
      <c r="X27" s="2975"/>
      <c r="Y27" s="2975"/>
      <c r="Z27" s="2975"/>
      <c r="AA27" s="2975"/>
      <c r="AB27" s="2975"/>
      <c r="AC27" s="1485" t="s">
        <v>32</v>
      </c>
      <c r="AD27" s="2976"/>
      <c r="AE27" s="2976"/>
      <c r="AF27" s="2976"/>
      <c r="AG27" s="2976"/>
      <c r="AH27" s="2976"/>
      <c r="AI27" s="2976"/>
      <c r="AJ27" s="2976"/>
      <c r="AK27" s="2976"/>
      <c r="AL27" s="1477"/>
      <c r="AM27" s="1478"/>
    </row>
    <row r="28" spans="1:68" ht="19.05" customHeight="1">
      <c r="A28" s="297"/>
      <c r="B28" s="1459"/>
      <c r="C28" s="2972" t="s">
        <v>1720</v>
      </c>
      <c r="D28" s="2972"/>
      <c r="E28" s="2973"/>
      <c r="F28" s="2973"/>
      <c r="G28" s="1481" t="s">
        <v>22</v>
      </c>
      <c r="H28" s="1482"/>
      <c r="I28" s="1483"/>
      <c r="J28" s="2974" t="s">
        <v>1717</v>
      </c>
      <c r="K28" s="2974"/>
      <c r="L28" s="2974"/>
      <c r="M28" s="1483"/>
      <c r="N28" s="2974" t="s">
        <v>1718</v>
      </c>
      <c r="O28" s="2974"/>
      <c r="P28" s="2974"/>
      <c r="Q28" s="1483"/>
      <c r="R28" s="2974" t="s">
        <v>1160</v>
      </c>
      <c r="S28" s="2974"/>
      <c r="T28" s="2974"/>
      <c r="U28" s="1484" t="s">
        <v>632</v>
      </c>
      <c r="V28" s="2975"/>
      <c r="W28" s="2975"/>
      <c r="X28" s="2975"/>
      <c r="Y28" s="2975"/>
      <c r="Z28" s="2975"/>
      <c r="AA28" s="2975"/>
      <c r="AB28" s="2975"/>
      <c r="AC28" s="1485" t="s">
        <v>32</v>
      </c>
      <c r="AD28" s="2976"/>
      <c r="AE28" s="2976"/>
      <c r="AF28" s="2976"/>
      <c r="AG28" s="2976"/>
      <c r="AH28" s="2976"/>
      <c r="AI28" s="2976"/>
      <c r="AJ28" s="2976"/>
      <c r="AK28" s="2976"/>
      <c r="AL28" s="1477"/>
      <c r="AM28" s="1478"/>
    </row>
    <row r="29" spans="1:68" ht="19.05" customHeight="1">
      <c r="A29" s="297"/>
      <c r="B29" s="301"/>
      <c r="C29" s="2972" t="s">
        <v>1721</v>
      </c>
      <c r="D29" s="2972"/>
      <c r="E29" s="2973"/>
      <c r="F29" s="2973"/>
      <c r="G29" s="1481" t="s">
        <v>22</v>
      </c>
      <c r="H29" s="1482"/>
      <c r="I29" s="1483"/>
      <c r="J29" s="2974" t="s">
        <v>1717</v>
      </c>
      <c r="K29" s="2974"/>
      <c r="L29" s="2974"/>
      <c r="M29" s="1483"/>
      <c r="N29" s="2974" t="s">
        <v>1718</v>
      </c>
      <c r="O29" s="2974"/>
      <c r="P29" s="2974"/>
      <c r="Q29" s="1483"/>
      <c r="R29" s="2974" t="s">
        <v>1160</v>
      </c>
      <c r="S29" s="2974"/>
      <c r="T29" s="2974"/>
      <c r="U29" s="1484" t="s">
        <v>632</v>
      </c>
      <c r="V29" s="2975"/>
      <c r="W29" s="2975"/>
      <c r="X29" s="2975"/>
      <c r="Y29" s="2975"/>
      <c r="Z29" s="2975"/>
      <c r="AA29" s="2975"/>
      <c r="AB29" s="2975"/>
      <c r="AC29" s="1485" t="s">
        <v>32</v>
      </c>
      <c r="AD29" s="2976"/>
      <c r="AE29" s="2976"/>
      <c r="AF29" s="2976"/>
      <c r="AG29" s="2976"/>
      <c r="AH29" s="2976"/>
      <c r="AI29" s="2976"/>
      <c r="AJ29" s="2976"/>
      <c r="AK29" s="2976"/>
      <c r="AL29" s="1477"/>
      <c r="AM29" s="1478"/>
    </row>
    <row r="30" spans="1:68" ht="19.05" customHeight="1">
      <c r="A30" s="297"/>
      <c r="B30" s="301"/>
      <c r="C30" s="2972" t="s">
        <v>1722</v>
      </c>
      <c r="D30" s="2972"/>
      <c r="E30" s="2973"/>
      <c r="F30" s="2973"/>
      <c r="G30" s="1481" t="s">
        <v>22</v>
      </c>
      <c r="H30" s="1486"/>
      <c r="I30" s="1483"/>
      <c r="J30" s="2974" t="s">
        <v>1717</v>
      </c>
      <c r="K30" s="2974"/>
      <c r="L30" s="2974"/>
      <c r="M30" s="1483"/>
      <c r="N30" s="2974" t="s">
        <v>1718</v>
      </c>
      <c r="O30" s="2974"/>
      <c r="P30" s="2974"/>
      <c r="Q30" s="1483"/>
      <c r="R30" s="2974" t="s">
        <v>1160</v>
      </c>
      <c r="S30" s="2974"/>
      <c r="T30" s="2974"/>
      <c r="U30" s="1484" t="s">
        <v>632</v>
      </c>
      <c r="V30" s="2975"/>
      <c r="W30" s="2975"/>
      <c r="X30" s="2975"/>
      <c r="Y30" s="2975"/>
      <c r="Z30" s="2975"/>
      <c r="AA30" s="2975"/>
      <c r="AB30" s="2975"/>
      <c r="AC30" s="1485" t="s">
        <v>32</v>
      </c>
      <c r="AD30" s="2976"/>
      <c r="AE30" s="2976"/>
      <c r="AF30" s="2976"/>
      <c r="AG30" s="2976"/>
      <c r="AH30" s="2976"/>
      <c r="AI30" s="2976"/>
      <c r="AJ30" s="2976"/>
      <c r="AK30" s="2976"/>
      <c r="AL30" s="1477"/>
      <c r="AM30" s="1478"/>
    </row>
    <row r="31" spans="1:68" ht="19.05" customHeight="1">
      <c r="A31" s="297"/>
      <c r="B31" s="301"/>
      <c r="C31" s="2972" t="s">
        <v>1723</v>
      </c>
      <c r="D31" s="2972"/>
      <c r="E31" s="2973"/>
      <c r="F31" s="2973"/>
      <c r="G31" s="1481" t="s">
        <v>22</v>
      </c>
      <c r="H31" s="1482"/>
      <c r="I31" s="1483"/>
      <c r="J31" s="2974" t="s">
        <v>1717</v>
      </c>
      <c r="K31" s="2974"/>
      <c r="L31" s="2974"/>
      <c r="M31" s="1483"/>
      <c r="N31" s="2974" t="s">
        <v>1718</v>
      </c>
      <c r="O31" s="2974"/>
      <c r="P31" s="2974"/>
      <c r="Q31" s="1483"/>
      <c r="R31" s="2974" t="s">
        <v>1160</v>
      </c>
      <c r="S31" s="2974"/>
      <c r="T31" s="2974"/>
      <c r="U31" s="1484" t="s">
        <v>632</v>
      </c>
      <c r="V31" s="2975"/>
      <c r="W31" s="2975"/>
      <c r="X31" s="2975"/>
      <c r="Y31" s="2975"/>
      <c r="Z31" s="2975"/>
      <c r="AA31" s="2975"/>
      <c r="AB31" s="2975"/>
      <c r="AC31" s="1485" t="s">
        <v>32</v>
      </c>
      <c r="AD31" s="2976"/>
      <c r="AE31" s="2976"/>
      <c r="AF31" s="2976"/>
      <c r="AG31" s="2976"/>
      <c r="AH31" s="2976"/>
      <c r="AI31" s="2976"/>
      <c r="AJ31" s="2976"/>
      <c r="AK31" s="2976"/>
      <c r="AL31" s="1487"/>
      <c r="AM31" s="1488"/>
    </row>
    <row r="32" spans="1:68" ht="19.05" customHeight="1">
      <c r="A32" s="297"/>
      <c r="B32" s="301"/>
      <c r="C32" s="2972" t="s">
        <v>1405</v>
      </c>
      <c r="D32" s="2972"/>
      <c r="E32" s="2973"/>
      <c r="F32" s="2973"/>
      <c r="G32" s="1481" t="s">
        <v>22</v>
      </c>
      <c r="H32" s="1482"/>
      <c r="I32" s="1483"/>
      <c r="J32" s="2974" t="s">
        <v>1717</v>
      </c>
      <c r="K32" s="2974"/>
      <c r="L32" s="2974"/>
      <c r="M32" s="1483"/>
      <c r="N32" s="2974" t="s">
        <v>1718</v>
      </c>
      <c r="O32" s="2974"/>
      <c r="P32" s="2974"/>
      <c r="Q32" s="1483"/>
      <c r="R32" s="2974" t="s">
        <v>1160</v>
      </c>
      <c r="S32" s="2974"/>
      <c r="T32" s="2974"/>
      <c r="U32" s="1484" t="s">
        <v>632</v>
      </c>
      <c r="V32" s="2975"/>
      <c r="W32" s="2975"/>
      <c r="X32" s="2975"/>
      <c r="Y32" s="2975"/>
      <c r="Z32" s="2975"/>
      <c r="AA32" s="2975"/>
      <c r="AB32" s="2975"/>
      <c r="AC32" s="1485" t="s">
        <v>32</v>
      </c>
      <c r="AD32" s="2976"/>
      <c r="AE32" s="2976"/>
      <c r="AF32" s="2976"/>
      <c r="AG32" s="2976"/>
      <c r="AH32" s="2976"/>
      <c r="AI32" s="2976"/>
      <c r="AJ32" s="2976"/>
      <c r="AK32" s="2976"/>
      <c r="AL32" s="1477"/>
      <c r="AM32" s="1478"/>
    </row>
    <row r="33" spans="1:39" ht="19.05" customHeight="1">
      <c r="A33" s="297"/>
      <c r="B33" s="301"/>
      <c r="C33" s="2972" t="s">
        <v>1406</v>
      </c>
      <c r="D33" s="2972"/>
      <c r="E33" s="2973"/>
      <c r="F33" s="2973"/>
      <c r="G33" s="1481" t="s">
        <v>22</v>
      </c>
      <c r="H33" s="1482"/>
      <c r="I33" s="1483"/>
      <c r="J33" s="2974" t="s">
        <v>1717</v>
      </c>
      <c r="K33" s="2974"/>
      <c r="L33" s="2974"/>
      <c r="M33" s="1483"/>
      <c r="N33" s="2974" t="s">
        <v>1718</v>
      </c>
      <c r="O33" s="2974"/>
      <c r="P33" s="2974"/>
      <c r="Q33" s="1483"/>
      <c r="R33" s="2974" t="s">
        <v>1160</v>
      </c>
      <c r="S33" s="2974"/>
      <c r="T33" s="2974"/>
      <c r="U33" s="1484" t="s">
        <v>632</v>
      </c>
      <c r="V33" s="2975"/>
      <c r="W33" s="2975"/>
      <c r="X33" s="2975"/>
      <c r="Y33" s="2975"/>
      <c r="Z33" s="2975"/>
      <c r="AA33" s="2975"/>
      <c r="AB33" s="2975"/>
      <c r="AC33" s="1485" t="s">
        <v>32</v>
      </c>
      <c r="AD33" s="2976"/>
      <c r="AE33" s="2976"/>
      <c r="AF33" s="2976"/>
      <c r="AG33" s="2976"/>
      <c r="AH33" s="2976"/>
      <c r="AI33" s="2976"/>
      <c r="AJ33" s="2976"/>
      <c r="AK33" s="2976"/>
      <c r="AL33" s="1477"/>
      <c r="AM33" s="1478"/>
    </row>
    <row r="34" spans="1:39" ht="19.05" customHeight="1">
      <c r="A34" s="297"/>
      <c r="B34" s="301"/>
      <c r="C34" s="2972" t="s">
        <v>1407</v>
      </c>
      <c r="D34" s="2972"/>
      <c r="E34" s="2973"/>
      <c r="F34" s="2973"/>
      <c r="G34" s="1481" t="s">
        <v>22</v>
      </c>
      <c r="H34" s="1482"/>
      <c r="I34" s="1483"/>
      <c r="J34" s="2974" t="s">
        <v>1717</v>
      </c>
      <c r="K34" s="2974"/>
      <c r="L34" s="2974"/>
      <c r="M34" s="1483"/>
      <c r="N34" s="2974" t="s">
        <v>1718</v>
      </c>
      <c r="O34" s="2974"/>
      <c r="P34" s="2974"/>
      <c r="Q34" s="1483"/>
      <c r="R34" s="2974" t="s">
        <v>1160</v>
      </c>
      <c r="S34" s="2974"/>
      <c r="T34" s="2974"/>
      <c r="U34" s="1484" t="s">
        <v>632</v>
      </c>
      <c r="V34" s="2975"/>
      <c r="W34" s="2975"/>
      <c r="X34" s="2975"/>
      <c r="Y34" s="2975"/>
      <c r="Z34" s="2975"/>
      <c r="AA34" s="2975"/>
      <c r="AB34" s="2975"/>
      <c r="AC34" s="1485" t="s">
        <v>32</v>
      </c>
      <c r="AD34" s="2976"/>
      <c r="AE34" s="2976"/>
      <c r="AF34" s="2976"/>
      <c r="AG34" s="2976"/>
      <c r="AH34" s="2976"/>
      <c r="AI34" s="2976"/>
      <c r="AJ34" s="2976"/>
      <c r="AK34" s="2976"/>
      <c r="AL34" s="1477"/>
      <c r="AM34" s="1478"/>
    </row>
    <row r="35" spans="1:39" ht="19.05" customHeight="1">
      <c r="A35" s="297"/>
      <c r="B35" s="301"/>
      <c r="C35" s="2972" t="s">
        <v>1408</v>
      </c>
      <c r="D35" s="2972"/>
      <c r="E35" s="2973"/>
      <c r="F35" s="2973"/>
      <c r="G35" s="1481" t="s">
        <v>22</v>
      </c>
      <c r="H35" s="1482"/>
      <c r="I35" s="1483"/>
      <c r="J35" s="2974" t="s">
        <v>1717</v>
      </c>
      <c r="K35" s="2974"/>
      <c r="L35" s="2974"/>
      <c r="M35" s="1483"/>
      <c r="N35" s="2974" t="s">
        <v>1718</v>
      </c>
      <c r="O35" s="2974"/>
      <c r="P35" s="2974"/>
      <c r="Q35" s="1483"/>
      <c r="R35" s="2974" t="s">
        <v>1160</v>
      </c>
      <c r="S35" s="2974"/>
      <c r="T35" s="2974"/>
      <c r="U35" s="1484" t="s">
        <v>632</v>
      </c>
      <c r="V35" s="2975"/>
      <c r="W35" s="2975"/>
      <c r="X35" s="2975"/>
      <c r="Y35" s="2975"/>
      <c r="Z35" s="2975"/>
      <c r="AA35" s="2975"/>
      <c r="AB35" s="2975"/>
      <c r="AC35" s="1485" t="s">
        <v>32</v>
      </c>
      <c r="AD35" s="2976"/>
      <c r="AE35" s="2976"/>
      <c r="AF35" s="2976"/>
      <c r="AG35" s="2976"/>
      <c r="AH35" s="2976"/>
      <c r="AI35" s="2976"/>
      <c r="AJ35" s="2976"/>
      <c r="AK35" s="2976"/>
      <c r="AL35" s="787"/>
      <c r="AM35" s="728"/>
    </row>
    <row r="36" spans="1:39" ht="19.05" customHeight="1">
      <c r="A36" s="297"/>
      <c r="B36" s="301"/>
      <c r="C36" s="2972" t="s">
        <v>1409</v>
      </c>
      <c r="D36" s="2972"/>
      <c r="E36" s="2973"/>
      <c r="F36" s="2973"/>
      <c r="G36" s="1481" t="s">
        <v>22</v>
      </c>
      <c r="H36" s="1482"/>
      <c r="I36" s="1483"/>
      <c r="J36" s="2974" t="s">
        <v>1717</v>
      </c>
      <c r="K36" s="2974"/>
      <c r="L36" s="2974"/>
      <c r="M36" s="1483"/>
      <c r="N36" s="2974" t="s">
        <v>1718</v>
      </c>
      <c r="O36" s="2974"/>
      <c r="P36" s="2974"/>
      <c r="Q36" s="1483"/>
      <c r="R36" s="2974" t="s">
        <v>1160</v>
      </c>
      <c r="S36" s="2974"/>
      <c r="T36" s="2974"/>
      <c r="U36" s="1484" t="s">
        <v>632</v>
      </c>
      <c r="V36" s="2975"/>
      <c r="W36" s="2975"/>
      <c r="X36" s="2975"/>
      <c r="Y36" s="2975"/>
      <c r="Z36" s="2975"/>
      <c r="AA36" s="2975"/>
      <c r="AB36" s="2975"/>
      <c r="AC36" s="1485" t="s">
        <v>32</v>
      </c>
      <c r="AD36" s="2976"/>
      <c r="AE36" s="2976"/>
      <c r="AF36" s="2976"/>
      <c r="AG36" s="2976"/>
      <c r="AH36" s="2976"/>
      <c r="AI36" s="2976"/>
      <c r="AJ36" s="2976"/>
      <c r="AK36" s="2976"/>
      <c r="AL36" s="1477"/>
      <c r="AM36" s="1478"/>
    </row>
    <row r="37" spans="1:39" ht="19.05" customHeight="1">
      <c r="A37" s="297"/>
      <c r="B37" s="301"/>
      <c r="C37" s="2968" t="s">
        <v>1410</v>
      </c>
      <c r="D37" s="2968"/>
      <c r="E37" s="2969"/>
      <c r="F37" s="2969"/>
      <c r="G37" s="1489" t="s">
        <v>22</v>
      </c>
      <c r="H37" s="803"/>
      <c r="I37" s="590"/>
      <c r="J37" s="2345" t="s">
        <v>1717</v>
      </c>
      <c r="K37" s="2345"/>
      <c r="L37" s="2345"/>
      <c r="M37" s="590"/>
      <c r="N37" s="2345" t="s">
        <v>1718</v>
      </c>
      <c r="O37" s="2345"/>
      <c r="P37" s="2345"/>
      <c r="Q37" s="590"/>
      <c r="R37" s="2345" t="s">
        <v>1160</v>
      </c>
      <c r="S37" s="2345"/>
      <c r="T37" s="2345"/>
      <c r="U37" s="1490" t="s">
        <v>632</v>
      </c>
      <c r="V37" s="2970"/>
      <c r="W37" s="2970"/>
      <c r="X37" s="2970"/>
      <c r="Y37" s="2970"/>
      <c r="Z37" s="2970"/>
      <c r="AA37" s="2970"/>
      <c r="AB37" s="2970"/>
      <c r="AC37" s="1491" t="s">
        <v>32</v>
      </c>
      <c r="AD37" s="2971"/>
      <c r="AE37" s="2971"/>
      <c r="AF37" s="2971"/>
      <c r="AG37" s="2971"/>
      <c r="AH37" s="2971"/>
      <c r="AI37" s="2971"/>
      <c r="AJ37" s="2971"/>
      <c r="AK37" s="2971"/>
      <c r="AL37" s="1477"/>
      <c r="AM37" s="1478"/>
    </row>
    <row r="38" spans="1:39" ht="18" customHeight="1">
      <c r="A38" s="297"/>
      <c r="B38" s="301"/>
      <c r="C38" s="832"/>
      <c r="D38" s="909" t="s">
        <v>1724</v>
      </c>
      <c r="E38" s="832"/>
      <c r="F38" s="832"/>
      <c r="G38" s="832"/>
      <c r="H38" s="832"/>
      <c r="I38" s="591"/>
      <c r="J38" s="591"/>
      <c r="K38" s="591"/>
      <c r="L38" s="591"/>
      <c r="M38" s="591"/>
      <c r="N38" s="591"/>
      <c r="O38" s="591"/>
      <c r="P38" s="591"/>
      <c r="Q38" s="591"/>
      <c r="R38" s="591"/>
      <c r="S38" s="591"/>
      <c r="T38" s="591"/>
      <c r="U38" s="591"/>
      <c r="V38" s="785"/>
      <c r="W38" s="591"/>
      <c r="X38" s="591"/>
      <c r="Y38" s="591"/>
      <c r="Z38" s="883"/>
      <c r="AA38" s="812"/>
      <c r="AB38" s="812"/>
      <c r="AC38" s="851"/>
      <c r="AD38" s="812"/>
      <c r="AE38" s="851"/>
      <c r="AF38" s="851"/>
      <c r="AG38" s="851"/>
      <c r="AH38" s="851"/>
      <c r="AI38" s="851"/>
      <c r="AJ38" s="851"/>
      <c r="AK38" s="851"/>
      <c r="AL38" s="1458"/>
      <c r="AM38" s="890"/>
    </row>
    <row r="39" spans="1:39" ht="14.1" customHeight="1">
      <c r="A39" s="297"/>
      <c r="B39" s="301"/>
      <c r="C39" s="832"/>
      <c r="D39" s="832"/>
      <c r="E39" s="832"/>
      <c r="F39" s="832"/>
      <c r="G39" s="832"/>
      <c r="H39" s="832"/>
      <c r="I39" s="591"/>
      <c r="J39" s="591"/>
      <c r="K39" s="591"/>
      <c r="L39" s="591"/>
      <c r="M39" s="591"/>
      <c r="N39" s="591"/>
      <c r="O39" s="591"/>
      <c r="P39" s="591"/>
      <c r="Q39" s="591"/>
      <c r="R39" s="591"/>
      <c r="S39" s="591"/>
      <c r="T39" s="591"/>
      <c r="U39" s="591"/>
      <c r="V39" s="785"/>
      <c r="W39" s="591"/>
      <c r="X39" s="591"/>
      <c r="Y39" s="591"/>
      <c r="Z39" s="883"/>
      <c r="AA39" s="812"/>
      <c r="AB39" s="812"/>
      <c r="AC39" s="851"/>
      <c r="AD39" s="812"/>
      <c r="AE39" s="851"/>
      <c r="AF39" s="851"/>
      <c r="AG39" s="851"/>
      <c r="AH39" s="851"/>
      <c r="AI39" s="851"/>
      <c r="AJ39" s="851"/>
      <c r="AK39" s="851"/>
      <c r="AL39" s="1458"/>
      <c r="AM39" s="890"/>
    </row>
    <row r="40" spans="1:39" ht="14.4">
      <c r="A40" s="297"/>
      <c r="B40" s="301"/>
      <c r="C40" s="832"/>
      <c r="D40" s="591" t="s">
        <v>1725</v>
      </c>
      <c r="E40" s="591"/>
      <c r="F40" s="856"/>
      <c r="G40" s="856"/>
      <c r="H40" s="785"/>
      <c r="I40" s="785"/>
      <c r="J40" s="785"/>
      <c r="K40" s="785"/>
      <c r="L40" s="785"/>
      <c r="M40" s="785"/>
      <c r="N40" s="785"/>
      <c r="O40" s="785"/>
      <c r="P40" s="785"/>
      <c r="Q40" s="785"/>
      <c r="R40" s="720"/>
      <c r="S40" s="720"/>
      <c r="T40" s="721"/>
      <c r="U40" s="722"/>
      <c r="V40" s="722"/>
      <c r="W40" s="785"/>
      <c r="X40" s="785"/>
      <c r="Y40" s="812"/>
      <c r="Z40" s="882" t="s">
        <v>1704</v>
      </c>
      <c r="AA40" s="851"/>
      <c r="AB40" s="851"/>
      <c r="AC40" s="851"/>
      <c r="AD40" s="851"/>
      <c r="AE40" s="851"/>
      <c r="AF40" s="851"/>
      <c r="AG40" s="851"/>
      <c r="AH40" s="851"/>
      <c r="AI40" s="851"/>
      <c r="AJ40" s="851"/>
      <c r="AK40" s="812"/>
      <c r="AL40" s="1458"/>
      <c r="AM40" s="890"/>
    </row>
    <row r="41" spans="1:39" ht="14.1" customHeight="1">
      <c r="A41" s="297"/>
      <c r="B41" s="301"/>
      <c r="C41" s="785"/>
      <c r="D41" s="785"/>
      <c r="E41" s="785"/>
      <c r="F41" s="785"/>
      <c r="G41" s="785"/>
      <c r="H41" s="2356"/>
      <c r="I41" s="2356"/>
      <c r="J41" s="2356"/>
      <c r="K41" s="2356"/>
      <c r="L41" s="2356"/>
      <c r="M41" s="2356"/>
      <c r="N41" s="2356"/>
      <c r="O41" s="2356"/>
      <c r="P41" s="2356"/>
      <c r="Q41" s="2356"/>
      <c r="R41" s="591"/>
      <c r="S41" s="591"/>
      <c r="T41" s="591"/>
      <c r="U41" s="591"/>
      <c r="V41" s="591"/>
      <c r="W41" s="591"/>
      <c r="X41" s="591"/>
      <c r="Y41" s="785"/>
      <c r="Z41" s="925" t="s">
        <v>278</v>
      </c>
      <c r="AA41" s="1420" t="s">
        <v>1726</v>
      </c>
      <c r="AB41" s="851"/>
      <c r="AC41" s="812"/>
      <c r="AD41" s="812"/>
      <c r="AE41" s="812"/>
      <c r="AF41" s="812"/>
      <c r="AG41" s="812"/>
      <c r="AH41" s="812"/>
      <c r="AI41" s="812"/>
      <c r="AJ41" s="812"/>
      <c r="AK41" s="812"/>
      <c r="AL41" s="869"/>
      <c r="AM41" s="867"/>
    </row>
    <row r="42" spans="1:39" ht="14.1" customHeight="1">
      <c r="A42" s="297"/>
      <c r="B42" s="301"/>
      <c r="C42" s="591"/>
      <c r="D42" s="591" t="s">
        <v>1727</v>
      </c>
      <c r="E42" s="591"/>
      <c r="F42" s="591"/>
      <c r="G42" s="591"/>
      <c r="H42" s="591"/>
      <c r="I42" s="591"/>
      <c r="J42" s="591"/>
      <c r="K42" s="591"/>
      <c r="L42" s="591"/>
      <c r="M42" s="591"/>
      <c r="N42" s="591"/>
      <c r="O42" s="591"/>
      <c r="P42" s="591"/>
      <c r="Q42" s="591"/>
      <c r="R42" s="591"/>
      <c r="S42" s="720"/>
      <c r="T42" s="720"/>
      <c r="U42" s="720"/>
      <c r="V42" s="720"/>
      <c r="W42" s="720"/>
      <c r="X42" s="720"/>
      <c r="Y42" s="812"/>
      <c r="Z42" s="1492" t="s">
        <v>14</v>
      </c>
      <c r="AA42" s="2961" t="s">
        <v>1728</v>
      </c>
      <c r="AB42" s="2961"/>
      <c r="AC42" s="2961"/>
      <c r="AD42" s="2961"/>
      <c r="AE42" s="2961"/>
      <c r="AF42" s="2961"/>
      <c r="AG42" s="2961"/>
      <c r="AH42" s="2961"/>
      <c r="AI42" s="2961"/>
      <c r="AJ42" s="2961"/>
      <c r="AK42" s="2961"/>
      <c r="AL42" s="2961"/>
      <c r="AM42" s="1463"/>
    </row>
    <row r="43" spans="1:39" ht="14.1" customHeight="1">
      <c r="A43" s="297"/>
      <c r="B43" s="301"/>
      <c r="C43" s="591"/>
      <c r="D43" s="591"/>
      <c r="E43" s="591" t="s">
        <v>1729</v>
      </c>
      <c r="F43" s="591"/>
      <c r="G43" s="591"/>
      <c r="H43" s="785"/>
      <c r="I43" s="785"/>
      <c r="J43" s="785"/>
      <c r="K43" s="785"/>
      <c r="L43" s="785"/>
      <c r="M43" s="785"/>
      <c r="N43" s="785"/>
      <c r="O43" s="785"/>
      <c r="P43" s="785"/>
      <c r="Q43" s="785"/>
      <c r="R43" s="720"/>
      <c r="S43" s="720"/>
      <c r="T43" s="721"/>
      <c r="U43" s="722"/>
      <c r="V43" s="722"/>
      <c r="W43" s="785"/>
      <c r="X43" s="785"/>
      <c r="Y43" s="812"/>
      <c r="Z43" s="883"/>
      <c r="AA43" s="2961"/>
      <c r="AB43" s="2961"/>
      <c r="AC43" s="2961"/>
      <c r="AD43" s="2961"/>
      <c r="AE43" s="2961"/>
      <c r="AF43" s="2961"/>
      <c r="AG43" s="2961"/>
      <c r="AH43" s="2961"/>
      <c r="AI43" s="2961"/>
      <c r="AJ43" s="2961"/>
      <c r="AK43" s="2961"/>
      <c r="AL43" s="2961"/>
      <c r="AM43" s="1463"/>
    </row>
    <row r="44" spans="1:39" ht="14.1" customHeight="1">
      <c r="A44" s="297"/>
      <c r="B44" s="301"/>
      <c r="C44" s="591"/>
      <c r="D44" s="785"/>
      <c r="E44" s="591"/>
      <c r="F44" s="591"/>
      <c r="G44" s="591"/>
      <c r="H44" s="591"/>
      <c r="I44" s="591"/>
      <c r="J44" s="591"/>
      <c r="K44" s="591"/>
      <c r="L44" s="591"/>
      <c r="M44" s="2356"/>
      <c r="N44" s="2356"/>
      <c r="O44" s="2356"/>
      <c r="P44" s="2356"/>
      <c r="Q44" s="591"/>
      <c r="R44" s="591"/>
      <c r="S44" s="591"/>
      <c r="T44" s="591"/>
      <c r="U44" s="591"/>
      <c r="V44" s="591"/>
      <c r="W44" s="812"/>
      <c r="X44" s="812"/>
      <c r="Y44" s="851"/>
      <c r="Z44" s="882"/>
      <c r="AA44" s="812"/>
      <c r="AB44" s="851"/>
      <c r="AC44" s="812"/>
      <c r="AD44" s="812"/>
      <c r="AE44" s="812"/>
      <c r="AF44" s="812"/>
      <c r="AG44" s="812"/>
      <c r="AH44" s="812"/>
      <c r="AI44" s="812"/>
      <c r="AJ44" s="812"/>
      <c r="AK44" s="812"/>
      <c r="AL44" s="1458"/>
      <c r="AM44" s="890"/>
    </row>
    <row r="45" spans="1:39" ht="14.1" customHeight="1">
      <c r="A45" s="297"/>
      <c r="B45" s="301" t="s">
        <v>19</v>
      </c>
      <c r="C45" s="785" t="s">
        <v>1730</v>
      </c>
      <c r="D45" s="591"/>
      <c r="E45" s="785"/>
      <c r="F45" s="785"/>
      <c r="G45" s="785"/>
      <c r="H45" s="785"/>
      <c r="I45" s="785"/>
      <c r="J45" s="785"/>
      <c r="K45" s="785"/>
      <c r="L45" s="785"/>
      <c r="M45" s="785"/>
      <c r="N45" s="785"/>
      <c r="O45" s="785"/>
      <c r="P45" s="785"/>
      <c r="Q45" s="785"/>
      <c r="R45" s="785"/>
      <c r="S45" s="785"/>
      <c r="T45" s="785"/>
      <c r="U45" s="785"/>
      <c r="V45" s="785"/>
      <c r="W45" s="851"/>
      <c r="X45" s="851"/>
      <c r="Y45" s="851"/>
      <c r="Z45" s="659"/>
      <c r="AA45" s="286"/>
      <c r="AB45" s="286"/>
      <c r="AC45" s="286"/>
      <c r="AD45" s="286"/>
      <c r="AE45" s="286"/>
      <c r="AF45" s="286"/>
      <c r="AG45" s="286"/>
      <c r="AH45" s="286"/>
      <c r="AI45" s="286"/>
      <c r="AJ45" s="286"/>
      <c r="AK45" s="286"/>
      <c r="AL45" s="300"/>
      <c r="AM45" s="916"/>
    </row>
    <row r="46" spans="1:39" ht="14.1" customHeight="1">
      <c r="A46" s="297"/>
      <c r="B46" s="301"/>
      <c r="C46" s="785"/>
      <c r="D46" s="785" t="s">
        <v>1731</v>
      </c>
      <c r="E46" s="785"/>
      <c r="F46" s="785"/>
      <c r="G46" s="785"/>
      <c r="H46" s="785"/>
      <c r="I46" s="785"/>
      <c r="J46" s="785"/>
      <c r="K46" s="785"/>
      <c r="L46" s="785"/>
      <c r="M46" s="785"/>
      <c r="N46" s="785"/>
      <c r="O46" s="785"/>
      <c r="P46" s="591"/>
      <c r="Q46" s="785"/>
      <c r="R46" s="720"/>
      <c r="S46" s="720"/>
      <c r="T46" s="721"/>
      <c r="U46" s="722"/>
      <c r="V46" s="722"/>
      <c r="W46" s="785"/>
      <c r="X46" s="785"/>
      <c r="Y46" s="812"/>
      <c r="Z46" s="659"/>
      <c r="AA46" s="286"/>
      <c r="AB46" s="286"/>
      <c r="AC46" s="286"/>
      <c r="AD46" s="286"/>
      <c r="AE46" s="286"/>
      <c r="AF46" s="286"/>
      <c r="AG46" s="286"/>
      <c r="AH46" s="286"/>
      <c r="AI46" s="286"/>
      <c r="AJ46" s="286"/>
      <c r="AK46" s="286"/>
      <c r="AL46" s="300"/>
      <c r="AM46" s="916"/>
    </row>
    <row r="47" spans="1:39" ht="14.1" customHeight="1">
      <c r="A47" s="297"/>
      <c r="B47" s="301"/>
      <c r="C47" s="785"/>
      <c r="D47" s="785"/>
      <c r="E47" s="785"/>
      <c r="F47" s="785"/>
      <c r="G47" s="785"/>
      <c r="H47" s="785"/>
      <c r="I47" s="785"/>
      <c r="J47" s="785"/>
      <c r="K47" s="785"/>
      <c r="L47" s="785"/>
      <c r="M47" s="785"/>
      <c r="N47" s="785"/>
      <c r="O47" s="785"/>
      <c r="P47" s="785"/>
      <c r="Q47" s="785"/>
      <c r="R47" s="785"/>
      <c r="S47" s="720"/>
      <c r="T47" s="720"/>
      <c r="U47" s="720"/>
      <c r="V47" s="720"/>
      <c r="W47" s="720"/>
      <c r="X47" s="720"/>
      <c r="Y47" s="812"/>
      <c r="Z47" s="883"/>
      <c r="AA47" s="812"/>
      <c r="AB47" s="851"/>
      <c r="AC47" s="812"/>
      <c r="AD47" s="812"/>
      <c r="AE47" s="812"/>
      <c r="AF47" s="812"/>
      <c r="AG47" s="812"/>
      <c r="AH47" s="812"/>
      <c r="AI47" s="812"/>
      <c r="AJ47" s="812"/>
      <c r="AK47" s="812"/>
      <c r="AL47" s="869"/>
      <c r="AM47" s="867"/>
    </row>
    <row r="48" spans="1:39" ht="14.1" customHeight="1">
      <c r="A48" s="297"/>
      <c r="B48" s="301" t="s">
        <v>19</v>
      </c>
      <c r="C48" s="785" t="s">
        <v>1732</v>
      </c>
      <c r="D48" s="785"/>
      <c r="E48" s="785"/>
      <c r="F48" s="785"/>
      <c r="G48" s="785"/>
      <c r="H48" s="785"/>
      <c r="I48" s="785"/>
      <c r="J48" s="785"/>
      <c r="K48" s="785"/>
      <c r="L48" s="785"/>
      <c r="M48" s="785"/>
      <c r="N48" s="785"/>
      <c r="O48" s="785"/>
      <c r="P48" s="785"/>
      <c r="Q48" s="785"/>
      <c r="R48" s="785"/>
      <c r="S48" s="785"/>
      <c r="T48" s="785"/>
      <c r="U48" s="785"/>
      <c r="V48" s="785"/>
      <c r="W48" s="785"/>
      <c r="X48" s="785"/>
      <c r="Y48" s="785"/>
      <c r="Z48" s="659"/>
      <c r="AA48" s="286"/>
      <c r="AB48" s="286"/>
      <c r="AC48" s="286"/>
      <c r="AD48" s="286"/>
      <c r="AE48" s="286"/>
      <c r="AF48" s="286"/>
      <c r="AG48" s="286"/>
      <c r="AH48" s="286"/>
      <c r="AI48" s="286"/>
      <c r="AJ48" s="286"/>
      <c r="AK48" s="286"/>
      <c r="AL48" s="300"/>
      <c r="AM48" s="916"/>
    </row>
    <row r="49" spans="1:39" ht="14.1" customHeight="1">
      <c r="A49" s="297"/>
      <c r="B49" s="301"/>
      <c r="C49" s="785"/>
      <c r="D49" s="591"/>
      <c r="E49" s="785"/>
      <c r="F49" s="785"/>
      <c r="G49" s="785"/>
      <c r="H49" s="785"/>
      <c r="I49" s="785"/>
      <c r="J49" s="785"/>
      <c r="K49" s="785"/>
      <c r="L49" s="785"/>
      <c r="M49" s="785"/>
      <c r="N49" s="785"/>
      <c r="O49" s="785"/>
      <c r="P49" s="785"/>
      <c r="Q49" s="785"/>
      <c r="R49" s="720"/>
      <c r="S49" s="720"/>
      <c r="T49" s="721"/>
      <c r="U49" s="722"/>
      <c r="V49" s="722"/>
      <c r="W49" s="785"/>
      <c r="X49" s="785"/>
      <c r="Y49" s="812"/>
      <c r="Z49" s="2962" t="s">
        <v>1733</v>
      </c>
      <c r="AA49" s="2962"/>
      <c r="AB49" s="2962"/>
      <c r="AC49" s="2962"/>
      <c r="AD49" s="2962"/>
      <c r="AE49" s="2962"/>
      <c r="AF49" s="2962"/>
      <c r="AG49" s="2962"/>
      <c r="AH49" s="2962"/>
      <c r="AI49" s="2962"/>
      <c r="AJ49" s="2962"/>
      <c r="AK49" s="2962"/>
      <c r="AL49" s="2962"/>
      <c r="AM49" s="1493"/>
    </row>
    <row r="50" spans="1:39" ht="14.4">
      <c r="A50" s="297"/>
      <c r="B50" s="301"/>
      <c r="C50" s="591"/>
      <c r="D50" s="591" t="s">
        <v>1734</v>
      </c>
      <c r="E50" s="785"/>
      <c r="F50" s="785"/>
      <c r="G50" s="785"/>
      <c r="H50" s="591"/>
      <c r="I50" s="591"/>
      <c r="J50" s="591"/>
      <c r="K50" s="591"/>
      <c r="L50" s="591"/>
      <c r="M50" s="591"/>
      <c r="N50" s="591"/>
      <c r="O50" s="591"/>
      <c r="P50" s="591"/>
      <c r="Q50" s="785"/>
      <c r="R50" s="720"/>
      <c r="S50" s="720"/>
      <c r="T50" s="721"/>
      <c r="U50" s="722"/>
      <c r="V50" s="722"/>
      <c r="W50" s="785"/>
      <c r="X50" s="785"/>
      <c r="Y50" s="812"/>
      <c r="Z50" s="2962"/>
      <c r="AA50" s="2962"/>
      <c r="AB50" s="2962"/>
      <c r="AC50" s="2962"/>
      <c r="AD50" s="2962"/>
      <c r="AE50" s="2962"/>
      <c r="AF50" s="2962"/>
      <c r="AG50" s="2962"/>
      <c r="AH50" s="2962"/>
      <c r="AI50" s="2962"/>
      <c r="AJ50" s="2962"/>
      <c r="AK50" s="2962"/>
      <c r="AL50" s="2962"/>
      <c r="AM50" s="1493"/>
    </row>
    <row r="51" spans="1:39" ht="14.1" customHeight="1">
      <c r="A51" s="297"/>
      <c r="B51" s="301"/>
      <c r="C51" s="591"/>
      <c r="D51" s="591" t="s">
        <v>1735</v>
      </c>
      <c r="E51" s="785"/>
      <c r="F51" s="785"/>
      <c r="G51" s="785"/>
      <c r="H51" s="591"/>
      <c r="I51" s="591"/>
      <c r="J51" s="591"/>
      <c r="K51" s="591"/>
      <c r="L51" s="591"/>
      <c r="M51" s="591"/>
      <c r="N51" s="591"/>
      <c r="O51" s="591"/>
      <c r="P51" s="591"/>
      <c r="Q51" s="785"/>
      <c r="R51" s="720"/>
      <c r="S51" s="720"/>
      <c r="T51" s="721"/>
      <c r="U51" s="722"/>
      <c r="V51" s="722"/>
      <c r="W51" s="785"/>
      <c r="X51" s="785"/>
      <c r="Y51" s="828"/>
      <c r="Z51" s="925" t="s">
        <v>278</v>
      </c>
      <c r="AA51" s="2963" t="s">
        <v>1736</v>
      </c>
      <c r="AB51" s="2963"/>
      <c r="AC51" s="2963"/>
      <c r="AD51" s="2963"/>
      <c r="AE51" s="2963"/>
      <c r="AF51" s="2963"/>
      <c r="AG51" s="2963"/>
      <c r="AH51" s="2963"/>
      <c r="AI51" s="2963"/>
      <c r="AJ51" s="2963"/>
      <c r="AK51" s="2963"/>
      <c r="AL51" s="2963"/>
      <c r="AM51" s="890"/>
    </row>
    <row r="52" spans="1:39" ht="14.1" customHeight="1">
      <c r="A52" s="297"/>
      <c r="B52" s="301"/>
      <c r="C52" s="591"/>
      <c r="D52" s="832" t="s">
        <v>278</v>
      </c>
      <c r="E52" s="785" t="s">
        <v>1737</v>
      </c>
      <c r="F52" s="785"/>
      <c r="G52" s="785"/>
      <c r="H52" s="591"/>
      <c r="I52" s="591"/>
      <c r="J52" s="591"/>
      <c r="K52" s="591"/>
      <c r="L52" s="591"/>
      <c r="M52" s="591"/>
      <c r="N52" s="591"/>
      <c r="O52" s="591"/>
      <c r="P52" s="591"/>
      <c r="Q52" s="591"/>
      <c r="R52" s="591"/>
      <c r="S52" s="591"/>
      <c r="T52" s="591"/>
      <c r="U52" s="722"/>
      <c r="V52" s="722"/>
      <c r="W52" s="785"/>
      <c r="X52" s="785"/>
      <c r="Y52" s="828"/>
      <c r="Z52" s="925" t="s">
        <v>278</v>
      </c>
      <c r="AA52" s="2963" t="s">
        <v>1738</v>
      </c>
      <c r="AB52" s="2963"/>
      <c r="AC52" s="2963"/>
      <c r="AD52" s="2963"/>
      <c r="AE52" s="2963"/>
      <c r="AF52" s="2963"/>
      <c r="AG52" s="2963"/>
      <c r="AH52" s="2963"/>
      <c r="AI52" s="2963"/>
      <c r="AJ52" s="2963"/>
      <c r="AK52" s="2963"/>
      <c r="AL52" s="2963"/>
      <c r="AM52" s="890"/>
    </row>
    <row r="53" spans="1:39" ht="14.1" customHeight="1">
      <c r="A53" s="297"/>
      <c r="B53" s="301"/>
      <c r="C53" s="591"/>
      <c r="D53" s="591"/>
      <c r="E53" s="720">
        <v>1</v>
      </c>
      <c r="F53" s="2964"/>
      <c r="G53" s="2964"/>
      <c r="H53" s="2964"/>
      <c r="I53" s="1047" t="s">
        <v>20</v>
      </c>
      <c r="J53" s="2964"/>
      <c r="K53" s="2964"/>
      <c r="L53" s="1047" t="s">
        <v>21</v>
      </c>
      <c r="M53" s="2965"/>
      <c r="N53" s="2965"/>
      <c r="O53" s="590" t="s">
        <v>1739</v>
      </c>
      <c r="P53" s="591"/>
      <c r="Q53" s="591"/>
      <c r="R53" s="591"/>
      <c r="S53" s="591"/>
      <c r="T53" s="591" t="s">
        <v>1165</v>
      </c>
      <c r="U53" s="591"/>
      <c r="V53" s="591"/>
      <c r="W53" s="832" t="s">
        <v>321</v>
      </c>
      <c r="X53" s="785"/>
      <c r="Y53" s="828"/>
      <c r="Z53" s="925"/>
      <c r="AA53" s="851"/>
      <c r="AB53" s="851"/>
      <c r="AC53" s="851"/>
      <c r="AD53" s="851"/>
      <c r="AE53" s="851"/>
      <c r="AF53" s="851"/>
      <c r="AG53" s="851"/>
      <c r="AH53" s="851"/>
      <c r="AI53" s="851"/>
      <c r="AJ53" s="851"/>
      <c r="AK53" s="851"/>
      <c r="AL53" s="1458"/>
      <c r="AM53" s="890"/>
    </row>
    <row r="54" spans="1:39" ht="14.1" customHeight="1">
      <c r="A54" s="297"/>
      <c r="B54" s="301"/>
      <c r="C54" s="591"/>
      <c r="D54" s="591"/>
      <c r="E54" s="720">
        <v>2</v>
      </c>
      <c r="F54" s="2966"/>
      <c r="G54" s="2966"/>
      <c r="H54" s="2966"/>
      <c r="I54" s="1494" t="s">
        <v>20</v>
      </c>
      <c r="J54" s="2966"/>
      <c r="K54" s="2966"/>
      <c r="L54" s="1494" t="s">
        <v>21</v>
      </c>
      <c r="M54" s="2967"/>
      <c r="N54" s="2967"/>
      <c r="O54" s="1495" t="s">
        <v>1739</v>
      </c>
      <c r="P54" s="720"/>
      <c r="Q54" s="720"/>
      <c r="R54" s="591"/>
      <c r="S54" s="591"/>
      <c r="T54" s="591" t="s">
        <v>1165</v>
      </c>
      <c r="U54" s="591"/>
      <c r="V54" s="591"/>
      <c r="W54" s="832" t="s">
        <v>321</v>
      </c>
      <c r="X54" s="785"/>
      <c r="Y54" s="828"/>
      <c r="Z54" s="925"/>
      <c r="AA54" s="851"/>
      <c r="AB54" s="851"/>
      <c r="AC54" s="851"/>
      <c r="AD54" s="851"/>
      <c r="AE54" s="851"/>
      <c r="AF54" s="851"/>
      <c r="AG54" s="851"/>
      <c r="AH54" s="851"/>
      <c r="AI54" s="851"/>
      <c r="AJ54" s="851"/>
      <c r="AK54" s="851"/>
      <c r="AL54" s="1458"/>
      <c r="AM54" s="890"/>
    </row>
    <row r="55" spans="1:39" ht="14.1" customHeight="1">
      <c r="A55" s="297"/>
      <c r="B55" s="301"/>
      <c r="C55" s="591"/>
      <c r="D55" s="717"/>
      <c r="E55" s="1496"/>
      <c r="F55" s="1497"/>
      <c r="G55" s="1497"/>
      <c r="H55" s="1497"/>
      <c r="I55" s="1498"/>
      <c r="J55" s="1497"/>
      <c r="K55" s="1497"/>
      <c r="L55" s="1498"/>
      <c r="M55" s="1499"/>
      <c r="N55" s="1499"/>
      <c r="O55" s="1473"/>
      <c r="P55" s="1496"/>
      <c r="Q55" s="1496"/>
      <c r="R55" s="717"/>
      <c r="S55" s="717"/>
      <c r="T55" s="717"/>
      <c r="U55" s="717"/>
      <c r="V55" s="1500"/>
      <c r="W55" s="1473"/>
      <c r="X55" s="1473"/>
      <c r="Y55" s="828"/>
      <c r="Z55" s="925"/>
      <c r="AA55" s="851"/>
      <c r="AB55" s="851"/>
      <c r="AC55" s="851"/>
      <c r="AD55" s="851"/>
      <c r="AE55" s="851"/>
      <c r="AF55" s="851"/>
      <c r="AG55" s="851"/>
      <c r="AH55" s="851"/>
      <c r="AI55" s="851"/>
      <c r="AJ55" s="851"/>
      <c r="AK55" s="851"/>
      <c r="AL55" s="1458"/>
      <c r="AM55" s="890"/>
    </row>
    <row r="56" spans="1:39" ht="14.1" customHeight="1">
      <c r="A56" s="297"/>
      <c r="B56" s="301"/>
      <c r="C56" s="591"/>
      <c r="D56" s="591" t="s">
        <v>1740</v>
      </c>
      <c r="E56" s="591"/>
      <c r="F56" s="785"/>
      <c r="G56" s="785"/>
      <c r="H56" s="785"/>
      <c r="I56" s="720"/>
      <c r="J56" s="720"/>
      <c r="K56" s="591"/>
      <c r="L56" s="832"/>
      <c r="M56" s="785"/>
      <c r="N56" s="785"/>
      <c r="O56" s="785"/>
      <c r="P56" s="591"/>
      <c r="Q56" s="2356" t="s">
        <v>967</v>
      </c>
      <c r="R56" s="2356"/>
      <c r="S56" s="591" t="s">
        <v>278</v>
      </c>
      <c r="T56" s="591"/>
      <c r="U56" s="591" t="s">
        <v>986</v>
      </c>
      <c r="V56" s="591"/>
      <c r="W56" s="591"/>
      <c r="X56" s="785"/>
      <c r="Y56" s="828"/>
      <c r="Z56" s="883"/>
      <c r="AA56" s="812"/>
      <c r="AB56" s="851"/>
      <c r="AC56" s="851"/>
      <c r="AD56" s="851"/>
      <c r="AE56" s="851"/>
      <c r="AF56" s="851"/>
      <c r="AG56" s="851"/>
      <c r="AH56" s="851"/>
      <c r="AI56" s="851"/>
      <c r="AJ56" s="851"/>
      <c r="AK56" s="851"/>
      <c r="AL56" s="1458"/>
      <c r="AM56" s="890"/>
    </row>
    <row r="57" spans="1:39" ht="14.1" customHeight="1">
      <c r="A57" s="297"/>
      <c r="B57" s="301"/>
      <c r="C57" s="785"/>
      <c r="D57" s="591" t="s">
        <v>1735</v>
      </c>
      <c r="E57" s="591"/>
      <c r="F57" s="591"/>
      <c r="G57" s="871"/>
      <c r="H57" s="871"/>
      <c r="I57" s="871"/>
      <c r="J57" s="871"/>
      <c r="K57" s="871"/>
      <c r="L57" s="871"/>
      <c r="M57" s="871"/>
      <c r="N57" s="871"/>
      <c r="O57" s="871"/>
      <c r="P57" s="785"/>
      <c r="Q57" s="785"/>
      <c r="R57" s="720"/>
      <c r="S57" s="720"/>
      <c r="T57" s="721"/>
      <c r="U57" s="722"/>
      <c r="V57" s="722"/>
      <c r="W57" s="785"/>
      <c r="X57" s="785"/>
      <c r="Y57" s="828"/>
      <c r="Z57" s="882"/>
      <c r="AA57" s="812"/>
      <c r="AB57" s="812"/>
      <c r="AC57" s="812"/>
      <c r="AD57" s="812"/>
      <c r="AE57" s="812"/>
      <c r="AF57" s="812"/>
      <c r="AG57" s="812"/>
      <c r="AH57" s="812"/>
      <c r="AI57" s="812"/>
      <c r="AJ57" s="812"/>
      <c r="AK57" s="812"/>
      <c r="AL57" s="1458"/>
      <c r="AM57" s="890"/>
    </row>
    <row r="58" spans="1:39" ht="14.1" customHeight="1">
      <c r="A58" s="297"/>
      <c r="B58" s="301"/>
      <c r="C58" s="785"/>
      <c r="D58" s="832" t="s">
        <v>278</v>
      </c>
      <c r="E58" s="785" t="s">
        <v>1741</v>
      </c>
      <c r="F58" s="591"/>
      <c r="G58" s="591"/>
      <c r="H58" s="871"/>
      <c r="I58" s="871"/>
      <c r="J58" s="871"/>
      <c r="K58" s="871"/>
      <c r="L58" s="871"/>
      <c r="M58" s="871"/>
      <c r="N58" s="591"/>
      <c r="O58" s="871"/>
      <c r="P58" s="591"/>
      <c r="Q58" s="2356" t="s">
        <v>967</v>
      </c>
      <c r="R58" s="2356"/>
      <c r="S58" s="591" t="s">
        <v>278</v>
      </c>
      <c r="T58" s="591"/>
      <c r="U58" s="591" t="s">
        <v>986</v>
      </c>
      <c r="V58" s="591"/>
      <c r="W58" s="591"/>
      <c r="X58" s="785"/>
      <c r="Y58" s="828"/>
      <c r="Z58" s="882"/>
      <c r="AA58" s="851"/>
      <c r="AB58" s="812"/>
      <c r="AC58" s="851"/>
      <c r="AD58" s="851"/>
      <c r="AE58" s="851"/>
      <c r="AF58" s="851"/>
      <c r="AG58" s="851"/>
      <c r="AH58" s="851"/>
      <c r="AI58" s="851"/>
      <c r="AJ58" s="851"/>
      <c r="AK58" s="851"/>
      <c r="AL58" s="1458"/>
      <c r="AM58" s="890"/>
    </row>
    <row r="59" spans="1:39" ht="14.1" customHeight="1">
      <c r="A59" s="297"/>
      <c r="B59" s="301"/>
      <c r="C59" s="785"/>
      <c r="D59" s="832"/>
      <c r="E59" s="785"/>
      <c r="F59" s="591"/>
      <c r="G59" s="591"/>
      <c r="H59" s="871"/>
      <c r="I59" s="871"/>
      <c r="J59" s="871"/>
      <c r="K59" s="871"/>
      <c r="L59" s="871"/>
      <c r="M59" s="871"/>
      <c r="N59" s="591"/>
      <c r="O59" s="871"/>
      <c r="P59" s="591"/>
      <c r="Q59" s="720"/>
      <c r="R59" s="720"/>
      <c r="S59" s="591"/>
      <c r="T59" s="591"/>
      <c r="U59" s="591"/>
      <c r="V59" s="591"/>
      <c r="W59" s="591"/>
      <c r="X59" s="785"/>
      <c r="Y59" s="812"/>
      <c r="Z59" s="882"/>
      <c r="AA59" s="851"/>
      <c r="AB59" s="812"/>
      <c r="AC59" s="851"/>
      <c r="AD59" s="851"/>
      <c r="AE59" s="851"/>
      <c r="AF59" s="851"/>
      <c r="AG59" s="851"/>
      <c r="AH59" s="851"/>
      <c r="AI59" s="851"/>
      <c r="AJ59" s="851"/>
      <c r="AK59" s="851"/>
      <c r="AL59" s="1458"/>
      <c r="AM59" s="890"/>
    </row>
    <row r="60" spans="1:39" ht="14.1" customHeight="1">
      <c r="A60" s="297"/>
      <c r="B60" s="1501"/>
      <c r="C60" s="1502"/>
      <c r="D60" s="980"/>
      <c r="E60" s="980"/>
      <c r="F60" s="980"/>
      <c r="G60" s="1503"/>
      <c r="H60" s="1503"/>
      <c r="I60" s="1503"/>
      <c r="J60" s="1503"/>
      <c r="K60" s="1503"/>
      <c r="L60" s="1503"/>
      <c r="M60" s="1503"/>
      <c r="N60" s="1503"/>
      <c r="O60" s="1503"/>
      <c r="P60" s="1503"/>
      <c r="Q60" s="1503"/>
      <c r="R60" s="980"/>
      <c r="S60" s="980"/>
      <c r="T60" s="980"/>
      <c r="U60" s="980"/>
      <c r="V60" s="980"/>
      <c r="W60" s="980"/>
      <c r="X60" s="1502"/>
      <c r="Y60" s="1502"/>
      <c r="Z60" s="1504"/>
      <c r="AA60" s="1505"/>
      <c r="AB60" s="1505"/>
      <c r="AC60" s="1505"/>
      <c r="AD60" s="1505"/>
      <c r="AE60" s="1506"/>
      <c r="AF60" s="1505"/>
      <c r="AG60" s="1505"/>
      <c r="AH60" s="1505"/>
      <c r="AI60" s="1505"/>
      <c r="AJ60" s="1505"/>
      <c r="AK60" s="1505"/>
      <c r="AL60" s="1507"/>
      <c r="AM60" s="1468"/>
    </row>
    <row r="61" spans="1:39" ht="7.05" customHeight="1"/>
  </sheetData>
  <mergeCells count="127">
    <mergeCell ref="B1:AL1"/>
    <mergeCell ref="AN1:AQ1"/>
    <mergeCell ref="B3:Y3"/>
    <mergeCell ref="Z3:AL3"/>
    <mergeCell ref="T5:U5"/>
    <mergeCell ref="W5:X5"/>
    <mergeCell ref="AA6:AL6"/>
    <mergeCell ref="G7:K7"/>
    <mergeCell ref="L7:N7"/>
    <mergeCell ref="AA7:AL9"/>
    <mergeCell ref="T9:U9"/>
    <mergeCell ref="F10:G10"/>
    <mergeCell ref="H10:L10"/>
    <mergeCell ref="M10:N10"/>
    <mergeCell ref="O10:U10"/>
    <mergeCell ref="C12:Y12"/>
    <mergeCell ref="G13:K13"/>
    <mergeCell ref="L13:N13"/>
    <mergeCell ref="AA13:AL14"/>
    <mergeCell ref="T18:X18"/>
    <mergeCell ref="AA19:AL21"/>
    <mergeCell ref="K21:X22"/>
    <mergeCell ref="AP21:BP25"/>
    <mergeCell ref="AA22:AL23"/>
    <mergeCell ref="D24:AL24"/>
    <mergeCell ref="C25:G25"/>
    <mergeCell ref="H25:AC25"/>
    <mergeCell ref="AD25:AK25"/>
    <mergeCell ref="C26:D26"/>
    <mergeCell ref="E26:F26"/>
    <mergeCell ref="J26:L26"/>
    <mergeCell ref="N26:P26"/>
    <mergeCell ref="R26:T26"/>
    <mergeCell ref="V26:AB26"/>
    <mergeCell ref="AD26:AK26"/>
    <mergeCell ref="C27:D27"/>
    <mergeCell ref="E27:F27"/>
    <mergeCell ref="J27:L27"/>
    <mergeCell ref="N27:P27"/>
    <mergeCell ref="R27:T27"/>
    <mergeCell ref="V27:AB27"/>
    <mergeCell ref="AD27:AK27"/>
    <mergeCell ref="C28:D28"/>
    <mergeCell ref="E28:F28"/>
    <mergeCell ref="J28:L28"/>
    <mergeCell ref="N28:P28"/>
    <mergeCell ref="R28:T28"/>
    <mergeCell ref="V28:AB28"/>
    <mergeCell ref="AD28:AK28"/>
    <mergeCell ref="C29:D29"/>
    <mergeCell ref="E29:F29"/>
    <mergeCell ref="J29:L29"/>
    <mergeCell ref="N29:P29"/>
    <mergeCell ref="R29:T29"/>
    <mergeCell ref="V29:AB29"/>
    <mergeCell ref="AD29:AK29"/>
    <mergeCell ref="C30:D30"/>
    <mergeCell ref="E30:F30"/>
    <mergeCell ref="J30:L30"/>
    <mergeCell ref="N30:P30"/>
    <mergeCell ref="R30:T30"/>
    <mergeCell ref="V30:AB30"/>
    <mergeCell ref="AD30:AK30"/>
    <mergeCell ref="C31:D31"/>
    <mergeCell ref="E31:F31"/>
    <mergeCell ref="J31:L31"/>
    <mergeCell ref="N31:P31"/>
    <mergeCell ref="R31:T31"/>
    <mergeCell ref="V31:AB31"/>
    <mergeCell ref="AD31:AK31"/>
    <mergeCell ref="C32:D32"/>
    <mergeCell ref="E32:F32"/>
    <mergeCell ref="J32:L32"/>
    <mergeCell ref="N32:P32"/>
    <mergeCell ref="R32:T32"/>
    <mergeCell ref="V32:AB32"/>
    <mergeCell ref="AD32:AK32"/>
    <mergeCell ref="C33:D33"/>
    <mergeCell ref="E33:F33"/>
    <mergeCell ref="J33:L33"/>
    <mergeCell ref="N33:P33"/>
    <mergeCell ref="R33:T33"/>
    <mergeCell ref="V33:AB33"/>
    <mergeCell ref="AD33:AK33"/>
    <mergeCell ref="C34:D34"/>
    <mergeCell ref="E34:F34"/>
    <mergeCell ref="J34:L34"/>
    <mergeCell ref="N34:P34"/>
    <mergeCell ref="R34:T34"/>
    <mergeCell ref="V34:AB34"/>
    <mergeCell ref="AD34:AK34"/>
    <mergeCell ref="C35:D35"/>
    <mergeCell ref="E35:F35"/>
    <mergeCell ref="J35:L35"/>
    <mergeCell ref="N35:P35"/>
    <mergeCell ref="R35:T35"/>
    <mergeCell ref="V35:AB35"/>
    <mergeCell ref="AD35:AK35"/>
    <mergeCell ref="C36:D36"/>
    <mergeCell ref="E36:F36"/>
    <mergeCell ref="J36:L36"/>
    <mergeCell ref="N36:P36"/>
    <mergeCell ref="R36:T36"/>
    <mergeCell ref="V36:AB36"/>
    <mergeCell ref="AD36:AK36"/>
    <mergeCell ref="C37:D37"/>
    <mergeCell ref="E37:F37"/>
    <mergeCell ref="J37:L37"/>
    <mergeCell ref="N37:P37"/>
    <mergeCell ref="R37:T37"/>
    <mergeCell ref="V37:AB37"/>
    <mergeCell ref="AD37:AK37"/>
    <mergeCell ref="H41:L41"/>
    <mergeCell ref="M41:Q41"/>
    <mergeCell ref="Q56:R56"/>
    <mergeCell ref="Q58:R58"/>
    <mergeCell ref="AA42:AL43"/>
    <mergeCell ref="M44:P44"/>
    <mergeCell ref="Z49:AL50"/>
    <mergeCell ref="AA51:AL51"/>
    <mergeCell ref="AA52:AL52"/>
    <mergeCell ref="F53:H53"/>
    <mergeCell ref="J53:K53"/>
    <mergeCell ref="M53:N53"/>
    <mergeCell ref="F54:H54"/>
    <mergeCell ref="J54:K54"/>
    <mergeCell ref="M54:N54"/>
  </mergeCells>
  <phoneticPr fontId="109"/>
  <hyperlinks>
    <hyperlink ref="AN1" location="'目次（保）'!A1" display="目次に戻る" xr:uid="{00000000-0004-0000-2600-000000000000}"/>
  </hyperlinks>
  <printOptions horizontalCentered="1"/>
  <pageMargins left="0.70833333333333304" right="0.31527777777777799" top="0.39374999999999999" bottom="0.39374999999999999" header="0.51180555555555496" footer="0.51180555555555496"/>
  <pageSetup paperSize="9" scale="93" firstPageNumber="0" orientation="portrait" horizontalDpi="300" verticalDpi="300" r:id="rId1"/>
  <colBreaks count="1" manualBreakCount="1">
    <brk id="3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FF"/>
  </sheetPr>
  <dimension ref="A1:AMK62"/>
  <sheetViews>
    <sheetView showGridLines="0" view="pageBreakPreview" topLeftCell="A40" zoomScale="112" zoomScaleNormal="100" zoomScalePageLayoutView="112" workbookViewId="0">
      <selection activeCell="AN1" sqref="AN1:AP1"/>
    </sheetView>
  </sheetViews>
  <sheetFormatPr defaultRowHeight="13.2"/>
  <cols>
    <col min="1" max="1" width="1.44140625" style="276" customWidth="1"/>
    <col min="2" max="2" width="1.6640625" style="276" customWidth="1"/>
    <col min="3" max="24" width="2.33203125" style="276" customWidth="1"/>
    <col min="25" max="25" width="7.6640625" style="276" customWidth="1"/>
    <col min="26" max="97" width="2.33203125" style="276" customWidth="1"/>
    <col min="98" max="1025" width="8" style="276" customWidth="1"/>
  </cols>
  <sheetData>
    <row r="1" spans="1:42" ht="14.1" customHeight="1">
      <c r="B1" s="1794" t="s">
        <v>1742</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330"/>
      <c r="AN1" s="1795" t="s">
        <v>241</v>
      </c>
      <c r="AO1" s="1795"/>
      <c r="AP1" s="1795"/>
    </row>
    <row r="2" spans="1:42" ht="5.0999999999999996" customHeight="1"/>
    <row r="3" spans="1:42" ht="14.1" customHeight="1">
      <c r="B3" s="1796" t="s">
        <v>1743</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7" t="s">
        <v>243</v>
      </c>
      <c r="AA3" s="1797"/>
      <c r="AB3" s="1797"/>
      <c r="AC3" s="1797"/>
      <c r="AD3" s="1797"/>
      <c r="AE3" s="1797"/>
      <c r="AF3" s="1797"/>
      <c r="AG3" s="1797"/>
      <c r="AH3" s="1797"/>
      <c r="AI3" s="1797"/>
      <c r="AJ3" s="1797"/>
      <c r="AK3" s="1797"/>
      <c r="AL3" s="1797"/>
      <c r="AM3" s="295"/>
    </row>
    <row r="4" spans="1:42" ht="8.25" customHeight="1">
      <c r="A4" s="282"/>
      <c r="B4" s="1508"/>
      <c r="C4" s="730"/>
      <c r="D4" s="1509"/>
      <c r="E4" s="1509"/>
      <c r="F4" s="1509"/>
      <c r="G4" s="1509"/>
      <c r="H4" s="1509"/>
      <c r="I4" s="1509"/>
      <c r="J4" s="1509"/>
      <c r="K4" s="1509"/>
      <c r="L4" s="1509"/>
      <c r="M4" s="1509"/>
      <c r="N4" s="1509"/>
      <c r="O4" s="1509"/>
      <c r="P4" s="1509"/>
      <c r="Q4" s="1509"/>
      <c r="R4" s="1509"/>
      <c r="S4" s="1509"/>
      <c r="T4" s="1509"/>
      <c r="U4" s="1509"/>
      <c r="V4" s="1509"/>
      <c r="W4" s="1509"/>
      <c r="X4" s="1509"/>
      <c r="Y4" s="660"/>
      <c r="Z4" s="855"/>
      <c r="AA4" s="834"/>
      <c r="AB4" s="834"/>
      <c r="AC4" s="834"/>
      <c r="AD4" s="834"/>
      <c r="AE4" s="834"/>
      <c r="AF4" s="834"/>
      <c r="AG4" s="834"/>
      <c r="AH4" s="834"/>
      <c r="AI4" s="834"/>
      <c r="AJ4" s="834"/>
      <c r="AK4" s="834"/>
      <c r="AL4" s="830"/>
      <c r="AM4" s="834"/>
    </row>
    <row r="5" spans="1:42" ht="14.1" customHeight="1">
      <c r="A5" s="282"/>
      <c r="B5" s="741"/>
      <c r="C5" s="591" t="s">
        <v>1744</v>
      </c>
      <c r="D5" s="730"/>
      <c r="E5" s="730"/>
      <c r="F5" s="730"/>
      <c r="G5" s="730"/>
      <c r="H5" s="730"/>
      <c r="I5" s="730"/>
      <c r="J5" s="730"/>
      <c r="K5" s="730"/>
      <c r="L5" s="730"/>
      <c r="M5" s="730"/>
      <c r="N5" s="730"/>
      <c r="O5" s="730"/>
      <c r="P5" s="730"/>
      <c r="Q5" s="730"/>
      <c r="R5" s="730"/>
      <c r="S5" s="730"/>
      <c r="T5" s="591"/>
      <c r="U5" s="591"/>
      <c r="V5" s="730"/>
      <c r="W5" s="591"/>
      <c r="X5" s="591"/>
      <c r="Y5" s="730"/>
      <c r="Z5" s="2992" t="s">
        <v>1733</v>
      </c>
      <c r="AA5" s="2992"/>
      <c r="AB5" s="2992"/>
      <c r="AC5" s="2992"/>
      <c r="AD5" s="2992"/>
      <c r="AE5" s="2992"/>
      <c r="AF5" s="2992"/>
      <c r="AG5" s="2992"/>
      <c r="AH5" s="2992"/>
      <c r="AI5" s="2992"/>
      <c r="AJ5" s="2992"/>
      <c r="AK5" s="2992"/>
      <c r="AL5" s="2992"/>
      <c r="AM5" s="1412"/>
    </row>
    <row r="6" spans="1:42" ht="14.1" customHeight="1">
      <c r="A6" s="282"/>
      <c r="B6" s="741"/>
      <c r="C6" s="730"/>
      <c r="D6" s="660"/>
      <c r="E6" s="720"/>
      <c r="F6" s="720"/>
      <c r="G6" s="721"/>
      <c r="H6" s="730" t="s">
        <v>1745</v>
      </c>
      <c r="I6" s="730"/>
      <c r="J6" s="730"/>
      <c r="K6" s="730"/>
      <c r="L6" s="730"/>
      <c r="M6" s="730"/>
      <c r="N6" s="730"/>
      <c r="O6" s="730"/>
      <c r="P6" s="730"/>
      <c r="Q6" s="591" t="s">
        <v>21</v>
      </c>
      <c r="R6" s="591"/>
      <c r="S6" s="591"/>
      <c r="T6" s="591" t="s">
        <v>22</v>
      </c>
      <c r="U6" s="851" t="s">
        <v>860</v>
      </c>
      <c r="V6" s="722"/>
      <c r="W6" s="660"/>
      <c r="X6" s="660"/>
      <c r="Y6" s="812"/>
      <c r="Z6" s="2992"/>
      <c r="AA6" s="2992"/>
      <c r="AB6" s="2992"/>
      <c r="AC6" s="2992"/>
      <c r="AD6" s="2992"/>
      <c r="AE6" s="2992"/>
      <c r="AF6" s="2992"/>
      <c r="AG6" s="2992"/>
      <c r="AH6" s="2992"/>
      <c r="AI6" s="2992"/>
      <c r="AJ6" s="2992"/>
      <c r="AK6" s="2992"/>
      <c r="AL6" s="2992"/>
      <c r="AM6" s="1412"/>
    </row>
    <row r="7" spans="1:42" ht="14.1" customHeight="1">
      <c r="A7" s="282"/>
      <c r="B7" s="741"/>
      <c r="C7" s="660"/>
      <c r="D7" s="730"/>
      <c r="E7" s="730"/>
      <c r="F7" s="730"/>
      <c r="G7" s="730"/>
      <c r="H7" s="2990"/>
      <c r="I7" s="2990"/>
      <c r="J7" s="730"/>
      <c r="K7" s="591"/>
      <c r="L7" s="660"/>
      <c r="M7" s="660"/>
      <c r="N7" s="660"/>
      <c r="O7" s="730"/>
      <c r="P7" s="730"/>
      <c r="Q7" s="660"/>
      <c r="R7" s="660"/>
      <c r="S7" s="730"/>
      <c r="T7" s="591"/>
      <c r="U7" s="591"/>
      <c r="V7" s="730"/>
      <c r="W7" s="591"/>
      <c r="X7" s="785"/>
      <c r="Y7" s="660"/>
      <c r="Z7" s="1510" t="s">
        <v>278</v>
      </c>
      <c r="AA7" s="2991" t="s">
        <v>1746</v>
      </c>
      <c r="AB7" s="2991"/>
      <c r="AC7" s="2991"/>
      <c r="AD7" s="2991"/>
      <c r="AE7" s="2991"/>
      <c r="AF7" s="2991"/>
      <c r="AG7" s="2991"/>
      <c r="AH7" s="2991"/>
      <c r="AI7" s="2991"/>
      <c r="AJ7" s="2991"/>
      <c r="AK7" s="2991"/>
      <c r="AL7" s="2991"/>
      <c r="AM7" s="1365"/>
    </row>
    <row r="8" spans="1:42" ht="14.1" customHeight="1">
      <c r="A8" s="282"/>
      <c r="B8" s="741" t="s">
        <v>19</v>
      </c>
      <c r="C8" s="730" t="s">
        <v>1747</v>
      </c>
      <c r="D8" s="730"/>
      <c r="E8" s="591"/>
      <c r="F8" s="591"/>
      <c r="G8" s="730"/>
      <c r="H8" s="730"/>
      <c r="I8" s="730"/>
      <c r="J8" s="730"/>
      <c r="K8" s="730"/>
      <c r="L8" s="730"/>
      <c r="M8" s="730"/>
      <c r="N8" s="730"/>
      <c r="O8" s="730"/>
      <c r="P8" s="730"/>
      <c r="Q8" s="660"/>
      <c r="R8" s="660"/>
      <c r="S8" s="730"/>
      <c r="T8" s="591"/>
      <c r="U8" s="591"/>
      <c r="V8" s="742"/>
      <c r="W8" s="816"/>
      <c r="X8" s="816"/>
      <c r="Y8" s="730"/>
      <c r="Z8" s="2992" t="s">
        <v>1748</v>
      </c>
      <c r="AA8" s="2992"/>
      <c r="AB8" s="2992"/>
      <c r="AC8" s="2992"/>
      <c r="AD8" s="2992"/>
      <c r="AE8" s="2992"/>
      <c r="AF8" s="2992"/>
      <c r="AG8" s="2992"/>
      <c r="AH8" s="2992"/>
      <c r="AI8" s="2992"/>
      <c r="AJ8" s="2992"/>
      <c r="AK8" s="2992"/>
      <c r="AL8" s="2992"/>
      <c r="AM8" s="1412"/>
    </row>
    <row r="9" spans="1:42" ht="14.1" customHeight="1">
      <c r="A9" s="282"/>
      <c r="B9" s="741"/>
      <c r="C9" s="730"/>
      <c r="D9" s="660"/>
      <c r="E9" s="591"/>
      <c r="F9" s="591"/>
      <c r="G9" s="720"/>
      <c r="H9" s="730" t="s">
        <v>1749</v>
      </c>
      <c r="I9" s="730"/>
      <c r="J9" s="730"/>
      <c r="K9" s="2993"/>
      <c r="L9" s="2993"/>
      <c r="M9" s="2993"/>
      <c r="N9" s="1511" t="s">
        <v>20</v>
      </c>
      <c r="O9" s="2994"/>
      <c r="P9" s="2994"/>
      <c r="Q9" s="1511" t="s">
        <v>21</v>
      </c>
      <c r="R9" s="2994"/>
      <c r="S9" s="2994"/>
      <c r="T9" s="1511" t="s">
        <v>22</v>
      </c>
      <c r="U9" s="1511" t="s">
        <v>32</v>
      </c>
      <c r="V9" s="591"/>
      <c r="W9" s="720"/>
      <c r="X9" s="720"/>
      <c r="Y9" s="812"/>
      <c r="Z9" s="2992"/>
      <c r="AA9" s="2992"/>
      <c r="AB9" s="2992"/>
      <c r="AC9" s="2992"/>
      <c r="AD9" s="2992"/>
      <c r="AE9" s="2992"/>
      <c r="AF9" s="2992"/>
      <c r="AG9" s="2992"/>
      <c r="AH9" s="2992"/>
      <c r="AI9" s="2992"/>
      <c r="AJ9" s="2992"/>
      <c r="AK9" s="2992"/>
      <c r="AL9" s="2992"/>
      <c r="AM9" s="1412"/>
    </row>
    <row r="10" spans="1:42" ht="14.1" customHeight="1">
      <c r="A10" s="282"/>
      <c r="B10" s="741"/>
      <c r="C10" s="660"/>
      <c r="D10" s="730"/>
      <c r="E10" s="591"/>
      <c r="F10" s="591"/>
      <c r="G10" s="730"/>
      <c r="H10" s="660"/>
      <c r="I10" s="660"/>
      <c r="J10" s="660"/>
      <c r="K10" s="660"/>
      <c r="L10" s="730"/>
      <c r="M10" s="730"/>
      <c r="N10" s="730"/>
      <c r="O10" s="730"/>
      <c r="P10" s="730"/>
      <c r="Q10" s="660"/>
      <c r="R10" s="660"/>
      <c r="S10" s="730"/>
      <c r="T10" s="591"/>
      <c r="U10" s="785"/>
      <c r="V10" s="730"/>
      <c r="W10" s="591"/>
      <c r="X10" s="591"/>
      <c r="Y10" s="730"/>
      <c r="Z10" s="937" t="s">
        <v>278</v>
      </c>
      <c r="AA10" s="2989" t="s">
        <v>1750</v>
      </c>
      <c r="AB10" s="2989"/>
      <c r="AC10" s="2989"/>
      <c r="AD10" s="2989"/>
      <c r="AE10" s="2989"/>
      <c r="AF10" s="2989"/>
      <c r="AG10" s="2989"/>
      <c r="AH10" s="2989"/>
      <c r="AI10" s="2989"/>
      <c r="AJ10" s="2989"/>
      <c r="AK10" s="2989"/>
      <c r="AL10" s="2989"/>
      <c r="AM10" s="834"/>
    </row>
    <row r="11" spans="1:42" ht="14.1" customHeight="1">
      <c r="A11" s="282"/>
      <c r="B11" s="741"/>
      <c r="C11" s="730" t="s">
        <v>1751</v>
      </c>
      <c r="D11" s="591"/>
      <c r="E11" s="660"/>
      <c r="F11" s="660"/>
      <c r="G11" s="660"/>
      <c r="H11" s="660"/>
      <c r="I11" s="660"/>
      <c r="J11" s="660"/>
      <c r="K11" s="660"/>
      <c r="L11" s="660"/>
      <c r="M11" s="730"/>
      <c r="N11" s="591"/>
      <c r="O11" s="730"/>
      <c r="P11" s="730"/>
      <c r="Q11" s="660"/>
      <c r="R11" s="720"/>
      <c r="S11" s="720"/>
      <c r="T11" s="721"/>
      <c r="U11" s="722"/>
      <c r="V11" s="722"/>
      <c r="W11" s="660"/>
      <c r="X11" s="660"/>
      <c r="Y11" s="812"/>
      <c r="Z11" s="1512" t="s">
        <v>14</v>
      </c>
      <c r="AA11" s="2244" t="s">
        <v>1752</v>
      </c>
      <c r="AB11" s="2244"/>
      <c r="AC11" s="2244"/>
      <c r="AD11" s="2244"/>
      <c r="AE11" s="2244"/>
      <c r="AF11" s="2244"/>
      <c r="AG11" s="2244"/>
      <c r="AH11" s="2244"/>
      <c r="AI11" s="2244"/>
      <c r="AJ11" s="2244"/>
      <c r="AK11" s="2244"/>
      <c r="AL11" s="2244"/>
      <c r="AM11" s="893"/>
    </row>
    <row r="12" spans="1:42" ht="14.1" customHeight="1">
      <c r="A12" s="282"/>
      <c r="B12" s="741"/>
      <c r="C12" s="730"/>
      <c r="D12" s="591" t="s">
        <v>1753</v>
      </c>
      <c r="E12" s="660"/>
      <c r="F12" s="660"/>
      <c r="G12" s="660"/>
      <c r="H12" s="660"/>
      <c r="I12" s="660"/>
      <c r="J12" s="660"/>
      <c r="K12" s="660"/>
      <c r="L12" s="660"/>
      <c r="M12" s="730"/>
      <c r="N12" s="591"/>
      <c r="O12" s="730"/>
      <c r="P12" s="730"/>
      <c r="Q12" s="660"/>
      <c r="R12" s="720"/>
      <c r="S12" s="720"/>
      <c r="T12" s="721"/>
      <c r="U12" s="722"/>
      <c r="V12" s="722"/>
      <c r="W12" s="660"/>
      <c r="X12" s="660"/>
      <c r="Y12" s="812"/>
      <c r="Z12" s="1512"/>
      <c r="AA12" s="2244"/>
      <c r="AB12" s="2244"/>
      <c r="AC12" s="2244"/>
      <c r="AD12" s="2244"/>
      <c r="AE12" s="2244"/>
      <c r="AF12" s="2244"/>
      <c r="AG12" s="2244"/>
      <c r="AH12" s="2244"/>
      <c r="AI12" s="2244"/>
      <c r="AJ12" s="2244"/>
      <c r="AK12" s="2244"/>
      <c r="AL12" s="2244"/>
      <c r="AM12" s="893"/>
    </row>
    <row r="13" spans="1:42" ht="14.1" customHeight="1">
      <c r="A13" s="282"/>
      <c r="B13" s="741"/>
      <c r="C13" s="730"/>
      <c r="D13" s="730" t="s">
        <v>1754</v>
      </c>
      <c r="E13" s="591"/>
      <c r="F13" s="660"/>
      <c r="G13" s="660"/>
      <c r="H13" s="660"/>
      <c r="I13" s="660"/>
      <c r="J13" s="660"/>
      <c r="K13" s="660"/>
      <c r="L13" s="730"/>
      <c r="M13" s="730"/>
      <c r="N13" s="730"/>
      <c r="O13" s="730"/>
      <c r="P13" s="730"/>
      <c r="Q13" s="730"/>
      <c r="R13" s="730"/>
      <c r="S13" s="730"/>
      <c r="T13" s="591"/>
      <c r="U13" s="785"/>
      <c r="V13" s="742"/>
      <c r="W13" s="591"/>
      <c r="X13" s="785"/>
      <c r="Y13" s="1513"/>
      <c r="Z13" s="1514"/>
      <c r="AA13" s="2244"/>
      <c r="AB13" s="2244"/>
      <c r="AC13" s="2244"/>
      <c r="AD13" s="2244"/>
      <c r="AE13" s="2244"/>
      <c r="AF13" s="2244"/>
      <c r="AG13" s="2244"/>
      <c r="AH13" s="2244"/>
      <c r="AI13" s="2244"/>
      <c r="AJ13" s="2244"/>
      <c r="AK13" s="2244"/>
      <c r="AL13" s="2244"/>
      <c r="AM13" s="893"/>
    </row>
    <row r="14" spans="1:42" ht="14.1" customHeight="1">
      <c r="A14" s="282"/>
      <c r="B14" s="741"/>
      <c r="C14" s="730"/>
      <c r="D14" s="2344"/>
      <c r="E14" s="2344"/>
      <c r="F14" s="2344"/>
      <c r="G14" s="2344"/>
      <c r="H14" s="2344"/>
      <c r="I14" s="2344"/>
      <c r="J14" s="2344"/>
      <c r="K14" s="2344"/>
      <c r="L14" s="2344"/>
      <c r="M14" s="2344"/>
      <c r="N14" s="2344"/>
      <c r="O14" s="2344"/>
      <c r="P14" s="2344"/>
      <c r="Q14" s="2344"/>
      <c r="R14" s="2344"/>
      <c r="S14" s="2344"/>
      <c r="T14" s="2344"/>
      <c r="U14" s="2344"/>
      <c r="V14" s="2344"/>
      <c r="W14" s="2344"/>
      <c r="X14" s="2344"/>
      <c r="Y14" s="591"/>
      <c r="Z14" s="883"/>
      <c r="AA14" s="909"/>
      <c r="AB14" s="909"/>
      <c r="AC14" s="909"/>
      <c r="AD14" s="909"/>
      <c r="AE14" s="909"/>
      <c r="AF14" s="909"/>
      <c r="AG14" s="909"/>
      <c r="AH14" s="909"/>
      <c r="AI14" s="909"/>
      <c r="AJ14" s="909"/>
      <c r="AK14" s="909"/>
      <c r="AL14" s="830"/>
      <c r="AM14" s="834"/>
    </row>
    <row r="15" spans="1:42" ht="14.1" customHeight="1">
      <c r="A15" s="282"/>
      <c r="B15" s="741"/>
      <c r="C15" s="730"/>
      <c r="D15" s="2344"/>
      <c r="E15" s="2344"/>
      <c r="F15" s="2344"/>
      <c r="G15" s="2344"/>
      <c r="H15" s="2344"/>
      <c r="I15" s="2344"/>
      <c r="J15" s="2344"/>
      <c r="K15" s="2344"/>
      <c r="L15" s="2344"/>
      <c r="M15" s="2344"/>
      <c r="N15" s="2344"/>
      <c r="O15" s="2344"/>
      <c r="P15" s="2344"/>
      <c r="Q15" s="2344"/>
      <c r="R15" s="2344"/>
      <c r="S15" s="2344"/>
      <c r="T15" s="2344"/>
      <c r="U15" s="2344"/>
      <c r="V15" s="2344"/>
      <c r="W15" s="2344"/>
      <c r="X15" s="2344"/>
      <c r="Y15" s="591"/>
      <c r="Z15" s="883"/>
      <c r="AA15" s="909"/>
      <c r="AB15" s="909"/>
      <c r="AC15" s="909"/>
      <c r="AD15" s="909"/>
      <c r="AE15" s="909"/>
      <c r="AF15" s="909"/>
      <c r="AG15" s="909"/>
      <c r="AH15" s="909"/>
      <c r="AI15" s="909"/>
      <c r="AJ15" s="909"/>
      <c r="AK15" s="909"/>
      <c r="AL15" s="830"/>
      <c r="AM15" s="834"/>
    </row>
    <row r="16" spans="1:42" ht="14.1" customHeight="1">
      <c r="A16" s="282"/>
      <c r="B16" s="741"/>
      <c r="C16" s="730"/>
      <c r="D16" s="2344"/>
      <c r="E16" s="2344"/>
      <c r="F16" s="2344"/>
      <c r="G16" s="2344"/>
      <c r="H16" s="2344"/>
      <c r="I16" s="2344"/>
      <c r="J16" s="2344"/>
      <c r="K16" s="2344"/>
      <c r="L16" s="2344"/>
      <c r="M16" s="2344"/>
      <c r="N16" s="2344"/>
      <c r="O16" s="2344"/>
      <c r="P16" s="2344"/>
      <c r="Q16" s="2344"/>
      <c r="R16" s="2344"/>
      <c r="S16" s="2344"/>
      <c r="T16" s="2344"/>
      <c r="U16" s="2344"/>
      <c r="V16" s="2344"/>
      <c r="W16" s="2344"/>
      <c r="X16" s="2344"/>
      <c r="Y16" s="591"/>
      <c r="Z16" s="883"/>
      <c r="AA16" s="909"/>
      <c r="AB16" s="909"/>
      <c r="AC16" s="909"/>
      <c r="AD16" s="909"/>
      <c r="AE16" s="909"/>
      <c r="AF16" s="909"/>
      <c r="AG16" s="909"/>
      <c r="AH16" s="909"/>
      <c r="AI16" s="909"/>
      <c r="AJ16" s="909"/>
      <c r="AK16" s="909"/>
      <c r="AL16" s="830"/>
      <c r="AM16" s="834"/>
    </row>
    <row r="17" spans="1:50" ht="14.1" customHeight="1">
      <c r="A17" s="282"/>
      <c r="B17" s="741"/>
      <c r="C17" s="730"/>
      <c r="D17" s="2344"/>
      <c r="E17" s="2344"/>
      <c r="F17" s="2344"/>
      <c r="G17" s="2344"/>
      <c r="H17" s="2344"/>
      <c r="I17" s="2344"/>
      <c r="J17" s="2344"/>
      <c r="K17" s="2344"/>
      <c r="L17" s="2344"/>
      <c r="M17" s="2344"/>
      <c r="N17" s="2344"/>
      <c r="O17" s="2344"/>
      <c r="P17" s="2344"/>
      <c r="Q17" s="2344"/>
      <c r="R17" s="2344"/>
      <c r="S17" s="2344"/>
      <c r="T17" s="2344"/>
      <c r="U17" s="2344"/>
      <c r="V17" s="2344"/>
      <c r="W17" s="2344"/>
      <c r="X17" s="2344"/>
      <c r="Y17" s="591"/>
      <c r="Z17" s="883"/>
      <c r="AA17" s="909"/>
      <c r="AB17" s="909"/>
      <c r="AC17" s="909"/>
      <c r="AD17" s="909"/>
      <c r="AE17" s="909"/>
      <c r="AF17" s="909"/>
      <c r="AG17" s="909"/>
      <c r="AH17" s="909"/>
      <c r="AI17" s="909"/>
      <c r="AJ17" s="909"/>
      <c r="AK17" s="909"/>
      <c r="AL17" s="830"/>
      <c r="AM17" s="834"/>
    </row>
    <row r="18" spans="1:50" ht="14.1" customHeight="1">
      <c r="A18" s="282"/>
      <c r="B18" s="741"/>
      <c r="C18" s="730"/>
      <c r="D18" s="2344"/>
      <c r="E18" s="2344"/>
      <c r="F18" s="2344"/>
      <c r="G18" s="2344"/>
      <c r="H18" s="2344"/>
      <c r="I18" s="2344"/>
      <c r="J18" s="2344"/>
      <c r="K18" s="2344"/>
      <c r="L18" s="2344"/>
      <c r="M18" s="2344"/>
      <c r="N18" s="2344"/>
      <c r="O18" s="2344"/>
      <c r="P18" s="2344"/>
      <c r="Q18" s="2344"/>
      <c r="R18" s="2344"/>
      <c r="S18" s="2344"/>
      <c r="T18" s="2344"/>
      <c r="U18" s="2344"/>
      <c r="V18" s="2344"/>
      <c r="W18" s="2344"/>
      <c r="X18" s="2344"/>
      <c r="Y18" s="591"/>
      <c r="Z18" s="883"/>
      <c r="AA18" s="1032"/>
      <c r="AB18" s="1032"/>
      <c r="AC18" s="1032"/>
      <c r="AD18" s="1032"/>
      <c r="AE18" s="1032"/>
      <c r="AF18" s="1032"/>
      <c r="AG18" s="1032"/>
      <c r="AH18" s="1032"/>
      <c r="AI18" s="1032"/>
      <c r="AJ18" s="1032"/>
      <c r="AK18" s="1032"/>
      <c r="AL18" s="830"/>
      <c r="AM18" s="834"/>
    </row>
    <row r="19" spans="1:50" ht="14.1" customHeight="1">
      <c r="A19" s="282"/>
      <c r="B19" s="741"/>
      <c r="C19" s="730"/>
      <c r="D19" s="2344"/>
      <c r="E19" s="2344"/>
      <c r="F19" s="2344"/>
      <c r="G19" s="2344"/>
      <c r="H19" s="2344"/>
      <c r="I19" s="2344"/>
      <c r="J19" s="2344"/>
      <c r="K19" s="2344"/>
      <c r="L19" s="2344"/>
      <c r="M19" s="2344"/>
      <c r="N19" s="2344"/>
      <c r="O19" s="2344"/>
      <c r="P19" s="2344"/>
      <c r="Q19" s="2344"/>
      <c r="R19" s="2344"/>
      <c r="S19" s="2344"/>
      <c r="T19" s="2344"/>
      <c r="U19" s="2344"/>
      <c r="V19" s="2344"/>
      <c r="W19" s="2344"/>
      <c r="X19" s="2344"/>
      <c r="Y19" s="591"/>
      <c r="Z19" s="883"/>
      <c r="AA19" s="812"/>
      <c r="AB19" s="812"/>
      <c r="AC19" s="812"/>
      <c r="AD19" s="812"/>
      <c r="AE19" s="851"/>
      <c r="AF19" s="851"/>
      <c r="AG19" s="851"/>
      <c r="AH19" s="851"/>
      <c r="AI19" s="851"/>
      <c r="AJ19" s="851"/>
      <c r="AK19" s="851"/>
      <c r="AL19" s="1467"/>
      <c r="AM19" s="1420"/>
    </row>
    <row r="20" spans="1:50" ht="14.1" customHeight="1">
      <c r="A20" s="282"/>
      <c r="B20" s="741"/>
      <c r="C20" s="660"/>
      <c r="D20" s="730"/>
      <c r="E20" s="591"/>
      <c r="F20" s="785"/>
      <c r="G20" s="591"/>
      <c r="H20" s="591"/>
      <c r="I20" s="591"/>
      <c r="J20" s="591"/>
      <c r="K20" s="591"/>
      <c r="L20" s="591"/>
      <c r="M20" s="591"/>
      <c r="N20" s="591"/>
      <c r="O20" s="591"/>
      <c r="P20" s="591"/>
      <c r="Q20" s="591"/>
      <c r="R20" s="591"/>
      <c r="S20" s="591"/>
      <c r="T20" s="591"/>
      <c r="U20" s="591"/>
      <c r="V20" s="591"/>
      <c r="W20" s="591"/>
      <c r="X20" s="591"/>
      <c r="Y20" s="591"/>
      <c r="Z20" s="882"/>
      <c r="AA20" s="812"/>
      <c r="AB20" s="851"/>
      <c r="AC20" s="851"/>
      <c r="AD20" s="851"/>
      <c r="AE20" s="812"/>
      <c r="AF20" s="812"/>
      <c r="AG20" s="812"/>
      <c r="AH20" s="812"/>
      <c r="AI20" s="812"/>
      <c r="AJ20" s="812"/>
      <c r="AK20" s="812"/>
      <c r="AL20" s="830"/>
      <c r="AM20" s="834"/>
    </row>
    <row r="21" spans="1:50" ht="14.1" customHeight="1">
      <c r="A21" s="282"/>
      <c r="B21" s="741"/>
      <c r="C21" s="730"/>
      <c r="D21" s="730" t="s">
        <v>1755</v>
      </c>
      <c r="E21" s="730"/>
      <c r="F21" s="902"/>
      <c r="G21" s="902"/>
      <c r="H21" s="902"/>
      <c r="I21" s="902"/>
      <c r="J21" s="902"/>
      <c r="K21" s="902"/>
      <c r="L21" s="902"/>
      <c r="M21" s="902"/>
      <c r="N21" s="902"/>
      <c r="O21" s="902"/>
      <c r="P21" s="902"/>
      <c r="Q21" s="902"/>
      <c r="R21" s="902"/>
      <c r="S21" s="902"/>
      <c r="T21" s="902"/>
      <c r="U21" s="902"/>
      <c r="V21" s="902"/>
      <c r="W21" s="902"/>
      <c r="X21" s="902"/>
      <c r="Y21" s="902"/>
      <c r="Z21" s="1515"/>
      <c r="AA21" s="909"/>
      <c r="AB21" s="909"/>
      <c r="AC21" s="909"/>
      <c r="AD21" s="909"/>
      <c r="AE21" s="909"/>
      <c r="AF21" s="909"/>
      <c r="AG21" s="909"/>
      <c r="AH21" s="909"/>
      <c r="AI21" s="909"/>
      <c r="AJ21" s="909"/>
      <c r="AK21" s="909"/>
      <c r="AL21" s="830"/>
      <c r="AM21" s="834"/>
    </row>
    <row r="22" spans="1:50" ht="14.1" customHeight="1">
      <c r="A22" s="282"/>
      <c r="B22" s="741"/>
      <c r="C22" s="730"/>
      <c r="D22" s="2344"/>
      <c r="E22" s="2344"/>
      <c r="F22" s="2344"/>
      <c r="G22" s="2344"/>
      <c r="H22" s="2344"/>
      <c r="I22" s="2344"/>
      <c r="J22" s="2344"/>
      <c r="K22" s="2344"/>
      <c r="L22" s="2344"/>
      <c r="M22" s="2344"/>
      <c r="N22" s="2344"/>
      <c r="O22" s="2344"/>
      <c r="P22" s="2344"/>
      <c r="Q22" s="2344"/>
      <c r="R22" s="2344"/>
      <c r="S22" s="2344"/>
      <c r="T22" s="2344"/>
      <c r="U22" s="2344"/>
      <c r="V22" s="2344"/>
      <c r="W22" s="2344"/>
      <c r="X22" s="2344"/>
      <c r="Y22" s="591"/>
      <c r="Z22" s="883"/>
      <c r="AA22" s="909"/>
      <c r="AB22" s="909"/>
      <c r="AC22" s="909"/>
      <c r="AD22" s="909"/>
      <c r="AE22" s="909"/>
      <c r="AF22" s="909"/>
      <c r="AG22" s="909"/>
      <c r="AH22" s="909"/>
      <c r="AI22" s="909"/>
      <c r="AJ22" s="909"/>
      <c r="AK22" s="909"/>
      <c r="AL22" s="830"/>
      <c r="AM22" s="834"/>
    </row>
    <row r="23" spans="1:50" ht="14.1" customHeight="1">
      <c r="A23" s="282"/>
      <c r="B23" s="741"/>
      <c r="C23" s="730"/>
      <c r="D23" s="2344"/>
      <c r="E23" s="2344"/>
      <c r="F23" s="2344"/>
      <c r="G23" s="2344"/>
      <c r="H23" s="2344"/>
      <c r="I23" s="2344"/>
      <c r="J23" s="2344"/>
      <c r="K23" s="2344"/>
      <c r="L23" s="2344"/>
      <c r="M23" s="2344"/>
      <c r="N23" s="2344"/>
      <c r="O23" s="2344"/>
      <c r="P23" s="2344"/>
      <c r="Q23" s="2344"/>
      <c r="R23" s="2344"/>
      <c r="S23" s="2344"/>
      <c r="T23" s="2344"/>
      <c r="U23" s="2344"/>
      <c r="V23" s="2344"/>
      <c r="W23" s="2344"/>
      <c r="X23" s="2344"/>
      <c r="Y23" s="591"/>
      <c r="Z23" s="883"/>
      <c r="AA23" s="909"/>
      <c r="AB23" s="909"/>
      <c r="AC23" s="909"/>
      <c r="AD23" s="909"/>
      <c r="AE23" s="909"/>
      <c r="AF23" s="909"/>
      <c r="AG23" s="909"/>
      <c r="AH23" s="909"/>
      <c r="AI23" s="909"/>
      <c r="AJ23" s="909"/>
      <c r="AK23" s="909"/>
      <c r="AL23" s="830"/>
      <c r="AM23" s="834"/>
    </row>
    <row r="24" spans="1:50" ht="14.1" customHeight="1">
      <c r="A24" s="282"/>
      <c r="B24" s="741"/>
      <c r="C24" s="730"/>
      <c r="D24" s="2344"/>
      <c r="E24" s="2344"/>
      <c r="F24" s="2344"/>
      <c r="G24" s="2344"/>
      <c r="H24" s="2344"/>
      <c r="I24" s="2344"/>
      <c r="J24" s="2344"/>
      <c r="K24" s="2344"/>
      <c r="L24" s="2344"/>
      <c r="M24" s="2344"/>
      <c r="N24" s="2344"/>
      <c r="O24" s="2344"/>
      <c r="P24" s="2344"/>
      <c r="Q24" s="2344"/>
      <c r="R24" s="2344"/>
      <c r="S24" s="2344"/>
      <c r="T24" s="2344"/>
      <c r="U24" s="2344"/>
      <c r="V24" s="2344"/>
      <c r="W24" s="2344"/>
      <c r="X24" s="2344"/>
      <c r="Y24" s="591"/>
      <c r="Z24" s="883"/>
      <c r="AA24" s="909"/>
      <c r="AB24" s="909"/>
      <c r="AC24" s="909"/>
      <c r="AD24" s="909"/>
      <c r="AE24" s="909"/>
      <c r="AF24" s="909"/>
      <c r="AG24" s="909"/>
      <c r="AH24" s="909"/>
      <c r="AI24" s="909"/>
      <c r="AJ24" s="909"/>
      <c r="AK24" s="909"/>
      <c r="AL24" s="830"/>
      <c r="AM24" s="834"/>
    </row>
    <row r="25" spans="1:50" ht="14.1" customHeight="1">
      <c r="A25" s="282"/>
      <c r="B25" s="741"/>
      <c r="C25" s="730"/>
      <c r="D25" s="2344"/>
      <c r="E25" s="2344"/>
      <c r="F25" s="2344"/>
      <c r="G25" s="2344"/>
      <c r="H25" s="2344"/>
      <c r="I25" s="2344"/>
      <c r="J25" s="2344"/>
      <c r="K25" s="2344"/>
      <c r="L25" s="2344"/>
      <c r="M25" s="2344"/>
      <c r="N25" s="2344"/>
      <c r="O25" s="2344"/>
      <c r="P25" s="2344"/>
      <c r="Q25" s="2344"/>
      <c r="R25" s="2344"/>
      <c r="S25" s="2344"/>
      <c r="T25" s="2344"/>
      <c r="U25" s="2344"/>
      <c r="V25" s="2344"/>
      <c r="W25" s="2344"/>
      <c r="X25" s="2344"/>
      <c r="Y25" s="591"/>
      <c r="Z25" s="883"/>
      <c r="AA25" s="909"/>
      <c r="AB25" s="909"/>
      <c r="AC25" s="909"/>
      <c r="AD25" s="909"/>
      <c r="AE25" s="909"/>
      <c r="AF25" s="909"/>
      <c r="AG25" s="909"/>
      <c r="AH25" s="909"/>
      <c r="AI25" s="909"/>
      <c r="AJ25" s="909"/>
      <c r="AK25" s="909"/>
      <c r="AL25" s="830"/>
      <c r="AM25" s="834"/>
    </row>
    <row r="26" spans="1:50" ht="14.1" customHeight="1">
      <c r="A26" s="282"/>
      <c r="B26" s="741"/>
      <c r="C26" s="730"/>
      <c r="D26" s="2344"/>
      <c r="E26" s="2344"/>
      <c r="F26" s="2344"/>
      <c r="G26" s="2344"/>
      <c r="H26" s="2344"/>
      <c r="I26" s="2344"/>
      <c r="J26" s="2344"/>
      <c r="K26" s="2344"/>
      <c r="L26" s="2344"/>
      <c r="M26" s="2344"/>
      <c r="N26" s="2344"/>
      <c r="O26" s="2344"/>
      <c r="P26" s="2344"/>
      <c r="Q26" s="2344"/>
      <c r="R26" s="2344"/>
      <c r="S26" s="2344"/>
      <c r="T26" s="2344"/>
      <c r="U26" s="2344"/>
      <c r="V26" s="2344"/>
      <c r="W26" s="2344"/>
      <c r="X26" s="2344"/>
      <c r="Y26" s="591"/>
      <c r="Z26" s="883"/>
      <c r="AA26" s="1032"/>
      <c r="AB26" s="1032"/>
      <c r="AC26" s="1032"/>
      <c r="AD26" s="1032"/>
      <c r="AE26" s="1032"/>
      <c r="AF26" s="1032"/>
      <c r="AG26" s="1032"/>
      <c r="AH26" s="1032"/>
      <c r="AI26" s="1032"/>
      <c r="AJ26" s="1032"/>
      <c r="AK26" s="1032"/>
      <c r="AL26" s="830"/>
      <c r="AM26" s="834"/>
      <c r="AO26" s="276" t="s">
        <v>810</v>
      </c>
    </row>
    <row r="27" spans="1:50" ht="14.1" customHeight="1">
      <c r="A27" s="282"/>
      <c r="B27" s="741"/>
      <c r="C27" s="730"/>
      <c r="D27" s="2344"/>
      <c r="E27" s="2344"/>
      <c r="F27" s="2344"/>
      <c r="G27" s="2344"/>
      <c r="H27" s="2344"/>
      <c r="I27" s="2344"/>
      <c r="J27" s="2344"/>
      <c r="K27" s="2344"/>
      <c r="L27" s="2344"/>
      <c r="M27" s="2344"/>
      <c r="N27" s="2344"/>
      <c r="O27" s="2344"/>
      <c r="P27" s="2344"/>
      <c r="Q27" s="2344"/>
      <c r="R27" s="2344"/>
      <c r="S27" s="2344"/>
      <c r="T27" s="2344"/>
      <c r="U27" s="2344"/>
      <c r="V27" s="2344"/>
      <c r="W27" s="2344"/>
      <c r="X27" s="2344"/>
      <c r="Y27" s="591"/>
      <c r="Z27" s="883"/>
      <c r="AA27" s="812"/>
      <c r="AB27" s="812"/>
      <c r="AC27" s="812"/>
      <c r="AD27" s="812"/>
      <c r="AE27" s="851"/>
      <c r="AF27" s="851"/>
      <c r="AG27" s="851"/>
      <c r="AH27" s="851"/>
      <c r="AI27" s="851"/>
      <c r="AJ27" s="851"/>
      <c r="AK27" s="851"/>
      <c r="AL27" s="1467"/>
      <c r="AM27" s="1420"/>
    </row>
    <row r="28" spans="1:50" ht="14.1" customHeight="1">
      <c r="A28" s="282"/>
      <c r="B28" s="741"/>
      <c r="C28" s="730"/>
      <c r="D28" s="730"/>
      <c r="E28" s="730"/>
      <c r="F28" s="660"/>
      <c r="G28" s="660"/>
      <c r="H28" s="730"/>
      <c r="I28" s="730"/>
      <c r="J28" s="730"/>
      <c r="K28" s="660"/>
      <c r="L28" s="591"/>
      <c r="M28" s="660"/>
      <c r="N28" s="660"/>
      <c r="O28" s="660"/>
      <c r="P28" s="660"/>
      <c r="Q28" s="660"/>
      <c r="R28" s="660"/>
      <c r="S28" s="660"/>
      <c r="T28" s="730"/>
      <c r="U28" s="730"/>
      <c r="V28" s="730"/>
      <c r="W28" s="730"/>
      <c r="X28" s="730"/>
      <c r="Y28" s="731"/>
      <c r="Z28" s="933"/>
      <c r="AA28" s="926"/>
      <c r="AB28" s="926"/>
      <c r="AC28" s="926"/>
      <c r="AD28" s="926"/>
      <c r="AE28" s="834"/>
      <c r="AF28" s="834"/>
      <c r="AG28" s="834"/>
      <c r="AH28" s="834"/>
      <c r="AI28" s="834"/>
      <c r="AJ28" s="834"/>
      <c r="AK28" s="834"/>
      <c r="AL28" s="830"/>
      <c r="AM28" s="834"/>
      <c r="AO28" s="1516" t="s">
        <v>1756</v>
      </c>
    </row>
    <row r="29" spans="1:50" ht="14.1" customHeight="1">
      <c r="A29" s="282"/>
      <c r="B29" s="741" t="s">
        <v>19</v>
      </c>
      <c r="C29" s="2336" t="s">
        <v>1757</v>
      </c>
      <c r="D29" s="2336"/>
      <c r="E29" s="2336"/>
      <c r="F29" s="2336"/>
      <c r="G29" s="2336"/>
      <c r="H29" s="2336"/>
      <c r="I29" s="2336"/>
      <c r="J29" s="2336"/>
      <c r="K29" s="2336"/>
      <c r="L29" s="2336"/>
      <c r="M29" s="2336"/>
      <c r="N29" s="2336"/>
      <c r="O29" s="2336"/>
      <c r="P29" s="2336"/>
      <c r="Q29" s="2336"/>
      <c r="R29" s="2336"/>
      <c r="S29" s="2336"/>
      <c r="T29" s="2336"/>
      <c r="U29" s="2336"/>
      <c r="V29" s="2336"/>
      <c r="W29" s="2336"/>
      <c r="X29" s="2336"/>
      <c r="Y29" s="2336"/>
      <c r="Z29" s="855" t="s">
        <v>278</v>
      </c>
      <c r="AA29" s="2357" t="s">
        <v>1758</v>
      </c>
      <c r="AB29" s="2357"/>
      <c r="AC29" s="2357"/>
      <c r="AD29" s="2357"/>
      <c r="AE29" s="2357"/>
      <c r="AF29" s="2357"/>
      <c r="AG29" s="2357"/>
      <c r="AH29" s="2357"/>
      <c r="AI29" s="2357"/>
      <c r="AJ29" s="2357"/>
      <c r="AK29" s="2357"/>
      <c r="AL29" s="2357"/>
      <c r="AM29" s="845"/>
      <c r="AO29" s="357" t="s">
        <v>1759</v>
      </c>
      <c r="AP29" s="357"/>
      <c r="AQ29" s="357"/>
      <c r="AR29" s="357"/>
      <c r="AS29" s="357"/>
      <c r="AT29" s="357"/>
      <c r="AU29" s="357"/>
      <c r="AV29" s="357"/>
      <c r="AW29" s="357"/>
      <c r="AX29" s="357"/>
    </row>
    <row r="30" spans="1:50" ht="14.1" customHeight="1">
      <c r="A30" s="282"/>
      <c r="B30" s="984"/>
      <c r="C30" s="730"/>
      <c r="D30" s="730"/>
      <c r="E30" s="591"/>
      <c r="F30" s="660"/>
      <c r="G30" s="591"/>
      <c r="H30" s="660"/>
      <c r="I30" s="660"/>
      <c r="J30" s="591"/>
      <c r="K30" s="660"/>
      <c r="L30" s="730"/>
      <c r="M30" s="730"/>
      <c r="N30" s="730"/>
      <c r="O30" s="730"/>
      <c r="P30" s="730"/>
      <c r="Q30" s="660"/>
      <c r="R30" s="720"/>
      <c r="S30" s="720"/>
      <c r="T30" s="721"/>
      <c r="U30" s="722"/>
      <c r="V30" s="722"/>
      <c r="W30" s="660"/>
      <c r="X30" s="660"/>
      <c r="Y30" s="812"/>
      <c r="Z30" s="883"/>
      <c r="AA30" s="2357"/>
      <c r="AB30" s="2357"/>
      <c r="AC30" s="2357"/>
      <c r="AD30" s="2357"/>
      <c r="AE30" s="2357"/>
      <c r="AF30" s="2357"/>
      <c r="AG30" s="2357"/>
      <c r="AH30" s="2357"/>
      <c r="AI30" s="2357"/>
      <c r="AJ30" s="2357"/>
      <c r="AK30" s="2357"/>
      <c r="AL30" s="2357"/>
      <c r="AM30" s="845"/>
      <c r="AO30" s="357"/>
      <c r="AP30" s="357"/>
      <c r="AQ30" s="357"/>
      <c r="AR30" s="357"/>
      <c r="AS30" s="357"/>
      <c r="AT30" s="357"/>
      <c r="AU30" s="357"/>
      <c r="AV30" s="357"/>
      <c r="AW30" s="357"/>
      <c r="AX30" s="357"/>
    </row>
    <row r="31" spans="1:50" ht="14.1" customHeight="1">
      <c r="A31" s="282"/>
      <c r="B31" s="984"/>
      <c r="C31" s="730"/>
      <c r="D31" s="730"/>
      <c r="E31" s="591"/>
      <c r="F31" s="660"/>
      <c r="G31" s="591"/>
      <c r="H31" s="660"/>
      <c r="I31" s="660"/>
      <c r="J31" s="591"/>
      <c r="K31" s="660"/>
      <c r="L31" s="730"/>
      <c r="M31" s="730"/>
      <c r="N31" s="730"/>
      <c r="O31" s="730"/>
      <c r="P31" s="730"/>
      <c r="Q31" s="660"/>
      <c r="R31" s="720"/>
      <c r="S31" s="720"/>
      <c r="T31" s="721"/>
      <c r="U31" s="722"/>
      <c r="V31" s="722"/>
      <c r="W31" s="660"/>
      <c r="X31" s="660"/>
      <c r="Y31" s="812"/>
      <c r="Z31" s="855"/>
      <c r="AA31" s="2357"/>
      <c r="AB31" s="2357"/>
      <c r="AC31" s="2357"/>
      <c r="AD31" s="2357"/>
      <c r="AE31" s="2357"/>
      <c r="AF31" s="2357"/>
      <c r="AG31" s="2357"/>
      <c r="AH31" s="2357"/>
      <c r="AI31" s="2357"/>
      <c r="AJ31" s="2357"/>
      <c r="AK31" s="2357"/>
      <c r="AL31" s="2357"/>
      <c r="AM31" s="845"/>
      <c r="AO31" s="357"/>
      <c r="AP31" s="357"/>
      <c r="AQ31" s="357"/>
      <c r="AR31" s="357"/>
      <c r="AS31" s="357"/>
      <c r="AT31" s="357"/>
      <c r="AU31" s="357"/>
      <c r="AV31" s="357"/>
      <c r="AW31" s="357"/>
      <c r="AX31" s="357"/>
    </row>
    <row r="32" spans="1:50" ht="14.1" customHeight="1">
      <c r="A32" s="282"/>
      <c r="B32" s="741" t="s">
        <v>19</v>
      </c>
      <c r="C32" s="2359" t="s">
        <v>1760</v>
      </c>
      <c r="D32" s="2359"/>
      <c r="E32" s="2359"/>
      <c r="F32" s="2359"/>
      <c r="G32" s="2359"/>
      <c r="H32" s="2359"/>
      <c r="I32" s="2359"/>
      <c r="J32" s="2359"/>
      <c r="K32" s="2359"/>
      <c r="L32" s="2359"/>
      <c r="M32" s="2359"/>
      <c r="N32" s="2359"/>
      <c r="O32" s="2359"/>
      <c r="P32" s="2359"/>
      <c r="Q32" s="2359"/>
      <c r="R32" s="2359"/>
      <c r="S32" s="2359"/>
      <c r="T32" s="2359"/>
      <c r="U32" s="2359"/>
      <c r="V32" s="2359"/>
      <c r="W32" s="2359"/>
      <c r="X32" s="2359"/>
      <c r="Y32" s="2359"/>
      <c r="Z32" s="812" t="s">
        <v>1681</v>
      </c>
      <c r="AA32" s="812"/>
      <c r="AB32" s="812"/>
      <c r="AC32" s="812"/>
      <c r="AD32" s="812"/>
      <c r="AE32" s="812"/>
      <c r="AF32" s="812"/>
      <c r="AG32" s="812"/>
      <c r="AH32" s="812"/>
      <c r="AI32" s="812"/>
      <c r="AJ32" s="812"/>
      <c r="AK32" s="812"/>
      <c r="AL32" s="869"/>
      <c r="AM32" s="812"/>
      <c r="AO32" s="357"/>
      <c r="AP32" s="357"/>
      <c r="AQ32" s="357"/>
      <c r="AR32" s="357"/>
      <c r="AS32" s="357"/>
      <c r="AT32" s="357"/>
      <c r="AU32" s="357"/>
      <c r="AV32" s="357"/>
      <c r="AW32" s="357"/>
      <c r="AX32" s="357"/>
    </row>
    <row r="33" spans="1:68" ht="14.1" customHeight="1">
      <c r="A33" s="282"/>
      <c r="B33" s="741"/>
      <c r="C33" s="660" t="s">
        <v>19</v>
      </c>
      <c r="D33" s="2336" t="s">
        <v>1761</v>
      </c>
      <c r="E33" s="2336"/>
      <c r="F33" s="2336"/>
      <c r="G33" s="2336"/>
      <c r="H33" s="2336"/>
      <c r="I33" s="2336"/>
      <c r="J33" s="2336"/>
      <c r="K33" s="2336"/>
      <c r="L33" s="2336"/>
      <c r="M33" s="2336"/>
      <c r="N33" s="2336"/>
      <c r="O33" s="2336"/>
      <c r="P33" s="2336"/>
      <c r="Q33" s="2336"/>
      <c r="R33" s="2336"/>
      <c r="S33" s="2336"/>
      <c r="T33" s="2336"/>
      <c r="U33" s="2336"/>
      <c r="V33" s="2336"/>
      <c r="W33" s="2336"/>
      <c r="X33" s="2336"/>
      <c r="Y33" s="2336"/>
      <c r="Z33" s="812" t="s">
        <v>278</v>
      </c>
      <c r="AA33" s="812" t="s">
        <v>1762</v>
      </c>
      <c r="AB33" s="812"/>
      <c r="AC33" s="812"/>
      <c r="AD33" s="812"/>
      <c r="AE33" s="812"/>
      <c r="AF33" s="812"/>
      <c r="AG33" s="812"/>
      <c r="AH33" s="812"/>
      <c r="AI33" s="812"/>
      <c r="AJ33" s="812"/>
      <c r="AK33" s="812"/>
      <c r="AL33" s="869"/>
      <c r="AM33" s="812"/>
      <c r="AO33" s="357"/>
      <c r="AP33" s="357"/>
      <c r="AQ33" s="357"/>
      <c r="AR33" s="357"/>
      <c r="AS33" s="357"/>
      <c r="AT33" s="357"/>
      <c r="AU33" s="357"/>
      <c r="AV33" s="357"/>
      <c r="AW33" s="357"/>
      <c r="AX33" s="357"/>
    </row>
    <row r="34" spans="1:68" ht="14.1" customHeight="1">
      <c r="A34" s="282"/>
      <c r="B34" s="741"/>
      <c r="C34" s="730" t="s">
        <v>19</v>
      </c>
      <c r="D34" s="730" t="s">
        <v>1763</v>
      </c>
      <c r="E34" s="591"/>
      <c r="F34" s="730"/>
      <c r="G34" s="660"/>
      <c r="H34" s="660"/>
      <c r="I34" s="660"/>
      <c r="J34" s="660"/>
      <c r="K34" s="730"/>
      <c r="L34" s="730"/>
      <c r="M34" s="730"/>
      <c r="N34" s="660"/>
      <c r="O34" s="660"/>
      <c r="P34" s="591"/>
      <c r="Q34" s="660"/>
      <c r="R34" s="720"/>
      <c r="S34" s="720"/>
      <c r="T34" s="721"/>
      <c r="U34" s="722"/>
      <c r="V34" s="722"/>
      <c r="W34" s="660"/>
      <c r="X34" s="660"/>
      <c r="Y34" s="812"/>
      <c r="Z34" s="855"/>
      <c r="AA34" s="926"/>
      <c r="AB34" s="834"/>
      <c r="AC34" s="834"/>
      <c r="AD34" s="834"/>
      <c r="AE34" s="834"/>
      <c r="AF34" s="834"/>
      <c r="AG34" s="834"/>
      <c r="AH34" s="834"/>
      <c r="AI34" s="834"/>
      <c r="AJ34" s="834"/>
      <c r="AK34" s="834"/>
      <c r="AL34" s="830"/>
      <c r="AM34" s="834"/>
      <c r="AO34" s="357"/>
      <c r="AP34" s="357"/>
      <c r="AQ34" s="357"/>
      <c r="AR34" s="357"/>
      <c r="AS34" s="357"/>
      <c r="AT34" s="357"/>
      <c r="AU34" s="357"/>
      <c r="AV34" s="357"/>
      <c r="AW34" s="357"/>
      <c r="AX34" s="357"/>
    </row>
    <row r="35" spans="1:68" ht="14.1" customHeight="1">
      <c r="B35" s="719"/>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882" t="s">
        <v>1764</v>
      </c>
      <c r="AA35" s="1517"/>
      <c r="AB35" s="1517"/>
      <c r="AC35" s="1517"/>
      <c r="AD35" s="1517"/>
      <c r="AE35" s="1517"/>
      <c r="AF35" s="1517"/>
      <c r="AG35" s="1517"/>
      <c r="AH35" s="1517"/>
      <c r="AI35" s="1517"/>
      <c r="AJ35" s="1517"/>
      <c r="AK35" s="1517"/>
      <c r="AL35" s="1518"/>
      <c r="AM35" s="1517"/>
      <c r="AO35" s="357"/>
      <c r="AP35" s="357"/>
      <c r="AQ35" s="357"/>
      <c r="AR35" s="357"/>
      <c r="AS35" s="357"/>
      <c r="AT35" s="357"/>
      <c r="AU35" s="357"/>
      <c r="AV35" s="357"/>
      <c r="AW35" s="357"/>
      <c r="AX35" s="357"/>
    </row>
    <row r="36" spans="1:68" ht="14.1" customHeight="1">
      <c r="A36" s="282"/>
      <c r="B36" s="984" t="s">
        <v>1765</v>
      </c>
      <c r="C36" s="1519"/>
      <c r="D36" s="1520"/>
      <c r="E36" s="1520"/>
      <c r="F36" s="1519"/>
      <c r="G36" s="1521"/>
      <c r="H36" s="1519"/>
      <c r="I36" s="1521"/>
      <c r="J36" s="1521"/>
      <c r="K36" s="1519"/>
      <c r="L36" s="1521"/>
      <c r="M36" s="1520"/>
      <c r="N36" s="730"/>
      <c r="O36" s="888"/>
      <c r="P36" s="888"/>
      <c r="Q36" s="888"/>
      <c r="R36" s="888"/>
      <c r="S36" s="888"/>
      <c r="T36" s="888"/>
      <c r="U36" s="888"/>
      <c r="V36" s="888"/>
      <c r="W36" s="888"/>
      <c r="X36" s="888"/>
      <c r="Y36" s="660"/>
      <c r="Z36" s="937" t="s">
        <v>278</v>
      </c>
      <c r="AA36" s="834" t="s">
        <v>1756</v>
      </c>
      <c r="AB36" s="834"/>
      <c r="AC36" s="834"/>
      <c r="AD36" s="834"/>
      <c r="AE36" s="834"/>
      <c r="AF36" s="834"/>
      <c r="AG36" s="834"/>
      <c r="AH36" s="834"/>
      <c r="AI36" s="834"/>
      <c r="AJ36" s="834"/>
      <c r="AK36" s="834"/>
      <c r="AL36" s="830"/>
      <c r="AM36" s="834"/>
      <c r="AY36" s="357"/>
      <c r="AZ36" s="357"/>
      <c r="BA36" s="357"/>
      <c r="BB36" s="357"/>
      <c r="BC36" s="357"/>
      <c r="BD36" s="357"/>
      <c r="BE36" s="357"/>
      <c r="BF36" s="357"/>
      <c r="BG36" s="357"/>
      <c r="BH36" s="357"/>
      <c r="BI36" s="357"/>
      <c r="BJ36" s="357"/>
      <c r="BK36" s="357"/>
      <c r="BL36" s="357"/>
      <c r="BM36" s="357"/>
      <c r="BN36" s="357"/>
      <c r="BO36" s="357"/>
      <c r="BP36" s="357"/>
    </row>
    <row r="37" spans="1:68" ht="14.1" customHeight="1">
      <c r="A37" s="282"/>
      <c r="B37" s="984"/>
      <c r="C37" s="1519"/>
      <c r="D37" s="1520"/>
      <c r="E37" s="1520"/>
      <c r="F37" s="1519"/>
      <c r="G37" s="1521"/>
      <c r="H37" s="1519"/>
      <c r="I37" s="1521"/>
      <c r="J37" s="1521"/>
      <c r="K37" s="1519"/>
      <c r="L37" s="1521"/>
      <c r="M37" s="1520"/>
      <c r="N37" s="730"/>
      <c r="O37" s="888"/>
      <c r="P37" s="888"/>
      <c r="Q37" s="888"/>
      <c r="R37" s="888"/>
      <c r="S37" s="888"/>
      <c r="T37" s="1522"/>
      <c r="U37" s="785"/>
      <c r="V37" s="660"/>
      <c r="W37" s="785"/>
      <c r="X37" s="785"/>
      <c r="Y37" s="660"/>
      <c r="Z37" s="855"/>
      <c r="AA37" s="2244" t="s">
        <v>1766</v>
      </c>
      <c r="AB37" s="2244"/>
      <c r="AC37" s="2244"/>
      <c r="AD37" s="2244"/>
      <c r="AE37" s="2244"/>
      <c r="AF37" s="2244"/>
      <c r="AG37" s="2244"/>
      <c r="AH37" s="2244"/>
      <c r="AI37" s="2244"/>
      <c r="AJ37" s="2244"/>
      <c r="AK37" s="2244"/>
      <c r="AL37" s="2244"/>
      <c r="AM37" s="893"/>
      <c r="AY37" s="357"/>
      <c r="AZ37" s="357"/>
      <c r="BA37" s="357"/>
      <c r="BB37" s="357"/>
      <c r="BC37" s="357"/>
      <c r="BD37" s="357"/>
      <c r="BE37" s="357"/>
      <c r="BF37" s="357"/>
      <c r="BG37" s="357"/>
      <c r="BH37" s="357"/>
      <c r="BI37" s="357"/>
      <c r="BJ37" s="357"/>
      <c r="BK37" s="357"/>
      <c r="BL37" s="357"/>
      <c r="BM37" s="357"/>
      <c r="BN37" s="357"/>
      <c r="BO37" s="357"/>
      <c r="BP37" s="357"/>
    </row>
    <row r="38" spans="1:68" ht="14.1" customHeight="1">
      <c r="A38" s="282"/>
      <c r="B38" s="741"/>
      <c r="C38" s="730" t="s">
        <v>1767</v>
      </c>
      <c r="D38" s="591"/>
      <c r="E38" s="591"/>
      <c r="F38" s="730"/>
      <c r="G38" s="660"/>
      <c r="H38" s="660"/>
      <c r="I38" s="660"/>
      <c r="J38" s="730"/>
      <c r="K38" s="660"/>
      <c r="L38" s="660"/>
      <c r="M38" s="660"/>
      <c r="N38" s="660"/>
      <c r="O38" s="660"/>
      <c r="P38" s="660"/>
      <c r="Q38" s="660"/>
      <c r="R38" s="720"/>
      <c r="S38" s="720"/>
      <c r="T38" s="721"/>
      <c r="U38" s="722"/>
      <c r="V38" s="722"/>
      <c r="W38" s="660"/>
      <c r="X38" s="660"/>
      <c r="Y38" s="812"/>
      <c r="Z38" s="855"/>
      <c r="AA38" s="2244"/>
      <c r="AB38" s="2244"/>
      <c r="AC38" s="2244"/>
      <c r="AD38" s="2244"/>
      <c r="AE38" s="2244"/>
      <c r="AF38" s="2244"/>
      <c r="AG38" s="2244"/>
      <c r="AH38" s="2244"/>
      <c r="AI38" s="2244"/>
      <c r="AJ38" s="2244"/>
      <c r="AK38" s="2244"/>
      <c r="AL38" s="2244"/>
      <c r="AM38" s="893"/>
      <c r="AY38" s="357"/>
      <c r="AZ38" s="357"/>
      <c r="BA38" s="357"/>
      <c r="BB38" s="357"/>
      <c r="BC38" s="357"/>
      <c r="BD38" s="357"/>
      <c r="BE38" s="357"/>
      <c r="BF38" s="357"/>
      <c r="BG38" s="357"/>
      <c r="BH38" s="357"/>
      <c r="BI38" s="357"/>
      <c r="BJ38" s="357"/>
      <c r="BK38" s="357"/>
      <c r="BL38" s="357"/>
      <c r="BM38" s="357"/>
      <c r="BN38" s="357"/>
      <c r="BO38" s="357"/>
      <c r="BP38" s="357"/>
    </row>
    <row r="39" spans="1:68" ht="14.1" customHeight="1">
      <c r="A39" s="282"/>
      <c r="B39" s="741"/>
      <c r="C39" s="730"/>
      <c r="D39" s="591"/>
      <c r="E39" s="591"/>
      <c r="F39" s="730"/>
      <c r="G39" s="660"/>
      <c r="H39" s="660"/>
      <c r="I39" s="660"/>
      <c r="J39" s="730"/>
      <c r="K39" s="660"/>
      <c r="L39" s="660"/>
      <c r="M39" s="660"/>
      <c r="N39" s="660"/>
      <c r="O39" s="660"/>
      <c r="P39" s="660"/>
      <c r="Q39" s="660"/>
      <c r="R39" s="720"/>
      <c r="S39" s="720"/>
      <c r="T39" s="721"/>
      <c r="U39" s="722"/>
      <c r="V39" s="722"/>
      <c r="W39" s="660"/>
      <c r="X39" s="660"/>
      <c r="Y39" s="812"/>
      <c r="Z39" s="855"/>
      <c r="AA39" s="2244"/>
      <c r="AB39" s="2244"/>
      <c r="AC39" s="2244"/>
      <c r="AD39" s="2244"/>
      <c r="AE39" s="2244"/>
      <c r="AF39" s="2244"/>
      <c r="AG39" s="2244"/>
      <c r="AH39" s="2244"/>
      <c r="AI39" s="2244"/>
      <c r="AJ39" s="2244"/>
      <c r="AK39" s="2244"/>
      <c r="AL39" s="2244"/>
      <c r="AM39" s="893"/>
      <c r="AY39" s="357"/>
      <c r="AZ39" s="357"/>
      <c r="BA39" s="357"/>
      <c r="BB39" s="357"/>
      <c r="BC39" s="357"/>
      <c r="BD39" s="357"/>
      <c r="BE39" s="357"/>
      <c r="BF39" s="357"/>
      <c r="BG39" s="357"/>
      <c r="BH39" s="357"/>
      <c r="BI39" s="357"/>
      <c r="BJ39" s="357"/>
      <c r="BK39" s="357"/>
      <c r="BL39" s="357"/>
      <c r="BM39" s="357"/>
      <c r="BN39" s="357"/>
      <c r="BO39" s="357"/>
      <c r="BP39" s="357"/>
    </row>
    <row r="40" spans="1:68" ht="14.1" customHeight="1">
      <c r="A40" s="282"/>
      <c r="B40" s="741"/>
      <c r="C40" s="660"/>
      <c r="D40" s="730" t="s">
        <v>1768</v>
      </c>
      <c r="E40" s="730"/>
      <c r="F40" s="730"/>
      <c r="G40" s="730"/>
      <c r="H40" s="730"/>
      <c r="I40" s="730"/>
      <c r="J40" s="730"/>
      <c r="K40" s="730"/>
      <c r="L40" s="730"/>
      <c r="M40" s="730"/>
      <c r="N40" s="730"/>
      <c r="O40" s="730"/>
      <c r="P40" s="730"/>
      <c r="Q40" s="730"/>
      <c r="R40" s="730"/>
      <c r="S40" s="660"/>
      <c r="T40" s="730"/>
      <c r="U40" s="730"/>
      <c r="V40" s="730"/>
      <c r="W40" s="730"/>
      <c r="X40" s="861"/>
      <c r="Y40" s="861"/>
      <c r="Z40" s="883"/>
      <c r="AA40" s="2244"/>
      <c r="AB40" s="2244"/>
      <c r="AC40" s="2244"/>
      <c r="AD40" s="2244"/>
      <c r="AE40" s="2244"/>
      <c r="AF40" s="2244"/>
      <c r="AG40" s="2244"/>
      <c r="AH40" s="2244"/>
      <c r="AI40" s="2244"/>
      <c r="AJ40" s="2244"/>
      <c r="AK40" s="2244"/>
      <c r="AL40" s="2244"/>
      <c r="AM40" s="893"/>
      <c r="AY40" s="357"/>
      <c r="AZ40" s="357"/>
      <c r="BA40" s="357"/>
      <c r="BB40" s="357"/>
      <c r="BC40" s="357"/>
      <c r="BD40" s="357"/>
      <c r="BE40" s="357"/>
      <c r="BF40" s="357"/>
      <c r="BG40" s="357"/>
      <c r="BH40" s="357"/>
      <c r="BI40" s="357"/>
      <c r="BJ40" s="357"/>
      <c r="BK40" s="357"/>
      <c r="BL40" s="357"/>
      <c r="BM40" s="357"/>
      <c r="BN40" s="357"/>
      <c r="BO40" s="357"/>
      <c r="BP40" s="357"/>
    </row>
    <row r="41" spans="1:68" ht="14.1" customHeight="1">
      <c r="A41" s="282"/>
      <c r="B41" s="741"/>
      <c r="C41" s="660"/>
      <c r="D41" s="660"/>
      <c r="E41" s="2344"/>
      <c r="F41" s="2344"/>
      <c r="G41" s="2344"/>
      <c r="H41" s="2344"/>
      <c r="I41" s="2344"/>
      <c r="J41" s="2344"/>
      <c r="K41" s="2344"/>
      <c r="L41" s="2344"/>
      <c r="M41" s="2344"/>
      <c r="N41" s="2344"/>
      <c r="O41" s="2344"/>
      <c r="P41" s="2344"/>
      <c r="Q41" s="2344"/>
      <c r="R41" s="2344"/>
      <c r="S41" s="2344"/>
      <c r="T41" s="2344"/>
      <c r="U41" s="2344"/>
      <c r="V41" s="2344"/>
      <c r="W41" s="2344"/>
      <c r="X41" s="2344"/>
      <c r="Y41" s="660"/>
      <c r="Z41" s="855"/>
      <c r="AA41" s="834" t="s">
        <v>1769</v>
      </c>
      <c r="AB41" s="812"/>
      <c r="AC41" s="926"/>
      <c r="AD41" s="926"/>
      <c r="AE41" s="926"/>
      <c r="AF41" s="926"/>
      <c r="AG41" s="926"/>
      <c r="AH41" s="926"/>
      <c r="AI41" s="926"/>
      <c r="AJ41" s="926"/>
      <c r="AK41" s="926"/>
      <c r="AL41" s="1523"/>
      <c r="AM41" s="1524"/>
      <c r="AY41" s="357"/>
      <c r="AZ41" s="357"/>
      <c r="BA41" s="357"/>
      <c r="BB41" s="357"/>
      <c r="BC41" s="357"/>
      <c r="BD41" s="357"/>
      <c r="BE41" s="357"/>
      <c r="BF41" s="357"/>
      <c r="BG41" s="357"/>
      <c r="BH41" s="357"/>
      <c r="BI41" s="357"/>
      <c r="BJ41" s="357"/>
      <c r="BK41" s="357"/>
      <c r="BL41" s="357"/>
      <c r="BM41" s="357"/>
      <c r="BN41" s="357"/>
      <c r="BO41" s="357"/>
      <c r="BP41" s="357"/>
    </row>
    <row r="42" spans="1:68" ht="14.1" customHeight="1">
      <c r="A42" s="282"/>
      <c r="B42" s="741"/>
      <c r="C42" s="591"/>
      <c r="D42" s="660"/>
      <c r="E42" s="2344"/>
      <c r="F42" s="2344"/>
      <c r="G42" s="2344"/>
      <c r="H42" s="2344"/>
      <c r="I42" s="2344"/>
      <c r="J42" s="2344"/>
      <c r="K42" s="2344"/>
      <c r="L42" s="2344"/>
      <c r="M42" s="2344"/>
      <c r="N42" s="2344"/>
      <c r="O42" s="2344"/>
      <c r="P42" s="2344"/>
      <c r="Q42" s="2344"/>
      <c r="R42" s="2344"/>
      <c r="S42" s="2344"/>
      <c r="T42" s="2344"/>
      <c r="U42" s="2344"/>
      <c r="V42" s="2344"/>
      <c r="W42" s="2344"/>
      <c r="X42" s="2344"/>
      <c r="Y42" s="660"/>
      <c r="Z42" s="855"/>
      <c r="AA42" s="926"/>
      <c r="AB42" s="926" t="s">
        <v>546</v>
      </c>
      <c r="AC42" s="812" t="s">
        <v>1770</v>
      </c>
      <c r="AD42" s="926"/>
      <c r="AE42" s="926"/>
      <c r="AF42" s="926"/>
      <c r="AG42" s="926"/>
      <c r="AH42" s="926"/>
      <c r="AI42" s="926"/>
      <c r="AJ42" s="926"/>
      <c r="AK42" s="926"/>
      <c r="AL42" s="830"/>
      <c r="AM42" s="834"/>
      <c r="AY42" s="357"/>
      <c r="AZ42" s="357"/>
      <c r="BA42" s="357"/>
      <c r="BB42" s="357"/>
      <c r="BC42" s="357"/>
      <c r="BD42" s="357"/>
      <c r="BE42" s="357"/>
      <c r="BF42" s="357"/>
      <c r="BG42" s="357"/>
      <c r="BH42" s="357"/>
      <c r="BI42" s="357"/>
      <c r="BJ42" s="357"/>
      <c r="BK42" s="357"/>
      <c r="BL42" s="357"/>
      <c r="BM42" s="357"/>
      <c r="BN42" s="357"/>
      <c r="BO42" s="357"/>
      <c r="BP42" s="357"/>
    </row>
    <row r="43" spans="1:68" ht="14.1" customHeight="1">
      <c r="A43" s="282"/>
      <c r="B43" s="741"/>
      <c r="C43" s="660"/>
      <c r="D43" s="660"/>
      <c r="E43" s="2344"/>
      <c r="F43" s="2344"/>
      <c r="G43" s="2344"/>
      <c r="H43" s="2344"/>
      <c r="I43" s="2344"/>
      <c r="J43" s="2344"/>
      <c r="K43" s="2344"/>
      <c r="L43" s="2344"/>
      <c r="M43" s="2344"/>
      <c r="N43" s="2344"/>
      <c r="O43" s="2344"/>
      <c r="P43" s="2344"/>
      <c r="Q43" s="2344"/>
      <c r="R43" s="2344"/>
      <c r="S43" s="2344"/>
      <c r="T43" s="2344"/>
      <c r="U43" s="2344"/>
      <c r="V43" s="2344"/>
      <c r="W43" s="2344"/>
      <c r="X43" s="2344"/>
      <c r="Y43" s="660"/>
      <c r="Z43" s="855"/>
      <c r="AA43" s="834"/>
      <c r="AB43" s="834" t="s">
        <v>551</v>
      </c>
      <c r="AC43" s="926" t="s">
        <v>1771</v>
      </c>
      <c r="AD43" s="834"/>
      <c r="AE43" s="834"/>
      <c r="AF43" s="834"/>
      <c r="AG43" s="834"/>
      <c r="AH43" s="834"/>
      <c r="AI43" s="834"/>
      <c r="AJ43" s="834"/>
      <c r="AK43" s="834"/>
      <c r="AL43" s="830"/>
      <c r="AM43" s="834"/>
    </row>
    <row r="44" spans="1:68" ht="14.1" customHeight="1">
      <c r="A44" s="282"/>
      <c r="B44" s="741"/>
      <c r="C44" s="591"/>
      <c r="D44" s="660"/>
      <c r="E44" s="2344"/>
      <c r="F44" s="2344"/>
      <c r="G44" s="2344"/>
      <c r="H44" s="2344"/>
      <c r="I44" s="2344"/>
      <c r="J44" s="2344"/>
      <c r="K44" s="2344"/>
      <c r="L44" s="2344"/>
      <c r="M44" s="2344"/>
      <c r="N44" s="2344"/>
      <c r="O44" s="2344"/>
      <c r="P44" s="2344"/>
      <c r="Q44" s="2344"/>
      <c r="R44" s="2344"/>
      <c r="S44" s="2344"/>
      <c r="T44" s="2344"/>
      <c r="U44" s="2344"/>
      <c r="V44" s="2344"/>
      <c r="W44" s="2344"/>
      <c r="X44" s="2344"/>
      <c r="Y44" s="660"/>
      <c r="Z44" s="855"/>
      <c r="AA44" s="834"/>
      <c r="AB44" s="834" t="s">
        <v>883</v>
      </c>
      <c r="AC44" s="812" t="s">
        <v>1772</v>
      </c>
      <c r="AD44" s="834"/>
      <c r="AE44" s="834"/>
      <c r="AF44" s="834"/>
      <c r="AG44" s="834"/>
      <c r="AH44" s="834"/>
      <c r="AI44" s="834"/>
      <c r="AJ44" s="926"/>
      <c r="AK44" s="1036"/>
      <c r="AL44" s="830"/>
      <c r="AM44" s="834"/>
    </row>
    <row r="45" spans="1:68" ht="14.1" customHeight="1">
      <c r="A45" s="282"/>
      <c r="B45" s="741"/>
      <c r="C45" s="660"/>
      <c r="D45" s="660"/>
      <c r="E45" s="2344"/>
      <c r="F45" s="2344"/>
      <c r="G45" s="2344"/>
      <c r="H45" s="2344"/>
      <c r="I45" s="2344"/>
      <c r="J45" s="2344"/>
      <c r="K45" s="2344"/>
      <c r="L45" s="2344"/>
      <c r="M45" s="2344"/>
      <c r="N45" s="2344"/>
      <c r="O45" s="2344"/>
      <c r="P45" s="2344"/>
      <c r="Q45" s="2344"/>
      <c r="R45" s="2344"/>
      <c r="S45" s="2344"/>
      <c r="T45" s="2344"/>
      <c r="U45" s="2344"/>
      <c r="V45" s="2344"/>
      <c r="W45" s="2344"/>
      <c r="X45" s="2344"/>
      <c r="Y45" s="926"/>
      <c r="Z45" s="933"/>
      <c r="AA45" s="926"/>
      <c r="AB45" s="834" t="s">
        <v>1773</v>
      </c>
      <c r="AC45" s="926" t="s">
        <v>1774</v>
      </c>
      <c r="AD45" s="926"/>
      <c r="AE45" s="926"/>
      <c r="AF45" s="926"/>
      <c r="AG45" s="926"/>
      <c r="AH45" s="926"/>
      <c r="AI45" s="926"/>
      <c r="AJ45" s="926"/>
      <c r="AK45" s="926"/>
      <c r="AL45" s="977"/>
      <c r="AM45" s="926"/>
    </row>
    <row r="46" spans="1:68" ht="14.1" customHeight="1">
      <c r="A46" s="282"/>
      <c r="B46" s="741"/>
      <c r="C46" s="730"/>
      <c r="D46" s="660"/>
      <c r="E46" s="660"/>
      <c r="F46" s="660"/>
      <c r="G46" s="660"/>
      <c r="H46" s="730"/>
      <c r="I46" s="730"/>
      <c r="J46" s="660"/>
      <c r="K46" s="660"/>
      <c r="L46" s="730"/>
      <c r="M46" s="730"/>
      <c r="N46" s="660"/>
      <c r="O46" s="660"/>
      <c r="P46" s="730"/>
      <c r="Q46" s="730"/>
      <c r="R46" s="730"/>
      <c r="S46" s="730"/>
      <c r="T46" s="730"/>
      <c r="U46" s="730"/>
      <c r="V46" s="730"/>
      <c r="W46" s="926"/>
      <c r="X46" s="926"/>
      <c r="Y46" s="926"/>
      <c r="Z46" s="933"/>
      <c r="AA46" s="834"/>
      <c r="AB46" s="834" t="s">
        <v>1775</v>
      </c>
      <c r="AC46" s="2244" t="s">
        <v>1776</v>
      </c>
      <c r="AD46" s="2244"/>
      <c r="AE46" s="2244"/>
      <c r="AF46" s="2244"/>
      <c r="AG46" s="2244"/>
      <c r="AH46" s="2244"/>
      <c r="AI46" s="2244"/>
      <c r="AJ46" s="2244"/>
      <c r="AK46" s="2244"/>
      <c r="AL46" s="2244"/>
      <c r="AM46" s="893"/>
    </row>
    <row r="47" spans="1:68" ht="14.1" customHeight="1">
      <c r="A47" s="282"/>
      <c r="B47" s="741"/>
      <c r="C47" s="591"/>
      <c r="D47" s="730"/>
      <c r="E47" s="660"/>
      <c r="F47" s="660"/>
      <c r="G47" s="660"/>
      <c r="H47" s="730"/>
      <c r="I47" s="730"/>
      <c r="J47" s="730"/>
      <c r="K47" s="730"/>
      <c r="L47" s="730"/>
      <c r="M47" s="730"/>
      <c r="N47" s="730"/>
      <c r="O47" s="730"/>
      <c r="P47" s="730"/>
      <c r="Q47" s="730"/>
      <c r="R47" s="730"/>
      <c r="S47" s="660"/>
      <c r="T47" s="730"/>
      <c r="U47" s="730"/>
      <c r="V47" s="730"/>
      <c r="W47" s="730"/>
      <c r="X47" s="730"/>
      <c r="Y47" s="660"/>
      <c r="Z47" s="855"/>
      <c r="AA47" s="834"/>
      <c r="AB47" s="834"/>
      <c r="AC47" s="2244"/>
      <c r="AD47" s="2244"/>
      <c r="AE47" s="2244"/>
      <c r="AF47" s="2244"/>
      <c r="AG47" s="2244"/>
      <c r="AH47" s="2244"/>
      <c r="AI47" s="2244"/>
      <c r="AJ47" s="2244"/>
      <c r="AK47" s="2244"/>
      <c r="AL47" s="2244"/>
      <c r="AM47" s="893"/>
    </row>
    <row r="48" spans="1:68" ht="14.1" customHeight="1">
      <c r="A48" s="282"/>
      <c r="B48" s="741"/>
      <c r="C48" s="2336" t="s">
        <v>1777</v>
      </c>
      <c r="D48" s="2336"/>
      <c r="E48" s="2336"/>
      <c r="F48" s="2336"/>
      <c r="G48" s="2336"/>
      <c r="H48" s="2336"/>
      <c r="I48" s="2336"/>
      <c r="J48" s="2336"/>
      <c r="K48" s="2336"/>
      <c r="L48" s="2336"/>
      <c r="M48" s="2336"/>
      <c r="N48" s="2336"/>
      <c r="O48" s="2336"/>
      <c r="P48" s="2336"/>
      <c r="Q48" s="2336"/>
      <c r="R48" s="2336"/>
      <c r="S48" s="2336"/>
      <c r="T48" s="2336"/>
      <c r="U48" s="2336"/>
      <c r="V48" s="2336"/>
      <c r="W48" s="2336"/>
      <c r="X48" s="2336"/>
      <c r="Y48" s="2336"/>
      <c r="Z48" s="855"/>
      <c r="AA48" s="834"/>
      <c r="AB48" s="834"/>
      <c r="AC48" s="926"/>
      <c r="AD48" s="926"/>
      <c r="AE48" s="926"/>
      <c r="AF48" s="926"/>
      <c r="AG48" s="926"/>
      <c r="AH48" s="926"/>
      <c r="AI48" s="926"/>
      <c r="AJ48" s="926"/>
      <c r="AK48" s="1036"/>
      <c r="AL48" s="830"/>
      <c r="AM48" s="834"/>
    </row>
    <row r="49" spans="1:39" ht="14.1" customHeight="1">
      <c r="A49" s="282"/>
      <c r="B49" s="296"/>
      <c r="C49" s="282"/>
      <c r="D49" s="282" t="s">
        <v>1778</v>
      </c>
      <c r="E49" s="282"/>
      <c r="F49" s="282"/>
      <c r="G49" s="282"/>
      <c r="H49" s="282"/>
      <c r="I49" s="282"/>
      <c r="J49" s="282"/>
      <c r="K49" s="282"/>
      <c r="L49" s="282"/>
      <c r="M49" s="282"/>
      <c r="N49" s="282"/>
      <c r="O49" s="282"/>
      <c r="P49" s="282"/>
      <c r="Q49" s="282"/>
      <c r="R49" s="282"/>
      <c r="S49" s="282"/>
      <c r="T49" s="282"/>
      <c r="U49" s="282"/>
      <c r="V49" s="282"/>
      <c r="W49" s="282"/>
      <c r="X49" s="282"/>
      <c r="Y49" s="282"/>
      <c r="Z49" s="284" t="s">
        <v>1779</v>
      </c>
      <c r="AA49" s="285"/>
      <c r="AB49" s="285"/>
      <c r="AC49" s="926"/>
      <c r="AD49" s="926"/>
      <c r="AE49" s="926"/>
      <c r="AF49" s="926"/>
      <c r="AG49" s="926"/>
      <c r="AH49" s="926"/>
      <c r="AI49" s="926"/>
      <c r="AJ49" s="926"/>
      <c r="AK49" s="1036"/>
      <c r="AL49" s="830"/>
      <c r="AM49" s="834"/>
    </row>
    <row r="50" spans="1:39" ht="14.1" customHeight="1">
      <c r="A50" s="282"/>
      <c r="B50" s="296"/>
      <c r="C50" s="282" t="s">
        <v>1780</v>
      </c>
      <c r="D50" s="313"/>
      <c r="F50" s="282"/>
      <c r="G50" s="282"/>
      <c r="H50" s="313"/>
      <c r="I50" s="313"/>
      <c r="J50" s="313"/>
      <c r="K50" s="313"/>
      <c r="L50" s="313"/>
      <c r="M50" s="313"/>
      <c r="N50" s="313"/>
      <c r="O50" s="313"/>
      <c r="P50" s="313"/>
      <c r="Q50" s="282"/>
      <c r="R50" s="290"/>
      <c r="S50" s="290"/>
      <c r="T50" s="291"/>
      <c r="U50" s="292"/>
      <c r="V50" s="292"/>
      <c r="W50" s="282"/>
      <c r="X50" s="282"/>
      <c r="Y50" s="286"/>
      <c r="Z50" s="1024" t="s">
        <v>278</v>
      </c>
      <c r="AA50" s="285" t="s">
        <v>1781</v>
      </c>
      <c r="AB50" s="286"/>
      <c r="AC50" s="834"/>
      <c r="AD50" s="834"/>
      <c r="AE50" s="834"/>
      <c r="AF50" s="834"/>
      <c r="AG50" s="926"/>
      <c r="AH50" s="926"/>
      <c r="AI50" s="926"/>
      <c r="AJ50" s="926"/>
      <c r="AK50" s="926"/>
      <c r="AL50" s="830"/>
      <c r="AM50" s="834"/>
    </row>
    <row r="51" spans="1:39" ht="14.1" customHeight="1">
      <c r="A51" s="282"/>
      <c r="B51" s="296"/>
      <c r="C51" s="313"/>
      <c r="D51" s="313"/>
      <c r="E51" s="282" t="s">
        <v>1782</v>
      </c>
      <c r="F51" s="282"/>
      <c r="G51" s="282"/>
      <c r="H51" s="313"/>
      <c r="I51" s="313"/>
      <c r="J51" s="313"/>
      <c r="K51" s="313"/>
      <c r="L51" s="313"/>
      <c r="M51" s="313"/>
      <c r="N51" s="313"/>
      <c r="O51" s="313"/>
      <c r="P51" s="313"/>
      <c r="Q51" s="313"/>
      <c r="R51" s="313"/>
      <c r="S51" s="282"/>
      <c r="T51" s="313"/>
      <c r="U51" s="313"/>
      <c r="V51" s="313"/>
      <c r="W51" s="313"/>
      <c r="X51" s="318"/>
      <c r="Y51" s="318"/>
      <c r="Z51" s="284"/>
      <c r="AA51" s="285"/>
      <c r="AB51" s="285"/>
      <c r="AC51" s="834"/>
      <c r="AD51" s="834"/>
      <c r="AE51" s="834"/>
      <c r="AF51" s="834"/>
      <c r="AG51" s="834"/>
      <c r="AH51" s="834"/>
      <c r="AI51" s="834"/>
      <c r="AJ51" s="926"/>
      <c r="AK51" s="1036"/>
      <c r="AL51" s="830"/>
      <c r="AM51" s="834"/>
    </row>
    <row r="52" spans="1:39" ht="14.1" customHeight="1">
      <c r="A52" s="282"/>
      <c r="B52" s="296"/>
      <c r="C52" s="313"/>
      <c r="D52" s="313"/>
      <c r="E52" s="1789"/>
      <c r="F52" s="1789"/>
      <c r="G52" s="1789"/>
      <c r="H52" s="1789"/>
      <c r="I52" s="1789"/>
      <c r="J52" s="1789"/>
      <c r="K52" s="1789"/>
      <c r="L52" s="1789"/>
      <c r="M52" s="1789"/>
      <c r="N52" s="1789"/>
      <c r="O52" s="1789"/>
      <c r="P52" s="1789"/>
      <c r="Q52" s="1789"/>
      <c r="R52" s="1789"/>
      <c r="S52" s="1789"/>
      <c r="T52" s="1789"/>
      <c r="U52" s="1789"/>
      <c r="V52" s="1789"/>
      <c r="W52" s="1789"/>
      <c r="X52" s="1789"/>
      <c r="Y52" s="282"/>
      <c r="Z52" s="284"/>
      <c r="AA52" s="285"/>
      <c r="AB52" s="285"/>
      <c r="AC52" s="834"/>
      <c r="AD52" s="834"/>
      <c r="AE52" s="834"/>
      <c r="AF52" s="834"/>
      <c r="AG52" s="834"/>
      <c r="AH52" s="834"/>
      <c r="AI52" s="834"/>
      <c r="AJ52" s="926"/>
      <c r="AK52" s="1036"/>
      <c r="AL52" s="830"/>
      <c r="AM52" s="834"/>
    </row>
    <row r="53" spans="1:39" ht="14.1" customHeight="1">
      <c r="A53" s="282"/>
      <c r="B53" s="296"/>
      <c r="C53" s="313"/>
      <c r="D53" s="313"/>
      <c r="E53" s="1789"/>
      <c r="F53" s="1789"/>
      <c r="G53" s="1789"/>
      <c r="H53" s="1789"/>
      <c r="I53" s="1789"/>
      <c r="J53" s="1789"/>
      <c r="K53" s="1789"/>
      <c r="L53" s="1789"/>
      <c r="M53" s="1789"/>
      <c r="N53" s="1789"/>
      <c r="O53" s="1789"/>
      <c r="P53" s="1789"/>
      <c r="Q53" s="1789"/>
      <c r="R53" s="1789"/>
      <c r="S53" s="1789"/>
      <c r="T53" s="1789"/>
      <c r="U53" s="1789"/>
      <c r="V53" s="1789"/>
      <c r="W53" s="1789"/>
      <c r="X53" s="1789"/>
      <c r="Y53" s="282"/>
      <c r="Z53" s="284"/>
      <c r="AA53" s="285"/>
      <c r="AB53" s="285"/>
      <c r="AC53" s="834"/>
      <c r="AD53" s="834"/>
      <c r="AE53" s="834"/>
      <c r="AF53" s="834"/>
      <c r="AG53" s="834"/>
      <c r="AH53" s="834"/>
      <c r="AI53" s="834"/>
      <c r="AJ53" s="926"/>
      <c r="AK53" s="1036"/>
      <c r="AL53" s="830"/>
      <c r="AM53" s="834"/>
    </row>
    <row r="54" spans="1:39" ht="14.1" customHeight="1">
      <c r="A54" s="282"/>
      <c r="B54" s="296"/>
      <c r="C54" s="313"/>
      <c r="D54" s="313"/>
      <c r="E54" s="1789"/>
      <c r="F54" s="1789"/>
      <c r="G54" s="1789"/>
      <c r="H54" s="1789"/>
      <c r="I54" s="1789"/>
      <c r="J54" s="1789"/>
      <c r="K54" s="1789"/>
      <c r="L54" s="1789"/>
      <c r="M54" s="1789"/>
      <c r="N54" s="1789"/>
      <c r="O54" s="1789"/>
      <c r="P54" s="1789"/>
      <c r="Q54" s="1789"/>
      <c r="R54" s="1789"/>
      <c r="S54" s="1789"/>
      <c r="T54" s="1789"/>
      <c r="U54" s="1789"/>
      <c r="V54" s="1789"/>
      <c r="W54" s="1789"/>
      <c r="X54" s="1789"/>
      <c r="Y54" s="282"/>
      <c r="Z54" s="284"/>
      <c r="AA54" s="285"/>
      <c r="AB54" s="285"/>
      <c r="AC54" s="834"/>
      <c r="AD54" s="834"/>
      <c r="AE54" s="834"/>
      <c r="AF54" s="834"/>
      <c r="AG54" s="834"/>
      <c r="AH54" s="834"/>
      <c r="AI54" s="834"/>
      <c r="AJ54" s="926"/>
      <c r="AK54" s="1036"/>
      <c r="AL54" s="830"/>
      <c r="AM54" s="834"/>
    </row>
    <row r="55" spans="1:39" ht="14.1" customHeight="1">
      <c r="A55" s="282"/>
      <c r="B55" s="296"/>
      <c r="C55" s="313"/>
      <c r="D55" s="313"/>
      <c r="E55" s="282"/>
      <c r="F55" s="282"/>
      <c r="G55" s="282"/>
      <c r="H55" s="313"/>
      <c r="I55" s="313"/>
      <c r="J55" s="313"/>
      <c r="K55" s="313"/>
      <c r="L55" s="313"/>
      <c r="M55" s="313"/>
      <c r="N55" s="313"/>
      <c r="O55" s="313"/>
      <c r="P55" s="313"/>
      <c r="Q55" s="313"/>
      <c r="R55" s="313"/>
      <c r="S55" s="282"/>
      <c r="T55" s="313"/>
      <c r="U55" s="313"/>
      <c r="V55" s="313"/>
      <c r="W55" s="313"/>
      <c r="X55" s="313"/>
      <c r="Y55" s="282"/>
      <c r="Z55" s="284"/>
      <c r="AA55" s="285"/>
      <c r="AB55" s="285"/>
      <c r="AC55" s="834"/>
      <c r="AD55" s="834"/>
      <c r="AE55" s="834"/>
      <c r="AF55" s="834"/>
      <c r="AG55" s="834"/>
      <c r="AH55" s="834"/>
      <c r="AI55" s="834"/>
      <c r="AJ55" s="926"/>
      <c r="AK55" s="1036"/>
      <c r="AL55" s="830"/>
      <c r="AM55" s="834"/>
    </row>
    <row r="56" spans="1:39" ht="14.1" customHeight="1">
      <c r="A56" s="282"/>
      <c r="B56" s="296"/>
      <c r="C56" s="282" t="s">
        <v>1783</v>
      </c>
      <c r="D56" s="313"/>
      <c r="F56" s="282"/>
      <c r="G56" s="282"/>
      <c r="H56" s="313"/>
      <c r="I56" s="313"/>
      <c r="J56" s="313"/>
      <c r="K56" s="313"/>
      <c r="L56" s="313"/>
      <c r="M56" s="313"/>
      <c r="N56" s="313"/>
      <c r="O56" s="313"/>
      <c r="P56" s="313"/>
      <c r="Q56" s="282"/>
      <c r="R56" s="290"/>
      <c r="S56" s="290"/>
      <c r="T56" s="291"/>
      <c r="U56" s="292"/>
      <c r="V56" s="292"/>
      <c r="W56" s="282"/>
      <c r="X56" s="282"/>
      <c r="Y56" s="286"/>
      <c r="Z56" s="1024" t="s">
        <v>278</v>
      </c>
      <c r="AA56" s="285" t="s">
        <v>1784</v>
      </c>
      <c r="AB56" s="286"/>
      <c r="AC56" s="834"/>
      <c r="AD56" s="834"/>
      <c r="AE56" s="834"/>
      <c r="AF56" s="834"/>
      <c r="AG56" s="926"/>
      <c r="AH56" s="926"/>
      <c r="AI56" s="834"/>
      <c r="AJ56" s="926"/>
      <c r="AK56" s="1036"/>
      <c r="AL56" s="830"/>
      <c r="AM56" s="834"/>
    </row>
    <row r="57" spans="1:39" ht="14.1" customHeight="1">
      <c r="A57" s="282"/>
      <c r="B57" s="296"/>
      <c r="C57" s="313"/>
      <c r="D57" s="313"/>
      <c r="E57" s="282" t="s">
        <v>1785</v>
      </c>
      <c r="F57" s="282"/>
      <c r="G57" s="282"/>
      <c r="H57" s="313"/>
      <c r="I57" s="313"/>
      <c r="J57" s="313"/>
      <c r="K57" s="313"/>
      <c r="L57" s="313"/>
      <c r="M57" s="313"/>
      <c r="N57" s="313"/>
      <c r="O57" s="313"/>
      <c r="P57" s="313"/>
      <c r="Q57" s="313"/>
      <c r="R57" s="313"/>
      <c r="S57" s="282"/>
      <c r="V57" s="282"/>
      <c r="W57" s="286"/>
      <c r="X57" s="286"/>
      <c r="Y57" s="282"/>
      <c r="Z57" s="1024"/>
      <c r="AA57" s="285"/>
      <c r="AB57" s="286"/>
      <c r="AC57" s="834"/>
      <c r="AD57" s="834"/>
      <c r="AE57" s="834"/>
      <c r="AF57" s="834"/>
      <c r="AG57" s="834"/>
      <c r="AH57" s="834"/>
      <c r="AI57" s="834"/>
      <c r="AJ57" s="926"/>
      <c r="AK57" s="1036"/>
      <c r="AL57" s="830"/>
      <c r="AM57" s="834"/>
    </row>
    <row r="58" spans="1:39" ht="14.1" customHeight="1">
      <c r="A58" s="282"/>
      <c r="B58" s="296"/>
      <c r="C58" s="313"/>
      <c r="D58" s="313"/>
      <c r="E58" s="1789"/>
      <c r="F58" s="1789"/>
      <c r="G58" s="1789"/>
      <c r="H58" s="1789"/>
      <c r="I58" s="1789"/>
      <c r="J58" s="1789"/>
      <c r="K58" s="1789"/>
      <c r="L58" s="1789"/>
      <c r="M58" s="1789"/>
      <c r="N58" s="1789"/>
      <c r="O58" s="1789"/>
      <c r="P58" s="1789"/>
      <c r="Q58" s="1789"/>
      <c r="R58" s="1789"/>
      <c r="S58" s="1789"/>
      <c r="T58" s="1789"/>
      <c r="U58" s="1789"/>
      <c r="V58" s="1789"/>
      <c r="W58" s="1789"/>
      <c r="X58" s="1789"/>
      <c r="Y58" s="282"/>
      <c r="Z58" s="284"/>
      <c r="AA58" s="285"/>
      <c r="AB58" s="285"/>
      <c r="AC58" s="834"/>
      <c r="AD58" s="834"/>
      <c r="AE58" s="834"/>
      <c r="AF58" s="834"/>
      <c r="AG58" s="834"/>
      <c r="AH58" s="834"/>
      <c r="AI58" s="834"/>
      <c r="AJ58" s="926"/>
      <c r="AK58" s="1036"/>
      <c r="AL58" s="830"/>
      <c r="AM58" s="834"/>
    </row>
    <row r="59" spans="1:39" ht="14.1" customHeight="1">
      <c r="A59" s="282"/>
      <c r="B59" s="296"/>
      <c r="C59" s="313"/>
      <c r="D59" s="313"/>
      <c r="E59" s="1789"/>
      <c r="F59" s="1789"/>
      <c r="G59" s="1789"/>
      <c r="H59" s="1789"/>
      <c r="I59" s="1789"/>
      <c r="J59" s="1789"/>
      <c r="K59" s="1789"/>
      <c r="L59" s="1789"/>
      <c r="M59" s="1789"/>
      <c r="N59" s="1789"/>
      <c r="O59" s="1789"/>
      <c r="P59" s="1789"/>
      <c r="Q59" s="1789"/>
      <c r="R59" s="1789"/>
      <c r="S59" s="1789"/>
      <c r="T59" s="1789"/>
      <c r="U59" s="1789"/>
      <c r="V59" s="1789"/>
      <c r="W59" s="1789"/>
      <c r="X59" s="1789"/>
      <c r="Y59" s="282"/>
      <c r="Z59" s="284"/>
      <c r="AA59" s="285"/>
      <c r="AB59" s="285"/>
      <c r="AC59" s="834"/>
      <c r="AD59" s="834"/>
      <c r="AE59" s="834"/>
      <c r="AF59" s="834"/>
      <c r="AG59" s="834"/>
      <c r="AH59" s="834"/>
      <c r="AI59" s="834"/>
      <c r="AJ59" s="926"/>
      <c r="AK59" s="1036"/>
      <c r="AL59" s="830"/>
      <c r="AM59" s="834"/>
    </row>
    <row r="60" spans="1:39" ht="14.1" customHeight="1">
      <c r="A60" s="282"/>
      <c r="B60" s="296"/>
      <c r="C60" s="313"/>
      <c r="D60" s="313"/>
      <c r="E60" s="1789"/>
      <c r="F60" s="1789"/>
      <c r="G60" s="1789"/>
      <c r="H60" s="1789"/>
      <c r="I60" s="1789"/>
      <c r="J60" s="1789"/>
      <c r="K60" s="1789"/>
      <c r="L60" s="1789"/>
      <c r="M60" s="1789"/>
      <c r="N60" s="1789"/>
      <c r="O60" s="1789"/>
      <c r="P60" s="1789"/>
      <c r="Q60" s="1789"/>
      <c r="R60" s="1789"/>
      <c r="S60" s="1789"/>
      <c r="T60" s="1789"/>
      <c r="U60" s="1789"/>
      <c r="V60" s="1789"/>
      <c r="W60" s="1789"/>
      <c r="X60" s="1789"/>
      <c r="Y60" s="282"/>
      <c r="Z60" s="284"/>
      <c r="AA60" s="285"/>
      <c r="AB60" s="285"/>
      <c r="AC60" s="834"/>
      <c r="AD60" s="834"/>
      <c r="AE60" s="834"/>
      <c r="AF60" s="834"/>
      <c r="AG60" s="834"/>
      <c r="AH60" s="834"/>
      <c r="AI60" s="834"/>
      <c r="AJ60" s="926"/>
      <c r="AK60" s="1036"/>
      <c r="AL60" s="830"/>
      <c r="AM60" s="834"/>
    </row>
    <row r="61" spans="1:39" ht="14.1" customHeight="1">
      <c r="A61" s="282"/>
      <c r="B61" s="296"/>
      <c r="C61" s="313"/>
      <c r="D61" s="313"/>
      <c r="E61" s="282"/>
      <c r="F61" s="282"/>
      <c r="G61" s="282"/>
      <c r="H61" s="313"/>
      <c r="I61" s="313"/>
      <c r="J61" s="313"/>
      <c r="K61" s="313"/>
      <c r="L61" s="313"/>
      <c r="M61" s="313"/>
      <c r="N61" s="313"/>
      <c r="O61" s="313"/>
      <c r="P61" s="313"/>
      <c r="Q61" s="313"/>
      <c r="R61" s="313"/>
      <c r="S61" s="282"/>
      <c r="T61" s="313"/>
      <c r="U61" s="313"/>
      <c r="V61" s="313"/>
      <c r="W61" s="313"/>
      <c r="X61" s="313"/>
      <c r="Y61" s="282"/>
      <c r="Z61" s="284"/>
      <c r="AA61" s="285"/>
      <c r="AB61" s="285"/>
      <c r="AC61" s="285"/>
      <c r="AD61" s="285"/>
      <c r="AE61" s="285"/>
      <c r="AF61" s="285"/>
      <c r="AG61" s="285"/>
      <c r="AH61" s="285"/>
      <c r="AI61" s="285"/>
      <c r="AJ61" s="361"/>
      <c r="AK61" s="288"/>
      <c r="AL61" s="287"/>
      <c r="AM61" s="285"/>
    </row>
    <row r="62" spans="1:39" ht="7.05" customHeight="1">
      <c r="B62" s="369"/>
      <c r="C62" s="327"/>
      <c r="D62" s="327"/>
      <c r="E62" s="327"/>
      <c r="F62" s="327"/>
      <c r="G62" s="327"/>
      <c r="H62" s="327"/>
      <c r="I62" s="327"/>
      <c r="J62" s="327"/>
      <c r="K62" s="327"/>
      <c r="L62" s="327"/>
      <c r="M62" s="327"/>
      <c r="N62" s="327"/>
      <c r="O62" s="327"/>
      <c r="P62" s="327"/>
      <c r="Q62" s="327"/>
      <c r="R62" s="327"/>
      <c r="S62" s="327"/>
      <c r="T62" s="327"/>
      <c r="U62" s="327"/>
      <c r="V62" s="327"/>
      <c r="W62" s="327"/>
      <c r="X62" s="327"/>
      <c r="Y62" s="1306"/>
      <c r="Z62" s="715"/>
      <c r="AA62" s="327"/>
      <c r="AB62" s="327"/>
      <c r="AC62" s="327"/>
      <c r="AD62" s="327"/>
      <c r="AE62" s="327"/>
      <c r="AF62" s="327"/>
      <c r="AG62" s="327"/>
      <c r="AH62" s="327"/>
      <c r="AI62" s="327"/>
      <c r="AJ62" s="327"/>
      <c r="AK62" s="327"/>
      <c r="AL62" s="328"/>
    </row>
  </sheetData>
  <mergeCells count="25">
    <mergeCell ref="B1:AL1"/>
    <mergeCell ref="AN1:AP1"/>
    <mergeCell ref="B3:Y3"/>
    <mergeCell ref="Z3:AL3"/>
    <mergeCell ref="Z5:AL6"/>
    <mergeCell ref="H7:I7"/>
    <mergeCell ref="AA7:AL7"/>
    <mergeCell ref="Z8:AL9"/>
    <mergeCell ref="K9:M9"/>
    <mergeCell ref="O9:P9"/>
    <mergeCell ref="R9:S9"/>
    <mergeCell ref="AA37:AL40"/>
    <mergeCell ref="E41:X45"/>
    <mergeCell ref="AC46:AL47"/>
    <mergeCell ref="AA10:AL10"/>
    <mergeCell ref="AA11:AL13"/>
    <mergeCell ref="D14:X19"/>
    <mergeCell ref="D22:X27"/>
    <mergeCell ref="C29:Y29"/>
    <mergeCell ref="AA29:AL31"/>
    <mergeCell ref="C48:Y48"/>
    <mergeCell ref="E52:X54"/>
    <mergeCell ref="E58:X60"/>
    <mergeCell ref="C32:Y32"/>
    <mergeCell ref="D33:Y33"/>
  </mergeCells>
  <phoneticPr fontId="109"/>
  <hyperlinks>
    <hyperlink ref="AN1" location="'目次（保）'!A1" display="目次に戻る" xr:uid="{00000000-0004-0000-2700-000000000000}"/>
  </hyperlinks>
  <printOptions horizontalCentered="1"/>
  <pageMargins left="0.70833333333333304" right="0.23611111111111099" top="0.39374999999999999" bottom="0.23611111111111099" header="0.51180555555555496" footer="0.51180555555555496"/>
  <pageSetup paperSize="9" scale="90" firstPageNumber="0" orientation="portrait" horizontalDpi="300" verticalDpi="300" r:id="rId1"/>
  <colBreaks count="1" manualBreakCount="1">
    <brk id="39"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FF"/>
  </sheetPr>
  <dimension ref="A1:AMK66"/>
  <sheetViews>
    <sheetView showGridLines="0" view="pageBreakPreview" topLeftCell="A37" zoomScaleNormal="100" workbookViewId="0">
      <selection activeCell="AR24" sqref="AR24"/>
    </sheetView>
  </sheetViews>
  <sheetFormatPr defaultRowHeight="13.2"/>
  <cols>
    <col min="1" max="1" width="1.44140625" style="276" customWidth="1"/>
    <col min="2" max="2" width="1.6640625" style="276" customWidth="1"/>
    <col min="3" max="24" width="2.33203125" style="276" customWidth="1"/>
    <col min="25" max="25" width="9.21875" style="276" customWidth="1"/>
    <col min="26" max="69" width="2.33203125" style="276" customWidth="1"/>
    <col min="70" max="1025" width="8" style="276" customWidth="1"/>
  </cols>
  <sheetData>
    <row r="1" spans="1:54" ht="14.1" customHeight="1">
      <c r="B1" s="1794" t="s">
        <v>1786</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5" t="s">
        <v>241</v>
      </c>
      <c r="AN1" s="1795"/>
      <c r="AO1" s="1795"/>
      <c r="AP1" s="1795"/>
    </row>
    <row r="2" spans="1:54" ht="5.0999999999999996" customHeight="1"/>
    <row r="3" spans="1:54" ht="14.1" customHeight="1">
      <c r="B3" s="1796" t="s">
        <v>1787</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7" t="s">
        <v>243</v>
      </c>
      <c r="AA3" s="1797"/>
      <c r="AB3" s="1797"/>
      <c r="AC3" s="1797"/>
      <c r="AD3" s="1797"/>
      <c r="AE3" s="1797"/>
      <c r="AF3" s="1797"/>
      <c r="AG3" s="1797"/>
      <c r="AH3" s="1797"/>
      <c r="AI3" s="1797"/>
      <c r="AJ3" s="1797"/>
      <c r="AK3" s="1797"/>
      <c r="AL3" s="1797"/>
      <c r="AM3" s="277"/>
    </row>
    <row r="4" spans="1:54" ht="7.05" customHeight="1">
      <c r="A4" s="282"/>
      <c r="B4" s="296"/>
      <c r="C4" s="313"/>
      <c r="D4" s="313"/>
      <c r="E4" s="282"/>
      <c r="F4" s="282"/>
      <c r="G4" s="282"/>
      <c r="H4" s="313"/>
      <c r="I4" s="313"/>
      <c r="J4" s="313"/>
      <c r="K4" s="313"/>
      <c r="L4" s="313"/>
      <c r="M4" s="313"/>
      <c r="N4" s="313"/>
      <c r="O4" s="313"/>
      <c r="P4" s="313"/>
      <c r="Q4" s="313"/>
      <c r="R4" s="313"/>
      <c r="S4" s="282"/>
      <c r="T4" s="313"/>
      <c r="U4" s="313"/>
      <c r="V4" s="313"/>
      <c r="W4" s="313"/>
      <c r="X4" s="313"/>
      <c r="Y4" s="282"/>
      <c r="Z4" s="284"/>
      <c r="AA4" s="285"/>
      <c r="AB4" s="285"/>
      <c r="AC4" s="285"/>
      <c r="AD4" s="285"/>
      <c r="AE4" s="285"/>
      <c r="AF4" s="285"/>
      <c r="AG4" s="285"/>
      <c r="AH4" s="285"/>
      <c r="AI4" s="285"/>
      <c r="AJ4" s="361"/>
      <c r="AK4" s="288"/>
      <c r="AL4" s="287"/>
      <c r="AM4" s="277"/>
    </row>
    <row r="5" spans="1:54" ht="14.1" customHeight="1">
      <c r="A5" s="282"/>
      <c r="B5" s="334" t="s">
        <v>1788</v>
      </c>
      <c r="C5" s="282"/>
      <c r="D5" s="313"/>
      <c r="E5" s="313"/>
      <c r="F5" s="313"/>
      <c r="G5" s="313"/>
      <c r="H5" s="313"/>
      <c r="I5" s="313"/>
      <c r="J5" s="313"/>
      <c r="K5" s="313"/>
      <c r="L5" s="313"/>
      <c r="M5" s="313"/>
      <c r="N5" s="313"/>
      <c r="O5" s="313"/>
      <c r="P5" s="313"/>
      <c r="Q5" s="313"/>
      <c r="R5" s="313"/>
      <c r="S5" s="313"/>
      <c r="T5" s="313"/>
      <c r="U5" s="313"/>
      <c r="V5" s="313"/>
      <c r="W5" s="313"/>
      <c r="X5" s="313"/>
      <c r="Y5" s="1026"/>
      <c r="Z5" s="350"/>
      <c r="AA5" s="285"/>
      <c r="AB5" s="285"/>
      <c r="AC5" s="285"/>
      <c r="AD5" s="285"/>
      <c r="AE5" s="285"/>
      <c r="AF5" s="285"/>
      <c r="AG5" s="285"/>
      <c r="AH5" s="285"/>
      <c r="AI5" s="285"/>
      <c r="AJ5" s="285"/>
      <c r="AK5" s="285"/>
      <c r="AL5" s="287"/>
      <c r="AM5" s="277"/>
    </row>
    <row r="6" spans="1:54" ht="7.05" customHeight="1">
      <c r="A6" s="282"/>
      <c r="B6" s="334"/>
      <c r="C6" s="282"/>
      <c r="D6" s="313"/>
      <c r="E6" s="313"/>
      <c r="F6" s="313"/>
      <c r="G6" s="313"/>
      <c r="H6" s="313"/>
      <c r="I6" s="313"/>
      <c r="J6" s="313"/>
      <c r="K6" s="313"/>
      <c r="L6" s="313"/>
      <c r="M6" s="313"/>
      <c r="N6" s="313"/>
      <c r="O6" s="313"/>
      <c r="P6" s="313"/>
      <c r="Q6" s="313"/>
      <c r="R6" s="313"/>
      <c r="S6" s="313"/>
      <c r="T6" s="313"/>
      <c r="U6" s="313"/>
      <c r="V6" s="313"/>
      <c r="W6" s="313"/>
      <c r="X6" s="313"/>
      <c r="Y6" s="1026"/>
      <c r="Z6" s="350"/>
      <c r="AA6" s="285"/>
      <c r="AB6" s="285"/>
      <c r="AC6" s="285"/>
      <c r="AD6" s="285"/>
      <c r="AE6" s="285"/>
      <c r="AF6" s="285"/>
      <c r="AG6" s="285"/>
      <c r="AH6" s="285"/>
      <c r="AI6" s="285"/>
      <c r="AJ6" s="285"/>
      <c r="AK6" s="285"/>
      <c r="AL6" s="287"/>
      <c r="AM6" s="277"/>
    </row>
    <row r="7" spans="1:54" ht="14.1" customHeight="1">
      <c r="A7" s="282"/>
      <c r="B7" s="334"/>
      <c r="C7" s="1007" t="s">
        <v>199</v>
      </c>
      <c r="D7" s="313"/>
      <c r="E7" s="313"/>
      <c r="F7" s="313"/>
      <c r="G7" s="313"/>
      <c r="H7" s="313"/>
      <c r="I7" s="313"/>
      <c r="J7" s="313"/>
      <c r="K7" s="313"/>
      <c r="L7" s="313"/>
      <c r="M7" s="313"/>
      <c r="N7" s="313"/>
      <c r="O7" s="313"/>
      <c r="P7" s="313"/>
      <c r="Q7" s="313"/>
      <c r="R7" s="313"/>
      <c r="S7" s="313"/>
      <c r="T7" s="313"/>
      <c r="U7" s="313"/>
      <c r="V7" s="313"/>
      <c r="W7" s="313"/>
      <c r="X7" s="313"/>
      <c r="Y7" s="1026"/>
      <c r="Z7" s="350"/>
      <c r="AA7" s="285"/>
      <c r="AB7" s="285"/>
      <c r="AC7" s="285"/>
      <c r="AD7" s="285"/>
      <c r="AE7" s="285"/>
      <c r="AF7" s="285"/>
      <c r="AG7" s="285"/>
      <c r="AH7" s="285"/>
      <c r="AI7" s="285"/>
      <c r="AJ7" s="285"/>
      <c r="AK7" s="285"/>
      <c r="AL7" s="287"/>
      <c r="AM7" s="277"/>
    </row>
    <row r="8" spans="1:54" ht="12.75" customHeight="1">
      <c r="A8" s="282"/>
      <c r="B8" s="334"/>
      <c r="C8" s="282"/>
      <c r="D8" s="313"/>
      <c r="E8" s="313"/>
      <c r="F8" s="313"/>
      <c r="G8" s="313"/>
      <c r="H8" s="313"/>
      <c r="I8" s="313"/>
      <c r="J8" s="313"/>
      <c r="K8" s="313"/>
      <c r="L8" s="313"/>
      <c r="M8" s="313"/>
      <c r="N8" s="313"/>
      <c r="O8" s="313"/>
      <c r="P8" s="313"/>
      <c r="Q8" s="313"/>
      <c r="R8" s="313"/>
      <c r="S8" s="313"/>
      <c r="T8" s="313"/>
      <c r="U8" s="313"/>
      <c r="V8" s="313"/>
      <c r="W8" s="313"/>
      <c r="X8" s="313"/>
      <c r="Y8" s="1026"/>
      <c r="Z8" s="3006" t="s">
        <v>1789</v>
      </c>
      <c r="AA8" s="3006"/>
      <c r="AB8" s="3006"/>
      <c r="AC8" s="3006"/>
      <c r="AD8" s="3006"/>
      <c r="AE8" s="3006"/>
      <c r="AF8" s="3006"/>
      <c r="AG8" s="3006"/>
      <c r="AH8" s="3006"/>
      <c r="AI8" s="3006"/>
      <c r="AJ8" s="3006"/>
      <c r="AK8" s="3006"/>
      <c r="AL8" s="3006"/>
      <c r="AM8" s="277"/>
    </row>
    <row r="9" spans="1:54" ht="14.1" customHeight="1">
      <c r="A9" s="282"/>
      <c r="B9" s="296"/>
      <c r="C9" s="282" t="s">
        <v>1790</v>
      </c>
      <c r="D9" s="313"/>
      <c r="E9" s="282"/>
      <c r="F9" s="282"/>
      <c r="G9" s="282"/>
      <c r="H9" s="282"/>
      <c r="I9" s="356"/>
      <c r="J9" s="356"/>
      <c r="K9" s="313"/>
      <c r="L9" s="360"/>
      <c r="M9" s="282"/>
      <c r="N9" s="282"/>
      <c r="O9" s="282"/>
      <c r="P9" s="282"/>
      <c r="Q9" s="282"/>
      <c r="R9" s="282"/>
      <c r="S9" s="313"/>
      <c r="T9" s="319"/>
      <c r="U9" s="319"/>
      <c r="V9" s="318"/>
      <c r="X9" s="319"/>
      <c r="Y9" s="1026"/>
      <c r="Z9" s="3006"/>
      <c r="AA9" s="3006"/>
      <c r="AB9" s="3006"/>
      <c r="AC9" s="3006"/>
      <c r="AD9" s="3006"/>
      <c r="AE9" s="3006"/>
      <c r="AF9" s="3006"/>
      <c r="AG9" s="3006"/>
      <c r="AH9" s="3006"/>
      <c r="AI9" s="3006"/>
      <c r="AJ9" s="3006"/>
      <c r="AK9" s="3006"/>
      <c r="AL9" s="3006"/>
      <c r="AM9" s="277"/>
    </row>
    <row r="10" spans="1:54" ht="14.1" customHeight="1">
      <c r="A10" s="282"/>
      <c r="B10" s="296"/>
      <c r="C10" s="282"/>
      <c r="D10" s="313"/>
      <c r="E10" s="282"/>
      <c r="F10" s="282"/>
      <c r="G10" s="282"/>
      <c r="H10" s="282"/>
      <c r="I10" s="356"/>
      <c r="J10" s="356"/>
      <c r="K10" s="313"/>
      <c r="L10" s="360"/>
      <c r="M10" s="282"/>
      <c r="N10" s="282"/>
      <c r="O10" s="282"/>
      <c r="P10" s="282"/>
      <c r="Q10" s="282"/>
      <c r="R10" s="290"/>
      <c r="S10" s="290"/>
      <c r="T10" s="291"/>
      <c r="U10" s="292"/>
      <c r="V10" s="292"/>
      <c r="W10" s="282"/>
      <c r="X10" s="282"/>
      <c r="Y10" s="286"/>
      <c r="Z10" s="3006"/>
      <c r="AA10" s="3006"/>
      <c r="AB10" s="3006"/>
      <c r="AC10" s="3006"/>
      <c r="AD10" s="3006"/>
      <c r="AE10" s="3006"/>
      <c r="AF10" s="3006"/>
      <c r="AG10" s="3006"/>
      <c r="AH10" s="3006"/>
      <c r="AI10" s="3006"/>
      <c r="AJ10" s="3006"/>
      <c r="AK10" s="3006"/>
      <c r="AL10" s="3006"/>
      <c r="AM10" s="277"/>
    </row>
    <row r="11" spans="1:54" ht="14.1" customHeight="1">
      <c r="A11" s="282"/>
      <c r="B11" s="296"/>
      <c r="C11" s="282" t="s">
        <v>1791</v>
      </c>
      <c r="F11" s="313"/>
      <c r="G11" s="282"/>
      <c r="H11" s="282"/>
      <c r="I11" s="282"/>
      <c r="J11" s="282"/>
      <c r="K11" s="282"/>
      <c r="L11" s="282"/>
      <c r="M11" s="282"/>
      <c r="N11" s="282"/>
      <c r="O11" s="282"/>
      <c r="P11" s="282"/>
      <c r="Q11" s="313"/>
      <c r="R11" s="313"/>
      <c r="S11" s="282"/>
      <c r="T11" s="313"/>
      <c r="U11" s="313"/>
      <c r="V11" s="313"/>
      <c r="W11" s="313"/>
      <c r="X11" s="318"/>
      <c r="Y11" s="318"/>
      <c r="Z11" s="659" t="s">
        <v>1792</v>
      </c>
      <c r="AA11" s="286"/>
      <c r="AB11" s="286"/>
      <c r="AC11" s="286"/>
      <c r="AD11" s="286"/>
      <c r="AE11" s="286"/>
      <c r="AF11" s="286"/>
      <c r="AG11" s="286"/>
      <c r="AH11" s="286"/>
      <c r="AI11" s="286"/>
      <c r="AJ11" s="286"/>
      <c r="AK11" s="286"/>
      <c r="AL11" s="300"/>
      <c r="AM11" s="277"/>
    </row>
    <row r="12" spans="1:54" ht="14.1" customHeight="1">
      <c r="A12" s="282"/>
      <c r="B12" s="296"/>
      <c r="C12" s="282"/>
      <c r="D12" s="313" t="s">
        <v>1793</v>
      </c>
      <c r="E12" s="282"/>
      <c r="F12" s="313"/>
      <c r="G12" s="313"/>
      <c r="H12" s="313"/>
      <c r="I12" s="313"/>
      <c r="J12" s="313"/>
      <c r="K12" s="313"/>
      <c r="L12" s="313"/>
      <c r="M12" s="313"/>
      <c r="N12" s="313"/>
      <c r="O12" s="313"/>
      <c r="P12" s="313"/>
      <c r="Q12" s="313"/>
      <c r="R12" s="313"/>
      <c r="S12" s="313"/>
      <c r="T12" s="313"/>
      <c r="U12" s="313"/>
      <c r="V12" s="313"/>
      <c r="W12" s="313"/>
      <c r="X12" s="313"/>
      <c r="Y12" s="282"/>
      <c r="Z12" s="1024" t="s">
        <v>278</v>
      </c>
      <c r="AA12" s="2959" t="s">
        <v>1794</v>
      </c>
      <c r="AB12" s="2959"/>
      <c r="AC12" s="2959"/>
      <c r="AD12" s="2959"/>
      <c r="AE12" s="2959"/>
      <c r="AF12" s="2959"/>
      <c r="AG12" s="2959"/>
      <c r="AH12" s="2959"/>
      <c r="AI12" s="2959"/>
      <c r="AJ12" s="2959"/>
      <c r="AK12" s="2959"/>
      <c r="AL12" s="2959"/>
      <c r="AM12" s="277"/>
    </row>
    <row r="13" spans="1:54" ht="14.1" customHeight="1">
      <c r="A13" s="282"/>
      <c r="B13" s="296"/>
      <c r="C13" s="282"/>
      <c r="E13" s="1789"/>
      <c r="F13" s="1789"/>
      <c r="G13" s="1789"/>
      <c r="H13" s="1789"/>
      <c r="I13" s="1789"/>
      <c r="J13" s="1789"/>
      <c r="K13" s="1789"/>
      <c r="L13" s="1789"/>
      <c r="M13" s="1789"/>
      <c r="N13" s="1789"/>
      <c r="O13" s="1789"/>
      <c r="P13" s="1789"/>
      <c r="Q13" s="1789"/>
      <c r="R13" s="1789"/>
      <c r="S13" s="1789"/>
      <c r="T13" s="1789"/>
      <c r="U13" s="1789"/>
      <c r="V13" s="1789"/>
      <c r="W13" s="1789"/>
      <c r="X13" s="1789"/>
      <c r="Y13" s="282"/>
      <c r="Z13" s="284"/>
      <c r="AA13" s="361"/>
      <c r="AB13" s="361"/>
      <c r="AC13" s="361"/>
      <c r="AD13" s="361"/>
      <c r="AE13" s="361"/>
      <c r="AF13" s="361"/>
      <c r="AG13" s="361"/>
      <c r="AH13" s="361"/>
      <c r="AI13" s="361"/>
      <c r="AJ13" s="361"/>
      <c r="AK13" s="361"/>
      <c r="AL13" s="287"/>
      <c r="AM13" s="277"/>
      <c r="AP13" s="1012"/>
      <c r="AQ13" s="2904"/>
      <c r="AR13" s="2904"/>
      <c r="AS13" s="2904"/>
      <c r="AT13" s="2904"/>
      <c r="AU13" s="2904"/>
      <c r="AV13" s="2904"/>
      <c r="AW13" s="2904"/>
      <c r="AX13" s="2904"/>
      <c r="AY13" s="2904"/>
      <c r="AZ13" s="2904"/>
      <c r="BA13" s="2904"/>
      <c r="BB13" s="2904"/>
    </row>
    <row r="14" spans="1:54" ht="14.1" customHeight="1">
      <c r="A14" s="282"/>
      <c r="B14" s="296"/>
      <c r="C14" s="282"/>
      <c r="E14" s="1789"/>
      <c r="F14" s="1789"/>
      <c r="G14" s="1789"/>
      <c r="H14" s="1789"/>
      <c r="I14" s="1789"/>
      <c r="J14" s="1789"/>
      <c r="K14" s="1789"/>
      <c r="L14" s="1789"/>
      <c r="M14" s="1789"/>
      <c r="N14" s="1789"/>
      <c r="O14" s="1789"/>
      <c r="P14" s="1789"/>
      <c r="Q14" s="1789"/>
      <c r="R14" s="1789"/>
      <c r="S14" s="1789"/>
      <c r="T14" s="1789"/>
      <c r="U14" s="1789"/>
      <c r="V14" s="1789"/>
      <c r="W14" s="1789"/>
      <c r="X14" s="1789"/>
      <c r="Y14" s="282"/>
      <c r="Z14" s="284"/>
      <c r="AA14" s="361"/>
      <c r="AB14" s="361"/>
      <c r="AC14" s="361"/>
      <c r="AD14" s="361"/>
      <c r="AE14" s="361"/>
      <c r="AF14" s="361"/>
      <c r="AG14" s="361"/>
      <c r="AH14" s="361"/>
      <c r="AI14" s="361"/>
      <c r="AJ14" s="361"/>
      <c r="AK14" s="361"/>
      <c r="AL14" s="287"/>
      <c r="AM14" s="277"/>
      <c r="AP14" s="1012"/>
      <c r="AQ14" s="2912"/>
      <c r="AR14" s="2912"/>
      <c r="AS14" s="2912"/>
      <c r="AT14" s="2912"/>
      <c r="AU14" s="2912"/>
      <c r="AV14" s="2912"/>
      <c r="AW14" s="2912"/>
      <c r="AX14" s="2912"/>
      <c r="AY14" s="2912"/>
      <c r="AZ14" s="2912"/>
      <c r="BA14" s="2912"/>
      <c r="BB14" s="2912"/>
    </row>
    <row r="15" spans="1:54" ht="14.1" customHeight="1">
      <c r="A15" s="282"/>
      <c r="B15" s="296"/>
      <c r="C15" s="282"/>
      <c r="D15" s="313"/>
      <c r="E15" s="313"/>
      <c r="F15" s="318"/>
      <c r="G15" s="318"/>
      <c r="H15" s="318"/>
      <c r="I15" s="318"/>
      <c r="J15" s="318"/>
      <c r="K15" s="318"/>
      <c r="L15" s="318"/>
      <c r="M15" s="318"/>
      <c r="N15" s="318"/>
      <c r="O15" s="318"/>
      <c r="P15" s="282"/>
      <c r="Q15" s="318"/>
      <c r="R15" s="318"/>
      <c r="S15" s="313"/>
      <c r="T15" s="318"/>
      <c r="U15" s="318"/>
      <c r="V15" s="282"/>
      <c r="W15" s="313"/>
      <c r="X15" s="282"/>
      <c r="Y15" s="282"/>
      <c r="Z15" s="284"/>
      <c r="AA15" s="285"/>
      <c r="AB15" s="361"/>
      <c r="AC15" s="285"/>
      <c r="AD15" s="285"/>
      <c r="AE15" s="285"/>
      <c r="AF15" s="285"/>
      <c r="AG15" s="285"/>
      <c r="AH15" s="285"/>
      <c r="AI15" s="285"/>
      <c r="AJ15" s="285"/>
      <c r="AK15" s="285"/>
      <c r="AL15" s="287"/>
      <c r="AM15" s="277"/>
      <c r="AP15" s="285"/>
      <c r="AQ15" s="2912"/>
      <c r="AR15" s="2912"/>
      <c r="AS15" s="2912"/>
      <c r="AT15" s="2912"/>
      <c r="AU15" s="2912"/>
      <c r="AV15" s="2912"/>
      <c r="AW15" s="2912"/>
      <c r="AX15" s="2912"/>
      <c r="AY15" s="2912"/>
      <c r="AZ15" s="2912"/>
      <c r="BA15" s="2912"/>
      <c r="BB15" s="2912"/>
    </row>
    <row r="16" spans="1:54" ht="14.1" customHeight="1">
      <c r="A16" s="282"/>
      <c r="B16" s="296"/>
      <c r="C16" s="282" t="s">
        <v>1795</v>
      </c>
      <c r="E16" s="282"/>
      <c r="F16" s="282"/>
      <c r="G16" s="282"/>
      <c r="H16" s="282"/>
      <c r="I16" s="282"/>
      <c r="J16" s="282"/>
      <c r="K16" s="282"/>
      <c r="L16" s="282"/>
      <c r="M16" s="282"/>
      <c r="N16" s="282"/>
      <c r="O16" s="282"/>
      <c r="P16" s="282"/>
      <c r="Q16" s="282"/>
      <c r="R16" s="282"/>
      <c r="S16" s="282"/>
      <c r="T16" s="282"/>
      <c r="U16" s="282"/>
      <c r="V16" s="282"/>
      <c r="W16" s="282"/>
      <c r="X16" s="282"/>
      <c r="Y16" s="282"/>
      <c r="Z16" s="284"/>
      <c r="AA16" s="361"/>
      <c r="AB16" s="285"/>
      <c r="AC16" s="361"/>
      <c r="AD16" s="361"/>
      <c r="AE16" s="361"/>
      <c r="AF16" s="361"/>
      <c r="AG16" s="361"/>
      <c r="AH16" s="361"/>
      <c r="AI16" s="361"/>
      <c r="AJ16" s="361"/>
      <c r="AK16" s="361"/>
      <c r="AL16" s="287"/>
      <c r="AM16" s="277"/>
      <c r="AP16" s="285"/>
      <c r="AQ16" s="2912"/>
      <c r="AR16" s="2912"/>
      <c r="AS16" s="2912"/>
      <c r="AT16" s="2912"/>
      <c r="AU16" s="2912"/>
      <c r="AV16" s="2912"/>
      <c r="AW16" s="2912"/>
      <c r="AX16" s="2912"/>
      <c r="AY16" s="2912"/>
      <c r="AZ16" s="2912"/>
      <c r="BA16" s="2912"/>
      <c r="BB16" s="2912"/>
    </row>
    <row r="17" spans="1:54" ht="14.1" customHeight="1">
      <c r="A17" s="282"/>
      <c r="B17" s="296"/>
      <c r="D17" s="313" t="s">
        <v>1796</v>
      </c>
      <c r="E17" s="282"/>
      <c r="F17" s="282"/>
      <c r="G17" s="282"/>
      <c r="H17" s="313"/>
      <c r="I17" s="313"/>
      <c r="J17" s="313"/>
      <c r="K17" s="313"/>
      <c r="L17" s="313"/>
      <c r="M17" s="313"/>
      <c r="N17" s="313"/>
      <c r="O17" s="313"/>
      <c r="P17" s="313"/>
      <c r="Q17" s="313"/>
      <c r="R17" s="313"/>
      <c r="S17" s="282"/>
      <c r="V17" s="313"/>
      <c r="Y17" s="282"/>
      <c r="Z17" s="1024" t="s">
        <v>278</v>
      </c>
      <c r="AA17" s="2959" t="s">
        <v>1797</v>
      </c>
      <c r="AB17" s="2959"/>
      <c r="AC17" s="2959"/>
      <c r="AD17" s="2959"/>
      <c r="AE17" s="2959"/>
      <c r="AF17" s="2959"/>
      <c r="AG17" s="2959"/>
      <c r="AH17" s="2959"/>
      <c r="AI17" s="2959"/>
      <c r="AJ17" s="2959"/>
      <c r="AK17" s="2959"/>
      <c r="AL17" s="2959"/>
      <c r="AM17" s="277"/>
      <c r="AP17" s="285"/>
      <c r="AQ17" s="2912"/>
      <c r="AR17" s="2912"/>
      <c r="AS17" s="2912"/>
      <c r="AT17" s="2912"/>
      <c r="AU17" s="2912"/>
      <c r="AV17" s="2912"/>
      <c r="AW17" s="2912"/>
      <c r="AX17" s="2912"/>
      <c r="AY17" s="2912"/>
      <c r="AZ17" s="2912"/>
      <c r="BA17" s="2912"/>
      <c r="BB17" s="2912"/>
    </row>
    <row r="18" spans="1:54" ht="14.1" customHeight="1">
      <c r="A18" s="282"/>
      <c r="B18" s="296"/>
      <c r="C18" s="282"/>
      <c r="D18" s="1258"/>
      <c r="E18" s="1449"/>
      <c r="F18" s="1449"/>
      <c r="G18" s="1525"/>
      <c r="H18" s="1525"/>
      <c r="I18" s="1525"/>
      <c r="J18" s="1525"/>
      <c r="K18" s="1525"/>
      <c r="L18" s="1525"/>
      <c r="M18" s="1525"/>
      <c r="N18" s="1525"/>
      <c r="O18" s="1525"/>
      <c r="P18" s="1525"/>
      <c r="Q18" s="1449"/>
      <c r="R18" s="1525"/>
      <c r="S18" s="1525"/>
      <c r="T18" s="1525"/>
      <c r="U18" s="1525"/>
      <c r="V18" s="1258"/>
      <c r="W18" s="1525"/>
      <c r="X18" s="1525"/>
      <c r="Y18" s="1258"/>
      <c r="Z18" s="1024" t="s">
        <v>278</v>
      </c>
      <c r="AA18" s="1790" t="s">
        <v>1798</v>
      </c>
      <c r="AB18" s="1790"/>
      <c r="AC18" s="1790"/>
      <c r="AD18" s="1790"/>
      <c r="AE18" s="1790"/>
      <c r="AF18" s="1790"/>
      <c r="AG18" s="1790"/>
      <c r="AH18" s="1790"/>
      <c r="AI18" s="1790"/>
      <c r="AJ18" s="1790"/>
      <c r="AK18" s="1790"/>
      <c r="AL18" s="1790"/>
      <c r="AM18" s="277"/>
    </row>
    <row r="19" spans="1:54" ht="14.1" customHeight="1">
      <c r="A19" s="282"/>
      <c r="B19" s="296"/>
      <c r="C19" s="282"/>
      <c r="D19" s="282"/>
      <c r="E19" s="313" t="s">
        <v>1799</v>
      </c>
      <c r="F19" s="313"/>
      <c r="G19" s="318"/>
      <c r="H19" s="318"/>
      <c r="I19" s="318"/>
      <c r="J19" s="313"/>
      <c r="M19" s="313"/>
      <c r="N19" s="313"/>
      <c r="O19" s="313"/>
      <c r="P19" s="313"/>
      <c r="T19" s="313"/>
      <c r="U19" s="313"/>
      <c r="V19" s="313"/>
      <c r="W19" s="313"/>
      <c r="Y19" s="282"/>
      <c r="Z19" s="284"/>
      <c r="AA19" s="1790"/>
      <c r="AB19" s="1790"/>
      <c r="AC19" s="1790"/>
      <c r="AD19" s="1790"/>
      <c r="AE19" s="1790"/>
      <c r="AF19" s="1790"/>
      <c r="AG19" s="1790"/>
      <c r="AH19" s="1790"/>
      <c r="AI19" s="1790"/>
      <c r="AJ19" s="1790"/>
      <c r="AK19" s="1790"/>
      <c r="AL19" s="1790"/>
      <c r="AM19" s="277"/>
    </row>
    <row r="20" spans="1:54" ht="14.1" customHeight="1">
      <c r="A20" s="282"/>
      <c r="B20" s="296"/>
      <c r="C20" s="282"/>
      <c r="D20" s="282"/>
      <c r="E20" s="313"/>
      <c r="F20" s="276" t="s">
        <v>1800</v>
      </c>
      <c r="I20" s="3005"/>
      <c r="J20" s="3005"/>
      <c r="K20" s="3005"/>
      <c r="L20" s="3005"/>
      <c r="M20" s="3005"/>
      <c r="N20" s="356" t="s">
        <v>1801</v>
      </c>
      <c r="O20" s="313" t="s">
        <v>1802</v>
      </c>
      <c r="P20" s="313"/>
      <c r="Q20" s="313"/>
      <c r="R20" s="1804"/>
      <c r="S20" s="1804"/>
      <c r="T20" s="1804"/>
      <c r="U20" s="1804"/>
      <c r="V20" s="1804"/>
      <c r="W20" s="1804"/>
      <c r="X20" s="356" t="s">
        <v>1801</v>
      </c>
      <c r="Y20" s="282"/>
      <c r="Z20" s="284" t="s">
        <v>1421</v>
      </c>
      <c r="AA20" s="1790"/>
      <c r="AB20" s="1790"/>
      <c r="AC20" s="1790"/>
      <c r="AD20" s="1790"/>
      <c r="AE20" s="1790"/>
      <c r="AF20" s="1790"/>
      <c r="AG20" s="1790"/>
      <c r="AH20" s="1790"/>
      <c r="AI20" s="1790"/>
      <c r="AJ20" s="1790"/>
      <c r="AK20" s="1790"/>
      <c r="AL20" s="1790"/>
      <c r="AM20" s="277"/>
    </row>
    <row r="21" spans="1:54" ht="14.1" customHeight="1">
      <c r="A21" s="282"/>
      <c r="B21" s="296"/>
      <c r="C21" s="282"/>
      <c r="E21" s="313" t="s">
        <v>1803</v>
      </c>
      <c r="F21" s="313"/>
      <c r="G21" s="318"/>
      <c r="H21" s="318"/>
      <c r="I21" s="318"/>
      <c r="J21" s="318"/>
      <c r="K21" s="290"/>
      <c r="L21" s="290"/>
      <c r="M21" s="313"/>
      <c r="N21" s="313"/>
      <c r="O21" s="313"/>
      <c r="P21" s="313"/>
      <c r="Q21" s="356"/>
      <c r="R21" s="313"/>
      <c r="S21" s="313"/>
      <c r="T21" s="313"/>
      <c r="U21" s="313"/>
      <c r="V21" s="313"/>
      <c r="W21" s="313"/>
      <c r="X21" s="356"/>
      <c r="Y21" s="282"/>
      <c r="Z21" s="284" t="s">
        <v>1421</v>
      </c>
      <c r="AA21" s="1790"/>
      <c r="AB21" s="1790"/>
      <c r="AC21" s="1790"/>
      <c r="AD21" s="1790"/>
      <c r="AE21" s="1790"/>
      <c r="AF21" s="1790"/>
      <c r="AG21" s="1790"/>
      <c r="AH21" s="1790"/>
      <c r="AI21" s="1790"/>
      <c r="AJ21" s="1790"/>
      <c r="AK21" s="1790"/>
      <c r="AL21" s="1790"/>
      <c r="AM21" s="277"/>
    </row>
    <row r="22" spans="1:54" ht="14.1" customHeight="1">
      <c r="A22" s="282"/>
      <c r="B22" s="296"/>
      <c r="C22" s="282"/>
      <c r="D22" s="282"/>
      <c r="E22" s="313"/>
      <c r="F22" s="276" t="s">
        <v>1800</v>
      </c>
      <c r="I22" s="3005"/>
      <c r="J22" s="3005"/>
      <c r="K22" s="3005"/>
      <c r="L22" s="3005"/>
      <c r="M22" s="3005"/>
      <c r="N22" s="356" t="s">
        <v>1801</v>
      </c>
      <c r="O22" s="313" t="s">
        <v>1802</v>
      </c>
      <c r="P22" s="313"/>
      <c r="Q22" s="313"/>
      <c r="R22" s="1804"/>
      <c r="S22" s="1804"/>
      <c r="T22" s="1804"/>
      <c r="U22" s="1804"/>
      <c r="V22" s="1804"/>
      <c r="W22" s="1804"/>
      <c r="X22" s="356" t="s">
        <v>1801</v>
      </c>
      <c r="Y22" s="282"/>
      <c r="Z22" s="284"/>
      <c r="AA22" s="347"/>
      <c r="AB22" s="347"/>
      <c r="AC22" s="347"/>
      <c r="AD22" s="347"/>
      <c r="AE22" s="347"/>
      <c r="AF22" s="347"/>
      <c r="AG22" s="347"/>
      <c r="AH22" s="347"/>
      <c r="AI22" s="347"/>
      <c r="AJ22" s="347"/>
      <c r="AK22" s="347"/>
      <c r="AL22" s="1526"/>
      <c r="AM22" s="277"/>
    </row>
    <row r="23" spans="1:54" ht="14.1" customHeight="1">
      <c r="A23" s="282"/>
      <c r="B23" s="296"/>
      <c r="C23" s="282"/>
      <c r="D23" s="313"/>
      <c r="E23" s="313" t="s">
        <v>1804</v>
      </c>
      <c r="H23" s="318"/>
      <c r="I23" s="318"/>
      <c r="J23" s="318"/>
      <c r="K23" s="318"/>
      <c r="L23" s="318"/>
      <c r="M23" s="318"/>
      <c r="N23" s="313"/>
      <c r="O23" s="318"/>
      <c r="P23" s="318"/>
      <c r="Q23" s="318"/>
      <c r="R23" s="282"/>
      <c r="S23" s="282"/>
      <c r="T23" s="282"/>
      <c r="U23" s="282"/>
      <c r="V23" s="282"/>
      <c r="W23" s="282"/>
      <c r="X23" s="282"/>
      <c r="Y23" s="282"/>
      <c r="Z23" s="284"/>
      <c r="AA23" s="285"/>
      <c r="AB23" s="286"/>
      <c r="AC23" s="285"/>
      <c r="AD23" s="285"/>
      <c r="AE23" s="285"/>
      <c r="AF23" s="285"/>
      <c r="AG23" s="285"/>
      <c r="AH23" s="285"/>
      <c r="AI23" s="285"/>
      <c r="AJ23" s="285"/>
      <c r="AK23" s="285"/>
      <c r="AL23" s="287"/>
      <c r="AM23" s="277"/>
    </row>
    <row r="24" spans="1:54" ht="14.1" customHeight="1">
      <c r="A24" s="282"/>
      <c r="B24" s="296"/>
      <c r="C24" s="282"/>
      <c r="E24" s="2388"/>
      <c r="F24" s="2388"/>
      <c r="G24" s="2388"/>
      <c r="H24" s="2388"/>
      <c r="I24" s="2388"/>
      <c r="J24" s="2388"/>
      <c r="K24" s="2388"/>
      <c r="L24" s="2388"/>
      <c r="M24" s="2388"/>
      <c r="N24" s="2388"/>
      <c r="O24" s="2388"/>
      <c r="P24" s="2388"/>
      <c r="Q24" s="2388"/>
      <c r="R24" s="2388"/>
      <c r="S24" s="2388"/>
      <c r="T24" s="2388"/>
      <c r="U24" s="2388"/>
      <c r="V24" s="2388"/>
      <c r="W24" s="2388"/>
      <c r="X24" s="2388"/>
      <c r="Y24" s="282"/>
      <c r="Z24" s="284"/>
      <c r="AA24" s="285"/>
      <c r="AB24" s="285"/>
      <c r="AC24" s="285"/>
      <c r="AD24" s="285"/>
      <c r="AE24" s="286"/>
      <c r="AF24" s="285"/>
      <c r="AG24" s="285"/>
      <c r="AH24" s="285"/>
      <c r="AI24" s="285"/>
      <c r="AJ24" s="285"/>
      <c r="AK24" s="285"/>
      <c r="AL24" s="287"/>
      <c r="AM24" s="277"/>
    </row>
    <row r="25" spans="1:54" ht="14.1" customHeight="1">
      <c r="A25" s="282"/>
      <c r="B25" s="296"/>
      <c r="C25" s="313"/>
      <c r="D25" s="313"/>
      <c r="E25" s="2388"/>
      <c r="F25" s="2388"/>
      <c r="G25" s="2388"/>
      <c r="H25" s="2388"/>
      <c r="I25" s="2388"/>
      <c r="J25" s="2388"/>
      <c r="K25" s="2388"/>
      <c r="L25" s="2388"/>
      <c r="M25" s="2388"/>
      <c r="N25" s="2388"/>
      <c r="O25" s="2388"/>
      <c r="P25" s="2388"/>
      <c r="Q25" s="2388"/>
      <c r="R25" s="2388"/>
      <c r="S25" s="2388"/>
      <c r="T25" s="2388"/>
      <c r="U25" s="2388"/>
      <c r="V25" s="2388"/>
      <c r="W25" s="2388"/>
      <c r="X25" s="2388"/>
      <c r="Y25" s="313"/>
      <c r="Z25" s="2924"/>
      <c r="AA25" s="2924"/>
      <c r="AB25" s="2924"/>
      <c r="AC25" s="2924"/>
      <c r="AD25" s="2924"/>
      <c r="AE25" s="2832"/>
      <c r="AF25" s="2832"/>
      <c r="AG25" s="2832"/>
      <c r="AH25" s="2832"/>
      <c r="AI25" s="2832"/>
      <c r="AJ25" s="2832"/>
      <c r="AK25" s="2832"/>
      <c r="AL25" s="287"/>
      <c r="AM25" s="277"/>
    </row>
    <row r="26" spans="1:54" ht="14.1" customHeight="1">
      <c r="A26" s="282"/>
      <c r="B26" s="296"/>
      <c r="C26" s="313"/>
      <c r="D26" s="313"/>
      <c r="E26" s="1298"/>
      <c r="F26" s="1298"/>
      <c r="G26" s="1298"/>
      <c r="H26" s="1298"/>
      <c r="I26" s="1298"/>
      <c r="J26" s="1298"/>
      <c r="K26" s="1298"/>
      <c r="L26" s="1298"/>
      <c r="M26" s="1298"/>
      <c r="N26" s="1298"/>
      <c r="O26" s="1298"/>
      <c r="P26" s="1298"/>
      <c r="Q26" s="1298"/>
      <c r="R26" s="1298"/>
      <c r="S26" s="1298"/>
      <c r="T26" s="1298"/>
      <c r="U26" s="1298"/>
      <c r="V26" s="1298"/>
      <c r="W26" s="1298"/>
      <c r="X26" s="1298"/>
      <c r="Y26" s="313"/>
      <c r="Z26" s="1405"/>
      <c r="AA26" s="1121"/>
      <c r="AB26" s="1121"/>
      <c r="AC26" s="1121"/>
      <c r="AD26" s="1121"/>
      <c r="AE26" s="1012"/>
      <c r="AF26" s="1012"/>
      <c r="AG26" s="1012"/>
      <c r="AH26" s="1012"/>
      <c r="AI26" s="1012"/>
      <c r="AJ26" s="1012"/>
      <c r="AK26" s="1012"/>
      <c r="AL26" s="287"/>
      <c r="AM26" s="277"/>
    </row>
    <row r="27" spans="1:54" ht="14.1" customHeight="1">
      <c r="A27" s="282"/>
      <c r="B27" s="296"/>
      <c r="C27" s="313"/>
      <c r="D27" s="2412" t="s">
        <v>1805</v>
      </c>
      <c r="E27" s="2412"/>
      <c r="F27" s="2412"/>
      <c r="G27" s="2412"/>
      <c r="H27" s="2412"/>
      <c r="I27" s="2412"/>
      <c r="J27" s="2412"/>
      <c r="K27" s="2412"/>
      <c r="L27" s="2412"/>
      <c r="M27" s="2412"/>
      <c r="N27" s="2412"/>
      <c r="O27" s="2412"/>
      <c r="P27" s="2412"/>
      <c r="Q27" s="2412"/>
      <c r="R27" s="2412"/>
      <c r="S27" s="2412"/>
      <c r="T27" s="2412"/>
      <c r="U27" s="2412"/>
      <c r="V27" s="2412"/>
      <c r="W27" s="2412"/>
      <c r="X27" s="2412"/>
      <c r="Y27" s="2412"/>
      <c r="Z27" s="1405" t="s">
        <v>14</v>
      </c>
      <c r="AA27" s="1801" t="s">
        <v>1806</v>
      </c>
      <c r="AB27" s="1801"/>
      <c r="AC27" s="1801"/>
      <c r="AD27" s="1801"/>
      <c r="AE27" s="1801"/>
      <c r="AF27" s="1801"/>
      <c r="AG27" s="1801"/>
      <c r="AH27" s="1801"/>
      <c r="AI27" s="1801"/>
      <c r="AJ27" s="1801"/>
      <c r="AK27" s="1801"/>
      <c r="AL27" s="1801"/>
      <c r="AM27" s="277"/>
    </row>
    <row r="28" spans="1:54" ht="14.1" customHeight="1">
      <c r="A28" s="282"/>
      <c r="B28" s="296"/>
      <c r="C28" s="313"/>
      <c r="D28" s="313"/>
      <c r="E28" s="307" t="s">
        <v>697</v>
      </c>
      <c r="F28" s="1527"/>
      <c r="G28" s="1527"/>
      <c r="H28" s="1527"/>
      <c r="I28" s="1527"/>
      <c r="J28" s="1527"/>
      <c r="K28" s="1527"/>
      <c r="L28" s="1527"/>
      <c r="M28" s="1527"/>
      <c r="N28" s="1527"/>
      <c r="O28" s="1527"/>
      <c r="P28" s="1527"/>
      <c r="Q28" s="282"/>
      <c r="R28" s="290"/>
      <c r="S28" s="290"/>
      <c r="T28" s="291"/>
      <c r="U28" s="292"/>
      <c r="V28" s="292"/>
      <c r="W28" s="282"/>
      <c r="X28" s="282"/>
      <c r="Y28" s="286"/>
      <c r="Z28" s="1405"/>
      <c r="AA28" s="1801"/>
      <c r="AB28" s="1801"/>
      <c r="AC28" s="1801"/>
      <c r="AD28" s="1801"/>
      <c r="AE28" s="1801"/>
      <c r="AF28" s="1801"/>
      <c r="AG28" s="1801"/>
      <c r="AH28" s="1801"/>
      <c r="AI28" s="1801"/>
      <c r="AJ28" s="1801"/>
      <c r="AK28" s="1801"/>
      <c r="AL28" s="1801"/>
      <c r="AM28" s="277"/>
    </row>
    <row r="29" spans="1:54" ht="14.1" customHeight="1">
      <c r="A29" s="282"/>
      <c r="B29" s="296"/>
      <c r="C29" s="313"/>
      <c r="D29" s="282"/>
      <c r="E29" s="1527"/>
      <c r="F29" s="1527"/>
      <c r="G29" s="1527"/>
      <c r="H29" s="1527"/>
      <c r="I29" s="1527"/>
      <c r="J29" s="1527"/>
      <c r="K29" s="1527"/>
      <c r="L29" s="1527"/>
      <c r="M29" s="1527"/>
      <c r="N29" s="1527"/>
      <c r="O29" s="1527"/>
      <c r="P29" s="1527"/>
      <c r="Q29" s="1527"/>
      <c r="R29" s="1527"/>
      <c r="S29" s="1527"/>
      <c r="T29" s="1527"/>
      <c r="U29" s="1527"/>
      <c r="V29" s="1527"/>
      <c r="W29" s="1527"/>
      <c r="X29" s="1527"/>
      <c r="Y29" s="313"/>
      <c r="Z29" s="1405"/>
      <c r="AA29" s="1801"/>
      <c r="AB29" s="1801"/>
      <c r="AC29" s="1801"/>
      <c r="AD29" s="1801"/>
      <c r="AE29" s="1801"/>
      <c r="AF29" s="1801"/>
      <c r="AG29" s="1801"/>
      <c r="AH29" s="1801"/>
      <c r="AI29" s="1801"/>
      <c r="AJ29" s="1801"/>
      <c r="AK29" s="1801"/>
      <c r="AL29" s="1801"/>
      <c r="AM29" s="277"/>
    </row>
    <row r="30" spans="1:54" ht="14.1" customHeight="1">
      <c r="A30" s="282"/>
      <c r="B30" s="296"/>
      <c r="C30" s="282"/>
      <c r="E30" s="2388"/>
      <c r="F30" s="2388"/>
      <c r="G30" s="2388"/>
      <c r="H30" s="2388"/>
      <c r="I30" s="2388"/>
      <c r="J30" s="2388"/>
      <c r="K30" s="2388"/>
      <c r="L30" s="2388"/>
      <c r="M30" s="2388"/>
      <c r="N30" s="2388"/>
      <c r="O30" s="2388"/>
      <c r="P30" s="2388"/>
      <c r="Q30" s="2388"/>
      <c r="R30" s="2388"/>
      <c r="S30" s="2388"/>
      <c r="T30" s="2388"/>
      <c r="U30" s="2388"/>
      <c r="V30" s="2388"/>
      <c r="W30" s="2388"/>
      <c r="X30" s="2388"/>
      <c r="Y30" s="282"/>
      <c r="Z30" s="284"/>
      <c r="AA30" s="1801"/>
      <c r="AB30" s="1801"/>
      <c r="AC30" s="1801"/>
      <c r="AD30" s="1801"/>
      <c r="AE30" s="1801"/>
      <c r="AF30" s="1801"/>
      <c r="AG30" s="1801"/>
      <c r="AH30" s="1801"/>
      <c r="AI30" s="1801"/>
      <c r="AJ30" s="1801"/>
      <c r="AK30" s="1801"/>
      <c r="AL30" s="1801"/>
      <c r="AM30" s="277"/>
    </row>
    <row r="31" spans="1:54" ht="14.1" customHeight="1">
      <c r="A31" s="282"/>
      <c r="B31" s="296"/>
      <c r="C31" s="313"/>
      <c r="D31" s="313" t="s">
        <v>1807</v>
      </c>
      <c r="E31" s="313"/>
      <c r="F31" s="313"/>
      <c r="G31" s="313"/>
      <c r="H31" s="313"/>
      <c r="I31" s="313"/>
      <c r="J31" s="313"/>
      <c r="K31" s="313"/>
      <c r="L31" s="313"/>
      <c r="M31" s="313"/>
      <c r="N31" s="313"/>
      <c r="O31" s="313"/>
      <c r="P31" s="313"/>
      <c r="Q31" s="313"/>
      <c r="R31" s="313"/>
      <c r="S31" s="313"/>
      <c r="V31" s="313"/>
      <c r="Y31" s="282"/>
      <c r="Z31" s="350"/>
      <c r="AA31" s="361"/>
      <c r="AB31" s="361"/>
      <c r="AC31" s="361"/>
      <c r="AD31" s="361"/>
      <c r="AE31" s="361"/>
      <c r="AF31" s="361"/>
      <c r="AG31" s="361"/>
      <c r="AH31" s="361"/>
      <c r="AI31" s="361"/>
      <c r="AJ31" s="361"/>
      <c r="AK31" s="361"/>
      <c r="AL31" s="1255"/>
      <c r="AM31" s="277"/>
    </row>
    <row r="32" spans="1:54" ht="14.1" customHeight="1">
      <c r="A32" s="282"/>
      <c r="B32" s="296"/>
      <c r="C32" s="313"/>
      <c r="D32" s="313"/>
      <c r="E32" s="313"/>
      <c r="F32" s="313"/>
      <c r="G32" s="313"/>
      <c r="H32" s="313"/>
      <c r="I32" s="313"/>
      <c r="J32" s="313"/>
      <c r="K32" s="313"/>
      <c r="L32" s="313"/>
      <c r="M32" s="313"/>
      <c r="N32" s="313"/>
      <c r="O32" s="313"/>
      <c r="P32" s="313"/>
      <c r="Q32" s="282"/>
      <c r="R32" s="290"/>
      <c r="S32" s="290"/>
      <c r="T32" s="291"/>
      <c r="U32" s="292"/>
      <c r="V32" s="292"/>
      <c r="W32" s="282"/>
      <c r="X32" s="282"/>
      <c r="Y32" s="286"/>
      <c r="Z32" s="350"/>
      <c r="AA32" s="361"/>
      <c r="AB32" s="361"/>
      <c r="AC32" s="361"/>
      <c r="AD32" s="361"/>
      <c r="AE32" s="361"/>
      <c r="AF32" s="361"/>
      <c r="AG32" s="361"/>
      <c r="AH32" s="361"/>
      <c r="AI32" s="361"/>
      <c r="AJ32" s="361"/>
      <c r="AK32" s="361"/>
      <c r="AL32" s="1255"/>
      <c r="AM32" s="277"/>
    </row>
    <row r="33" spans="1:57" ht="14.1" customHeight="1">
      <c r="A33" s="282"/>
      <c r="B33" s="296"/>
      <c r="C33" s="313"/>
      <c r="D33" s="313" t="s">
        <v>1808</v>
      </c>
      <c r="E33" s="313"/>
      <c r="F33" s="313"/>
      <c r="G33" s="313"/>
      <c r="H33" s="313"/>
      <c r="I33" s="313"/>
      <c r="J33" s="313"/>
      <c r="K33" s="313"/>
      <c r="L33" s="313"/>
      <c r="M33" s="313"/>
      <c r="N33" s="313"/>
      <c r="O33" s="313"/>
      <c r="P33" s="313"/>
      <c r="Q33" s="313"/>
      <c r="R33" s="313"/>
      <c r="S33" s="282"/>
      <c r="T33" s="313"/>
      <c r="U33" s="313"/>
      <c r="V33" s="313"/>
      <c r="W33" s="313"/>
      <c r="X33" s="318"/>
      <c r="Y33" s="318"/>
      <c r="Z33" s="350"/>
      <c r="AA33" s="361"/>
      <c r="AB33" s="361"/>
      <c r="AC33" s="361"/>
      <c r="AD33" s="361"/>
      <c r="AE33" s="361"/>
      <c r="AF33" s="361"/>
      <c r="AG33" s="361"/>
      <c r="AH33" s="361"/>
      <c r="AI33" s="361"/>
      <c r="AJ33" s="361"/>
      <c r="AK33" s="361"/>
      <c r="AL33" s="1255"/>
      <c r="AM33" s="277"/>
    </row>
    <row r="34" spans="1:57" ht="14.1" customHeight="1">
      <c r="A34" s="282"/>
      <c r="B34" s="296"/>
      <c r="C34" s="282"/>
      <c r="F34" s="361" t="s">
        <v>1809</v>
      </c>
      <c r="H34" s="318"/>
      <c r="I34" s="318"/>
      <c r="J34" s="318"/>
      <c r="K34" s="318"/>
      <c r="L34" s="318"/>
      <c r="M34" s="318"/>
      <c r="N34" s="318"/>
      <c r="O34" s="318"/>
      <c r="P34" s="282"/>
      <c r="Q34" s="318"/>
      <c r="R34" s="318"/>
      <c r="T34" s="318"/>
      <c r="U34" s="318"/>
      <c r="V34" s="282"/>
      <c r="W34" s="313"/>
      <c r="X34" s="282"/>
      <c r="Y34" s="282"/>
      <c r="Z34" s="284"/>
      <c r="AA34" s="285"/>
      <c r="AB34" s="285"/>
      <c r="AC34" s="285"/>
      <c r="AD34" s="285"/>
      <c r="AE34" s="285"/>
      <c r="AF34" s="285"/>
      <c r="AG34" s="285"/>
      <c r="AH34" s="285"/>
      <c r="AI34" s="285"/>
      <c r="AJ34" s="285"/>
      <c r="AK34" s="285"/>
      <c r="AL34" s="287"/>
      <c r="AM34" s="277"/>
    </row>
    <row r="35" spans="1:57" ht="14.1" customHeight="1">
      <c r="A35" s="282"/>
      <c r="B35" s="296"/>
      <c r="C35" s="336"/>
      <c r="D35" s="313"/>
      <c r="F35" s="361" t="s">
        <v>1810</v>
      </c>
      <c r="H35" s="318"/>
      <c r="I35" s="318"/>
      <c r="J35" s="318"/>
      <c r="K35" s="318"/>
      <c r="L35" s="318"/>
      <c r="M35" s="318"/>
      <c r="N35" s="318"/>
      <c r="O35" s="318"/>
      <c r="P35" s="282"/>
      <c r="R35" s="282"/>
      <c r="S35" s="282"/>
      <c r="T35" s="282"/>
      <c r="U35" s="282"/>
      <c r="V35" s="282"/>
      <c r="W35" s="282"/>
      <c r="X35" s="318"/>
      <c r="Z35" s="284"/>
      <c r="AA35" s="285"/>
      <c r="AB35" s="285"/>
      <c r="AC35" s="285"/>
      <c r="AD35" s="285"/>
      <c r="AE35" s="285"/>
      <c r="AF35" s="285"/>
      <c r="AG35" s="285"/>
      <c r="AH35" s="285"/>
      <c r="AI35" s="285"/>
      <c r="AJ35" s="285"/>
      <c r="AK35" s="285"/>
      <c r="AL35" s="287"/>
      <c r="AM35" s="277"/>
    </row>
    <row r="36" spans="1:57" ht="14.1" customHeight="1">
      <c r="A36" s="282"/>
      <c r="B36" s="296"/>
      <c r="C36" s="336"/>
      <c r="D36" s="313"/>
      <c r="F36" s="361" t="s">
        <v>1160</v>
      </c>
      <c r="H36" s="318"/>
      <c r="I36" s="318"/>
      <c r="J36" s="318"/>
      <c r="K36" s="318"/>
      <c r="L36" s="318"/>
      <c r="M36" s="318"/>
      <c r="N36" s="318"/>
      <c r="O36" s="318"/>
      <c r="P36" s="282"/>
      <c r="R36" s="282"/>
      <c r="S36" s="282"/>
      <c r="T36" s="282"/>
      <c r="U36" s="282"/>
      <c r="V36" s="282"/>
      <c r="W36" s="282"/>
      <c r="X36" s="318"/>
      <c r="Z36" s="284"/>
      <c r="AA36" s="285"/>
      <c r="AB36" s="285"/>
      <c r="AC36" s="285"/>
      <c r="AD36" s="285"/>
      <c r="AE36" s="285"/>
      <c r="AF36" s="285"/>
      <c r="AG36" s="285"/>
      <c r="AH36" s="285"/>
      <c r="AI36" s="285"/>
      <c r="AJ36" s="285"/>
      <c r="AK36" s="285"/>
      <c r="AL36" s="287"/>
      <c r="AM36" s="277"/>
    </row>
    <row r="37" spans="1:57" ht="14.1" customHeight="1">
      <c r="A37" s="282"/>
      <c r="B37" s="296"/>
      <c r="C37" s="313"/>
      <c r="D37" s="313"/>
      <c r="E37" s="313"/>
      <c r="F37" s="1370"/>
      <c r="G37" s="1574"/>
      <c r="H37" s="1574"/>
      <c r="I37" s="1574"/>
      <c r="J37" s="1574"/>
      <c r="K37" s="1574"/>
      <c r="L37" s="1574"/>
      <c r="M37" s="1574"/>
      <c r="N37" s="1574"/>
      <c r="O37" s="1574"/>
      <c r="P37" s="1574"/>
      <c r="Q37" s="1574"/>
      <c r="R37" s="1574"/>
      <c r="S37" s="1574"/>
      <c r="T37" s="1574"/>
      <c r="U37" s="1574"/>
      <c r="V37" s="1574"/>
      <c r="W37" s="1574"/>
      <c r="X37" s="1574"/>
      <c r="Y37" s="282"/>
      <c r="Z37" s="1528"/>
      <c r="AA37" s="1529"/>
      <c r="AB37" s="1529"/>
      <c r="AC37" s="1529"/>
      <c r="AD37" s="1529"/>
      <c r="AE37" s="1529"/>
      <c r="AF37" s="1529"/>
      <c r="AG37" s="1529"/>
      <c r="AH37" s="1324"/>
      <c r="AI37" s="1324"/>
      <c r="AJ37" s="1324"/>
      <c r="AK37" s="1324"/>
      <c r="AL37" s="339"/>
      <c r="AM37" s="277"/>
      <c r="AN37" s="285"/>
      <c r="AO37" s="285"/>
      <c r="AP37" s="282"/>
      <c r="AQ37" s="282"/>
      <c r="AR37" s="282"/>
      <c r="AS37" s="282"/>
      <c r="AT37" s="282"/>
      <c r="AU37" s="313"/>
      <c r="AW37" s="313"/>
      <c r="AX37" s="313"/>
      <c r="AY37" s="313"/>
      <c r="AZ37" s="313"/>
      <c r="BA37" s="313"/>
      <c r="BB37" s="313"/>
      <c r="BC37" s="313"/>
      <c r="BD37" s="313"/>
      <c r="BE37" s="313"/>
    </row>
    <row r="38" spans="1:57" ht="14.1" customHeight="1">
      <c r="A38" s="282"/>
      <c r="B38" s="296"/>
      <c r="C38" s="313"/>
      <c r="D38" s="313"/>
      <c r="E38" s="313"/>
      <c r="F38" s="313"/>
      <c r="G38" s="1574"/>
      <c r="H38" s="1574"/>
      <c r="I38" s="1574"/>
      <c r="J38" s="1574"/>
      <c r="K38" s="1574"/>
      <c r="L38" s="1574"/>
      <c r="M38" s="1574"/>
      <c r="N38" s="1574"/>
      <c r="O38" s="1574"/>
      <c r="P38" s="1574"/>
      <c r="Q38" s="1574"/>
      <c r="R38" s="1574"/>
      <c r="S38" s="1574"/>
      <c r="T38" s="1574"/>
      <c r="U38" s="1574"/>
      <c r="V38" s="1574"/>
      <c r="W38" s="1574"/>
      <c r="X38" s="1574"/>
      <c r="Y38" s="282"/>
      <c r="Z38" s="1528"/>
      <c r="AA38" s="1529"/>
      <c r="AB38" s="1529"/>
      <c r="AC38" s="1529"/>
      <c r="AD38" s="1529"/>
      <c r="AE38" s="1529"/>
      <c r="AF38" s="1529"/>
      <c r="AG38" s="1529"/>
      <c r="AH38" s="1324"/>
      <c r="AI38" s="1324"/>
      <c r="AJ38" s="1324"/>
      <c r="AK38" s="1324"/>
      <c r="AL38" s="339"/>
      <c r="AM38" s="277"/>
      <c r="AN38" s="285"/>
      <c r="AO38" s="285"/>
      <c r="AP38" s="282"/>
      <c r="AQ38" s="282"/>
      <c r="AR38" s="282"/>
      <c r="AS38" s="282"/>
      <c r="AT38" s="282"/>
      <c r="AU38" s="313"/>
      <c r="AW38" s="313"/>
      <c r="AX38" s="313"/>
      <c r="AY38" s="313"/>
      <c r="AZ38" s="313"/>
      <c r="BA38" s="313"/>
      <c r="BB38" s="313"/>
      <c r="BC38" s="313"/>
      <c r="BD38" s="313"/>
      <c r="BE38" s="313"/>
    </row>
    <row r="39" spans="1:57" ht="14.1" customHeight="1">
      <c r="A39" s="282"/>
      <c r="B39" s="296"/>
      <c r="C39" s="313"/>
      <c r="D39" s="313"/>
      <c r="E39" s="313"/>
      <c r="F39" s="313"/>
      <c r="G39" s="313"/>
      <c r="H39" s="313"/>
      <c r="I39" s="313"/>
      <c r="J39" s="1390"/>
      <c r="K39" s="1390"/>
      <c r="L39" s="1390"/>
      <c r="M39" s="1390"/>
      <c r="N39" s="1390"/>
      <c r="O39" s="1390"/>
      <c r="P39" s="1390"/>
      <c r="Q39" s="1390"/>
      <c r="R39" s="1390"/>
      <c r="S39" s="1390"/>
      <c r="T39" s="1390"/>
      <c r="U39" s="1390"/>
      <c r="V39" s="1390"/>
      <c r="W39" s="1390"/>
      <c r="X39" s="1390"/>
      <c r="Y39" s="282"/>
      <c r="Z39" s="1528"/>
      <c r="AA39" s="1529"/>
      <c r="AB39" s="1529"/>
      <c r="AC39" s="1529"/>
      <c r="AD39" s="1529"/>
      <c r="AE39" s="1529"/>
      <c r="AF39" s="1529"/>
      <c r="AG39" s="1529"/>
      <c r="AH39" s="1324"/>
      <c r="AI39" s="1324"/>
      <c r="AJ39" s="1324"/>
      <c r="AK39" s="1324"/>
      <c r="AL39" s="339"/>
      <c r="AM39" s="277"/>
      <c r="AN39" s="285"/>
      <c r="AO39" s="285"/>
      <c r="AP39" s="282"/>
      <c r="AQ39" s="282"/>
      <c r="AR39" s="282"/>
      <c r="AS39" s="282"/>
      <c r="AT39" s="282"/>
      <c r="AU39" s="313"/>
      <c r="AW39" s="313"/>
      <c r="AX39" s="313"/>
      <c r="AY39" s="313"/>
      <c r="AZ39" s="313"/>
      <c r="BA39" s="313"/>
      <c r="BB39" s="313"/>
      <c r="BC39" s="313"/>
      <c r="BD39" s="313"/>
      <c r="BE39" s="313"/>
    </row>
    <row r="40" spans="1:57" ht="14.1" customHeight="1">
      <c r="A40" s="282"/>
      <c r="B40" s="296"/>
      <c r="C40" s="282"/>
      <c r="D40" s="313" t="s">
        <v>1811</v>
      </c>
      <c r="F40" s="282"/>
      <c r="G40" s="282"/>
      <c r="H40" s="282"/>
      <c r="I40" s="282"/>
      <c r="J40" s="282"/>
      <c r="K40" s="282"/>
      <c r="L40" s="282"/>
      <c r="M40" s="282"/>
      <c r="N40" s="282"/>
      <c r="O40" s="282"/>
      <c r="P40" s="282"/>
      <c r="Q40" s="282"/>
      <c r="R40" s="282"/>
      <c r="S40" s="282"/>
      <c r="T40" s="1800"/>
      <c r="U40" s="1800"/>
      <c r="V40" s="310"/>
      <c r="W40" s="1800"/>
      <c r="X40" s="1800"/>
      <c r="Y40" s="282"/>
      <c r="Z40" s="1530"/>
      <c r="AA40" s="1324"/>
      <c r="AB40" s="1324"/>
      <c r="AC40" s="1324"/>
      <c r="AD40" s="1324"/>
      <c r="AE40" s="1324"/>
      <c r="AF40" s="1324"/>
      <c r="AG40" s="1324"/>
      <c r="AH40" s="1324"/>
      <c r="AI40" s="1324"/>
      <c r="AJ40" s="1324"/>
      <c r="AK40" s="1324"/>
      <c r="AL40" s="339"/>
      <c r="AM40" s="277"/>
      <c r="AN40" s="282"/>
      <c r="AO40" s="282"/>
      <c r="AP40" s="282"/>
      <c r="AQ40" s="282"/>
      <c r="AR40" s="282"/>
      <c r="AS40" s="282"/>
      <c r="AT40" s="313"/>
      <c r="AU40" s="313"/>
      <c r="AV40" s="313"/>
      <c r="AW40" s="313"/>
      <c r="AX40" s="313"/>
      <c r="AY40" s="313"/>
      <c r="AZ40" s="313"/>
      <c r="BA40" s="313"/>
      <c r="BB40" s="313"/>
      <c r="BC40" s="313"/>
      <c r="BD40" s="313"/>
      <c r="BE40" s="313"/>
    </row>
    <row r="41" spans="1:57" ht="14.1" customHeight="1">
      <c r="A41" s="282"/>
      <c r="B41" s="296"/>
      <c r="D41" s="2235" t="s">
        <v>1088</v>
      </c>
      <c r="E41" s="2235"/>
      <c r="F41" s="2235"/>
      <c r="G41" s="2235"/>
      <c r="H41" s="2235"/>
      <c r="I41" s="2235"/>
      <c r="J41" s="2235" t="s">
        <v>1812</v>
      </c>
      <c r="K41" s="2235"/>
      <c r="L41" s="2235"/>
      <c r="M41" s="2235"/>
      <c r="N41" s="2235"/>
      <c r="O41" s="2235"/>
      <c r="P41" s="2235"/>
      <c r="Q41" s="2235"/>
      <c r="R41" s="2235"/>
      <c r="S41" s="2235"/>
      <c r="T41" s="2235" t="s">
        <v>1813</v>
      </c>
      <c r="U41" s="2235"/>
      <c r="V41" s="2235"/>
      <c r="W41" s="2235"/>
      <c r="X41" s="2235"/>
      <c r="Y41" s="2235"/>
      <c r="Z41" s="2235"/>
      <c r="AA41" s="2235"/>
      <c r="AB41" s="2235"/>
      <c r="AC41" s="2235"/>
      <c r="AD41" s="2235"/>
      <c r="AE41" s="2235"/>
      <c r="AF41" s="2235" t="s">
        <v>1814</v>
      </c>
      <c r="AG41" s="2235"/>
      <c r="AH41" s="2235"/>
      <c r="AI41" s="2235"/>
      <c r="AJ41" s="2235"/>
      <c r="AK41" s="2235"/>
      <c r="AL41" s="1531"/>
      <c r="AM41" s="277"/>
    </row>
    <row r="42" spans="1:57" ht="14.1" customHeight="1">
      <c r="A42" s="282"/>
      <c r="B42" s="296"/>
      <c r="C42" s="282"/>
      <c r="D42" s="2235"/>
      <c r="E42" s="2235"/>
      <c r="F42" s="2235"/>
      <c r="G42" s="2235"/>
      <c r="H42" s="2235"/>
      <c r="I42" s="2235"/>
      <c r="J42" s="2223"/>
      <c r="K42" s="2223"/>
      <c r="L42" s="2223"/>
      <c r="M42" s="2223"/>
      <c r="N42" s="2223"/>
      <c r="O42" s="2223"/>
      <c r="P42" s="2223"/>
      <c r="Q42" s="2223"/>
      <c r="R42" s="2223"/>
      <c r="S42" s="2223"/>
      <c r="T42" s="3001"/>
      <c r="U42" s="3001"/>
      <c r="V42" s="1532"/>
      <c r="W42" s="1533" t="s">
        <v>20</v>
      </c>
      <c r="X42" s="1533"/>
      <c r="Y42" s="1090" t="s">
        <v>21</v>
      </c>
      <c r="Z42" s="3002"/>
      <c r="AA42" s="3002"/>
      <c r="AB42" s="1533" t="s">
        <v>22</v>
      </c>
      <c r="AC42" s="1533" t="s">
        <v>766</v>
      </c>
      <c r="AD42" s="1097"/>
      <c r="AE42" s="1534"/>
      <c r="AF42" s="3003" t="s">
        <v>1815</v>
      </c>
      <c r="AG42" s="3003"/>
      <c r="AH42" s="2997"/>
      <c r="AI42" s="2997"/>
      <c r="AJ42" s="2997"/>
      <c r="AK42" s="1535" t="s">
        <v>1816</v>
      </c>
      <c r="AL42" s="1536"/>
      <c r="AM42" s="277"/>
    </row>
    <row r="43" spans="1:57" ht="14.1" customHeight="1">
      <c r="A43" s="282"/>
      <c r="B43" s="296"/>
      <c r="C43" s="282"/>
      <c r="D43" s="2235"/>
      <c r="E43" s="2235"/>
      <c r="F43" s="2235"/>
      <c r="G43" s="2235"/>
      <c r="H43" s="2235"/>
      <c r="I43" s="2235"/>
      <c r="J43" s="2223"/>
      <c r="K43" s="2223"/>
      <c r="L43" s="2223"/>
      <c r="M43" s="2223"/>
      <c r="N43" s="2223"/>
      <c r="O43" s="2223"/>
      <c r="P43" s="2223"/>
      <c r="Q43" s="2223"/>
      <c r="R43" s="2223"/>
      <c r="S43" s="2223"/>
      <c r="T43" s="1537"/>
      <c r="U43" s="2903"/>
      <c r="V43" s="2903"/>
      <c r="W43" s="3004"/>
      <c r="X43" s="3004"/>
      <c r="Y43" s="666" t="s">
        <v>20</v>
      </c>
      <c r="Z43" s="2918"/>
      <c r="AA43" s="2918"/>
      <c r="AB43" s="692" t="s">
        <v>21</v>
      </c>
      <c r="AC43" s="1276"/>
      <c r="AD43" s="355" t="s">
        <v>1817</v>
      </c>
      <c r="AE43" s="1538"/>
      <c r="AF43" s="2999" t="s">
        <v>21</v>
      </c>
      <c r="AG43" s="2999"/>
      <c r="AH43" s="3000"/>
      <c r="AI43" s="3000"/>
      <c r="AJ43" s="3000"/>
      <c r="AK43" s="1539" t="s">
        <v>1816</v>
      </c>
      <c r="AL43" s="1536"/>
      <c r="AM43" s="277"/>
    </row>
    <row r="44" spans="1:57" ht="14.1" customHeight="1">
      <c r="A44" s="282"/>
      <c r="B44" s="296"/>
      <c r="C44" s="313"/>
      <c r="D44" s="2235"/>
      <c r="E44" s="2235"/>
      <c r="F44" s="2235"/>
      <c r="G44" s="2235"/>
      <c r="H44" s="2235"/>
      <c r="I44" s="2235"/>
      <c r="J44" s="2223"/>
      <c r="K44" s="2223"/>
      <c r="L44" s="2223"/>
      <c r="M44" s="2223"/>
      <c r="N44" s="2223"/>
      <c r="O44" s="2223"/>
      <c r="P44" s="2223"/>
      <c r="Q44" s="2223"/>
      <c r="R44" s="2223"/>
      <c r="S44" s="2223"/>
      <c r="T44" s="3001"/>
      <c r="U44" s="3001"/>
      <c r="V44" s="1532"/>
      <c r="W44" s="1533" t="s">
        <v>20</v>
      </c>
      <c r="X44" s="1533"/>
      <c r="Y44" s="1090" t="s">
        <v>21</v>
      </c>
      <c r="Z44" s="3002"/>
      <c r="AA44" s="3002"/>
      <c r="AB44" s="1533" t="s">
        <v>22</v>
      </c>
      <c r="AC44" s="1533" t="s">
        <v>766</v>
      </c>
      <c r="AD44" s="1097"/>
      <c r="AE44" s="1534"/>
      <c r="AF44" s="3003" t="s">
        <v>1815</v>
      </c>
      <c r="AG44" s="3003"/>
      <c r="AH44" s="2997"/>
      <c r="AI44" s="2997"/>
      <c r="AJ44" s="2997"/>
      <c r="AK44" s="1535" t="s">
        <v>1816</v>
      </c>
      <c r="AL44" s="1536"/>
      <c r="AM44" s="277"/>
    </row>
    <row r="45" spans="1:57" ht="14.1" customHeight="1">
      <c r="A45" s="282"/>
      <c r="B45" s="334"/>
      <c r="C45" s="313"/>
      <c r="D45" s="2235"/>
      <c r="E45" s="2235"/>
      <c r="F45" s="2235"/>
      <c r="G45" s="2235"/>
      <c r="H45" s="2235"/>
      <c r="I45" s="2235"/>
      <c r="J45" s="2223"/>
      <c r="K45" s="2223"/>
      <c r="L45" s="2223"/>
      <c r="M45" s="2223"/>
      <c r="N45" s="2223"/>
      <c r="O45" s="2223"/>
      <c r="P45" s="2223"/>
      <c r="Q45" s="2223"/>
      <c r="R45" s="2223"/>
      <c r="S45" s="2223"/>
      <c r="T45" s="1537"/>
      <c r="U45" s="2903"/>
      <c r="V45" s="2903"/>
      <c r="W45" s="3004"/>
      <c r="X45" s="3004"/>
      <c r="Y45" s="666" t="s">
        <v>20</v>
      </c>
      <c r="Z45" s="2918"/>
      <c r="AA45" s="2918"/>
      <c r="AB45" s="692" t="s">
        <v>21</v>
      </c>
      <c r="AC45" s="1276"/>
      <c r="AD45" s="355" t="s">
        <v>1817</v>
      </c>
      <c r="AE45" s="1538"/>
      <c r="AF45" s="2999" t="s">
        <v>21</v>
      </c>
      <c r="AG45" s="2999"/>
      <c r="AH45" s="3000"/>
      <c r="AI45" s="3000"/>
      <c r="AJ45" s="3000"/>
      <c r="AK45" s="1539" t="s">
        <v>1816</v>
      </c>
      <c r="AL45" s="1536"/>
      <c r="AM45" s="277"/>
    </row>
    <row r="46" spans="1:57" ht="14.1" customHeight="1">
      <c r="A46" s="282"/>
      <c r="B46" s="296"/>
      <c r="C46" s="313"/>
      <c r="D46" s="2235"/>
      <c r="E46" s="2235"/>
      <c r="F46" s="2235"/>
      <c r="G46" s="2235"/>
      <c r="H46" s="2235"/>
      <c r="I46" s="2235"/>
      <c r="J46" s="2223"/>
      <c r="K46" s="2223"/>
      <c r="L46" s="2223"/>
      <c r="M46" s="2223"/>
      <c r="N46" s="2223"/>
      <c r="O46" s="2223"/>
      <c r="P46" s="2223"/>
      <c r="Q46" s="2223"/>
      <c r="R46" s="2223"/>
      <c r="S46" s="2223"/>
      <c r="T46" s="3001"/>
      <c r="U46" s="3001"/>
      <c r="V46" s="1532"/>
      <c r="W46" s="1533" t="s">
        <v>20</v>
      </c>
      <c r="X46" s="1533"/>
      <c r="Y46" s="1090" t="s">
        <v>21</v>
      </c>
      <c r="Z46" s="3002"/>
      <c r="AA46" s="3002"/>
      <c r="AB46" s="1533" t="s">
        <v>22</v>
      </c>
      <c r="AC46" s="1533" t="s">
        <v>766</v>
      </c>
      <c r="AD46" s="1097"/>
      <c r="AE46" s="1534"/>
      <c r="AF46" s="3003" t="s">
        <v>1815</v>
      </c>
      <c r="AG46" s="3003"/>
      <c r="AH46" s="2997"/>
      <c r="AI46" s="2997"/>
      <c r="AJ46" s="2997"/>
      <c r="AK46" s="1535" t="s">
        <v>1816</v>
      </c>
      <c r="AL46" s="1536"/>
      <c r="AM46" s="277"/>
    </row>
    <row r="47" spans="1:57" ht="14.1" customHeight="1">
      <c r="A47" s="282"/>
      <c r="B47" s="296"/>
      <c r="C47" s="282"/>
      <c r="D47" s="2235"/>
      <c r="E47" s="2235"/>
      <c r="F47" s="2235"/>
      <c r="G47" s="2235"/>
      <c r="H47" s="2235"/>
      <c r="I47" s="2235"/>
      <c r="J47" s="2223"/>
      <c r="K47" s="2223"/>
      <c r="L47" s="2223"/>
      <c r="M47" s="2223"/>
      <c r="N47" s="2223"/>
      <c r="O47" s="2223"/>
      <c r="P47" s="2223"/>
      <c r="Q47" s="2223"/>
      <c r="R47" s="2223"/>
      <c r="S47" s="2223"/>
      <c r="T47" s="1537"/>
      <c r="U47" s="2903"/>
      <c r="V47" s="2903"/>
      <c r="W47" s="2998"/>
      <c r="X47" s="2998"/>
      <c r="Y47" s="666" t="s">
        <v>20</v>
      </c>
      <c r="Z47" s="2918"/>
      <c r="AA47" s="2918"/>
      <c r="AB47" s="692" t="s">
        <v>21</v>
      </c>
      <c r="AC47" s="1276"/>
      <c r="AD47" s="355" t="s">
        <v>1817</v>
      </c>
      <c r="AE47" s="1538"/>
      <c r="AF47" s="2999" t="s">
        <v>21</v>
      </c>
      <c r="AG47" s="2999"/>
      <c r="AH47" s="3000"/>
      <c r="AI47" s="3000"/>
      <c r="AJ47" s="3000"/>
      <c r="AK47" s="1082" t="s">
        <v>1816</v>
      </c>
      <c r="AL47" s="1536"/>
      <c r="AM47" s="277"/>
    </row>
    <row r="48" spans="1:57">
      <c r="B48" s="277"/>
      <c r="AL48" s="312"/>
    </row>
    <row r="49" spans="1:39" ht="14.1" customHeight="1">
      <c r="A49" s="282"/>
      <c r="B49" s="296"/>
      <c r="C49" s="282"/>
      <c r="D49" s="282" t="s">
        <v>1818</v>
      </c>
      <c r="E49" s="313"/>
      <c r="F49" s="313"/>
      <c r="G49" s="313"/>
      <c r="H49" s="313"/>
      <c r="I49" s="313"/>
      <c r="J49" s="313"/>
      <c r="K49" s="313"/>
      <c r="L49" s="313"/>
      <c r="M49" s="313"/>
      <c r="N49" s="313"/>
      <c r="O49" s="313"/>
      <c r="P49" s="313"/>
      <c r="Q49" s="313"/>
      <c r="R49" s="313"/>
      <c r="S49" s="313"/>
      <c r="V49" s="313"/>
      <c r="Y49" s="282"/>
      <c r="Z49" s="1323"/>
      <c r="AA49" s="1335"/>
      <c r="AB49" s="1324"/>
      <c r="AC49" s="1335"/>
      <c r="AD49" s="1335"/>
      <c r="AE49" s="1335"/>
      <c r="AF49" s="1358"/>
      <c r="AG49" s="1358"/>
      <c r="AH49" s="1540"/>
      <c r="AI49" s="1540"/>
      <c r="AJ49" s="1540"/>
      <c r="AK49" s="1324"/>
      <c r="AL49" s="339"/>
      <c r="AM49" s="277"/>
    </row>
    <row r="50" spans="1:39" ht="14.1" customHeight="1">
      <c r="A50" s="282"/>
      <c r="B50" s="296"/>
      <c r="C50" s="282"/>
      <c r="D50" s="282"/>
      <c r="E50" s="313"/>
      <c r="F50" s="313"/>
      <c r="G50" s="313"/>
      <c r="H50" s="313"/>
      <c r="I50" s="313"/>
      <c r="J50" s="313"/>
      <c r="K50" s="313"/>
      <c r="L50" s="313"/>
      <c r="M50" s="313"/>
      <c r="N50" s="313"/>
      <c r="O50" s="313"/>
      <c r="P50" s="313"/>
      <c r="Q50" s="282"/>
      <c r="R50" s="290"/>
      <c r="S50" s="290"/>
      <c r="T50" s="291"/>
      <c r="U50" s="292"/>
      <c r="V50" s="292"/>
      <c r="W50" s="282"/>
      <c r="X50" s="282"/>
      <c r="Y50" s="286"/>
      <c r="Z50" s="1323"/>
      <c r="AA50" s="1335"/>
      <c r="AB50" s="1324"/>
      <c r="AC50" s="1335"/>
      <c r="AD50" s="1335"/>
      <c r="AE50" s="1335"/>
      <c r="AF50" s="1358"/>
      <c r="AG50" s="1358"/>
      <c r="AH50" s="1540"/>
      <c r="AI50" s="1540"/>
      <c r="AJ50" s="1540"/>
      <c r="AK50" s="1324"/>
      <c r="AL50" s="339"/>
      <c r="AM50" s="277"/>
    </row>
    <row r="51" spans="1:39" ht="14.1" customHeight="1">
      <c r="A51" s="282"/>
      <c r="B51" s="296"/>
      <c r="C51" s="282"/>
      <c r="D51" s="282"/>
      <c r="E51" s="313"/>
      <c r="F51" s="313"/>
      <c r="G51" s="313"/>
      <c r="H51" s="313"/>
      <c r="I51" s="313"/>
      <c r="J51" s="313"/>
      <c r="K51" s="313"/>
      <c r="L51" s="313"/>
      <c r="M51" s="313"/>
      <c r="N51" s="313"/>
      <c r="O51" s="313"/>
      <c r="P51" s="313"/>
      <c r="Q51" s="313"/>
      <c r="R51" s="313"/>
      <c r="S51" s="282"/>
      <c r="T51" s="313"/>
      <c r="U51" s="313"/>
      <c r="V51" s="313"/>
      <c r="W51" s="313"/>
      <c r="X51" s="318"/>
      <c r="Y51" s="318"/>
      <c r="Z51" s="1024" t="s">
        <v>14</v>
      </c>
      <c r="AA51" s="1801" t="s">
        <v>1819</v>
      </c>
      <c r="AB51" s="1801"/>
      <c r="AC51" s="1801"/>
      <c r="AD51" s="1801"/>
      <c r="AE51" s="1801"/>
      <c r="AF51" s="1801"/>
      <c r="AG51" s="1801"/>
      <c r="AH51" s="1801"/>
      <c r="AI51" s="1801"/>
      <c r="AJ51" s="1801"/>
      <c r="AK51" s="1801"/>
      <c r="AL51" s="1801"/>
      <c r="AM51" s="277"/>
    </row>
    <row r="52" spans="1:39" ht="14.1" customHeight="1">
      <c r="A52" s="282"/>
      <c r="B52" s="296"/>
      <c r="C52" s="282"/>
      <c r="D52" s="313" t="s">
        <v>1820</v>
      </c>
      <c r="E52" s="313"/>
      <c r="F52" s="282"/>
      <c r="G52" s="282"/>
      <c r="H52" s="282"/>
      <c r="I52" s="313"/>
      <c r="J52" s="282"/>
      <c r="K52" s="282"/>
      <c r="L52" s="282"/>
      <c r="M52" s="282"/>
      <c r="N52" s="282"/>
      <c r="O52" s="282"/>
      <c r="P52" s="282"/>
      <c r="R52" s="282"/>
      <c r="S52" s="282"/>
      <c r="T52" s="355" t="s">
        <v>20</v>
      </c>
      <c r="U52" s="1800"/>
      <c r="V52" s="1800"/>
      <c r="W52" s="355" t="s">
        <v>1821</v>
      </c>
      <c r="X52" s="355"/>
      <c r="Y52" s="360"/>
      <c r="Z52" s="311"/>
      <c r="AA52" s="1801"/>
      <c r="AB52" s="1801"/>
      <c r="AC52" s="1801"/>
      <c r="AD52" s="1801"/>
      <c r="AE52" s="1801"/>
      <c r="AF52" s="1801"/>
      <c r="AG52" s="1801"/>
      <c r="AH52" s="1801"/>
      <c r="AI52" s="1801"/>
      <c r="AJ52" s="1801"/>
      <c r="AK52" s="1801"/>
      <c r="AL52" s="1801"/>
      <c r="AM52" s="277"/>
    </row>
    <row r="53" spans="1:39" ht="14.1" customHeight="1">
      <c r="A53" s="282"/>
      <c r="B53" s="296"/>
      <c r="C53" s="282"/>
      <c r="D53" s="313"/>
      <c r="E53" s="361" t="s">
        <v>1822</v>
      </c>
      <c r="F53" s="282"/>
      <c r="G53" s="282"/>
      <c r="H53" s="313"/>
      <c r="I53" s="282"/>
      <c r="J53" s="313"/>
      <c r="K53" s="282"/>
      <c r="L53" s="313"/>
      <c r="M53" s="313"/>
      <c r="N53" s="313"/>
      <c r="O53" s="313"/>
      <c r="P53" s="313"/>
      <c r="Q53" s="313"/>
      <c r="R53" s="313"/>
      <c r="S53" s="313"/>
      <c r="T53" s="282"/>
      <c r="V53" s="282"/>
      <c r="W53" s="290"/>
      <c r="X53" s="290"/>
      <c r="Y53" s="282"/>
      <c r="Z53" s="316"/>
      <c r="AA53" s="1801"/>
      <c r="AB53" s="1801"/>
      <c r="AC53" s="1801"/>
      <c r="AD53" s="1801"/>
      <c r="AE53" s="1801"/>
      <c r="AF53" s="1801"/>
      <c r="AG53" s="1801"/>
      <c r="AH53" s="1801"/>
      <c r="AI53" s="1801"/>
      <c r="AJ53" s="1801"/>
      <c r="AK53" s="1801"/>
      <c r="AL53" s="1801"/>
      <c r="AM53" s="277"/>
    </row>
    <row r="54" spans="1:39" ht="14.1" customHeight="1">
      <c r="A54" s="282"/>
      <c r="B54" s="296"/>
      <c r="D54" s="2995"/>
      <c r="E54" s="2996"/>
      <c r="F54" s="2996"/>
      <c r="G54" s="2996"/>
      <c r="H54" s="2996"/>
      <c r="I54" s="2996"/>
      <c r="J54" s="2996"/>
      <c r="K54" s="2996"/>
      <c r="L54" s="2996"/>
      <c r="M54" s="2996"/>
      <c r="N54" s="2996"/>
      <c r="O54" s="2996"/>
      <c r="P54" s="2996"/>
      <c r="Q54" s="2996"/>
      <c r="R54" s="2996"/>
      <c r="S54" s="2996"/>
      <c r="T54" s="2996"/>
      <c r="U54" s="2996"/>
      <c r="V54" s="2996"/>
      <c r="W54" s="2996"/>
      <c r="X54" s="2996"/>
      <c r="Y54" s="2996"/>
      <c r="Z54" s="316"/>
      <c r="AA54" s="1801"/>
      <c r="AB54" s="1801"/>
      <c r="AC54" s="1801"/>
      <c r="AD54" s="1801"/>
      <c r="AE54" s="1801"/>
      <c r="AF54" s="1801"/>
      <c r="AG54" s="1801"/>
      <c r="AH54" s="1801"/>
      <c r="AI54" s="1801"/>
      <c r="AJ54" s="1801"/>
      <c r="AK54" s="1801"/>
      <c r="AL54" s="1801"/>
      <c r="AM54" s="277"/>
    </row>
    <row r="55" spans="1:39" ht="14.1" customHeight="1">
      <c r="A55" s="282"/>
      <c r="B55" s="296"/>
      <c r="C55" s="282"/>
      <c r="D55" s="2995"/>
      <c r="E55" s="2996"/>
      <c r="F55" s="2996"/>
      <c r="G55" s="2996"/>
      <c r="H55" s="2996"/>
      <c r="I55" s="2996"/>
      <c r="J55" s="2996"/>
      <c r="K55" s="2996"/>
      <c r="L55" s="2996"/>
      <c r="M55" s="2996"/>
      <c r="N55" s="2996"/>
      <c r="O55" s="2996"/>
      <c r="P55" s="2996"/>
      <c r="Q55" s="2996"/>
      <c r="R55" s="2996"/>
      <c r="S55" s="2996"/>
      <c r="T55" s="2996"/>
      <c r="U55" s="2996"/>
      <c r="V55" s="2996"/>
      <c r="W55" s="2996"/>
      <c r="X55" s="2996"/>
      <c r="Y55" s="2996"/>
      <c r="Z55" s="316"/>
      <c r="AA55" s="1801"/>
      <c r="AB55" s="1801"/>
      <c r="AC55" s="1801"/>
      <c r="AD55" s="1801"/>
      <c r="AE55" s="1801"/>
      <c r="AF55" s="1801"/>
      <c r="AG55" s="1801"/>
      <c r="AH55" s="1801"/>
      <c r="AI55" s="1801"/>
      <c r="AJ55" s="1801"/>
      <c r="AK55" s="1801"/>
      <c r="AL55" s="1801"/>
      <c r="AM55" s="277"/>
    </row>
    <row r="56" spans="1:39" ht="14.1" customHeight="1">
      <c r="A56" s="282"/>
      <c r="B56" s="296"/>
      <c r="C56" s="282"/>
      <c r="D56" s="1258"/>
      <c r="E56" s="718"/>
      <c r="F56" s="718"/>
      <c r="G56" s="718"/>
      <c r="H56" s="718"/>
      <c r="I56" s="718"/>
      <c r="J56" s="718"/>
      <c r="K56" s="718"/>
      <c r="L56" s="718"/>
      <c r="M56" s="718"/>
      <c r="N56" s="718"/>
      <c r="O56" s="718"/>
      <c r="P56" s="718"/>
      <c r="Q56" s="718"/>
      <c r="R56" s="718"/>
      <c r="S56" s="718"/>
      <c r="T56" s="718"/>
      <c r="U56" s="718"/>
      <c r="V56" s="718"/>
      <c r="W56" s="718"/>
      <c r="X56" s="718"/>
      <c r="Y56" s="1541"/>
      <c r="Z56" s="316"/>
      <c r="AA56" s="282"/>
      <c r="AB56" s="282"/>
      <c r="AC56" s="313"/>
      <c r="AD56" s="282"/>
      <c r="AE56" s="282"/>
      <c r="AF56" s="282"/>
      <c r="AG56" s="282"/>
      <c r="AH56" s="282"/>
      <c r="AI56" s="282"/>
      <c r="AJ56" s="282"/>
      <c r="AK56" s="282"/>
      <c r="AL56" s="1257"/>
      <c r="AM56" s="277"/>
    </row>
    <row r="57" spans="1:39" ht="14.1" customHeight="1">
      <c r="A57" s="282"/>
      <c r="B57" s="296"/>
      <c r="C57" s="282"/>
      <c r="D57" s="1258"/>
      <c r="E57" s="718"/>
      <c r="F57" s="718"/>
      <c r="G57" s="718"/>
      <c r="H57" s="718"/>
      <c r="I57" s="718"/>
      <c r="J57" s="718"/>
      <c r="K57" s="718"/>
      <c r="L57" s="718"/>
      <c r="M57" s="718"/>
      <c r="N57" s="718"/>
      <c r="O57" s="718"/>
      <c r="P57" s="718"/>
      <c r="Q57" s="718"/>
      <c r="R57" s="718"/>
      <c r="S57" s="718"/>
      <c r="T57" s="718"/>
      <c r="U57" s="718"/>
      <c r="V57" s="718"/>
      <c r="W57" s="718"/>
      <c r="X57" s="718"/>
      <c r="Y57" s="1541"/>
      <c r="Z57" s="316"/>
      <c r="AA57" s="282"/>
      <c r="AB57" s="282"/>
      <c r="AC57" s="313"/>
      <c r="AD57" s="282"/>
      <c r="AE57" s="282"/>
      <c r="AF57" s="282"/>
      <c r="AG57" s="282"/>
      <c r="AH57" s="282"/>
      <c r="AI57" s="282"/>
      <c r="AJ57" s="282"/>
      <c r="AK57" s="282"/>
      <c r="AL57" s="1257"/>
      <c r="AM57" s="277"/>
    </row>
    <row r="58" spans="1:39" ht="14.1" customHeight="1">
      <c r="A58" s="282"/>
      <c r="B58" s="296"/>
      <c r="C58" s="282"/>
      <c r="D58" s="1258"/>
      <c r="E58" s="718"/>
      <c r="F58" s="718"/>
      <c r="G58" s="718"/>
      <c r="H58" s="718"/>
      <c r="I58" s="718"/>
      <c r="J58" s="718"/>
      <c r="K58" s="718"/>
      <c r="L58" s="718"/>
      <c r="M58" s="718"/>
      <c r="N58" s="718"/>
      <c r="O58" s="718"/>
      <c r="P58" s="718"/>
      <c r="Q58" s="718"/>
      <c r="R58" s="718"/>
      <c r="S58" s="718"/>
      <c r="T58" s="718"/>
      <c r="U58" s="718"/>
      <c r="V58" s="718"/>
      <c r="W58" s="718"/>
      <c r="X58" s="718"/>
      <c r="Y58" s="1541"/>
      <c r="Z58" s="316"/>
      <c r="AA58" s="282"/>
      <c r="AB58" s="282"/>
      <c r="AC58" s="313"/>
      <c r="AD58" s="282"/>
      <c r="AE58" s="282"/>
      <c r="AF58" s="282"/>
      <c r="AG58" s="282"/>
      <c r="AH58" s="282"/>
      <c r="AI58" s="282"/>
      <c r="AJ58" s="282"/>
      <c r="AK58" s="282"/>
      <c r="AL58" s="1257"/>
      <c r="AM58" s="277"/>
    </row>
    <row r="59" spans="1:39" ht="14.1" customHeight="1">
      <c r="A59" s="282"/>
      <c r="B59" s="296"/>
      <c r="C59" s="282"/>
      <c r="D59" s="1258"/>
      <c r="E59" s="718"/>
      <c r="F59" s="718"/>
      <c r="G59" s="718"/>
      <c r="H59" s="718"/>
      <c r="I59" s="718"/>
      <c r="J59" s="718"/>
      <c r="K59" s="718"/>
      <c r="L59" s="718"/>
      <c r="M59" s="718"/>
      <c r="N59" s="718"/>
      <c r="O59" s="718"/>
      <c r="P59" s="718"/>
      <c r="Q59" s="718"/>
      <c r="R59" s="718"/>
      <c r="S59" s="718"/>
      <c r="T59" s="718"/>
      <c r="U59" s="718"/>
      <c r="V59" s="718"/>
      <c r="W59" s="718"/>
      <c r="X59" s="718"/>
      <c r="Y59" s="1541"/>
      <c r="Z59" s="316"/>
      <c r="AA59" s="282"/>
      <c r="AB59" s="282"/>
      <c r="AC59" s="313"/>
      <c r="AD59" s="282"/>
      <c r="AE59" s="282"/>
      <c r="AF59" s="282"/>
      <c r="AG59" s="282"/>
      <c r="AH59" s="282"/>
      <c r="AI59" s="282"/>
      <c r="AJ59" s="282"/>
      <c r="AK59" s="282"/>
      <c r="AL59" s="1257"/>
      <c r="AM59" s="277"/>
    </row>
    <row r="60" spans="1:39" ht="14.1" customHeight="1">
      <c r="A60" s="282"/>
      <c r="B60" s="1040"/>
      <c r="C60" s="327"/>
      <c r="D60" s="1542"/>
      <c r="E60" s="1543"/>
      <c r="F60" s="1543"/>
      <c r="G60" s="1543"/>
      <c r="H60" s="1542"/>
      <c r="I60" s="1542"/>
      <c r="J60" s="1542"/>
      <c r="K60" s="1542"/>
      <c r="L60" s="1542"/>
      <c r="M60" s="1542"/>
      <c r="N60" s="1542"/>
      <c r="O60" s="1542"/>
      <c r="P60" s="1542"/>
      <c r="Q60" s="1542"/>
      <c r="R60" s="1542"/>
      <c r="S60" s="1543"/>
      <c r="T60" s="1542"/>
      <c r="U60" s="1542"/>
      <c r="V60" s="1542"/>
      <c r="W60" s="1542"/>
      <c r="X60" s="1542"/>
      <c r="Y60" s="1543"/>
      <c r="Z60" s="1118"/>
      <c r="AA60" s="1041"/>
      <c r="AB60" s="1041"/>
      <c r="AC60" s="1041"/>
      <c r="AD60" s="1041"/>
      <c r="AE60" s="1041"/>
      <c r="AF60" s="1041"/>
      <c r="AG60" s="1041"/>
      <c r="AH60" s="1041"/>
      <c r="AI60" s="1042"/>
      <c r="AJ60" s="1042"/>
      <c r="AK60" s="1042"/>
      <c r="AL60" s="1271"/>
      <c r="AM60" s="277"/>
    </row>
    <row r="64" spans="1:39">
      <c r="G64" s="1789"/>
      <c r="H64" s="1789"/>
      <c r="I64" s="1789"/>
      <c r="J64" s="1789"/>
      <c r="K64" s="1789"/>
      <c r="L64" s="1789"/>
      <c r="M64" s="1789"/>
      <c r="N64" s="1789"/>
      <c r="O64" s="1789"/>
      <c r="P64" s="1789"/>
      <c r="Q64" s="1789"/>
      <c r="R64" s="1789"/>
      <c r="S64" s="1789"/>
      <c r="T64" s="1789"/>
      <c r="U64" s="1789"/>
      <c r="V64" s="1789"/>
      <c r="W64" s="1789"/>
      <c r="X64" s="1789"/>
      <c r="Y64" s="1789"/>
      <c r="Z64" s="1789"/>
    </row>
    <row r="65" spans="7:26">
      <c r="G65" s="1789"/>
      <c r="H65" s="1789"/>
      <c r="I65" s="1789"/>
      <c r="J65" s="1789"/>
      <c r="K65" s="1789"/>
      <c r="L65" s="1789"/>
      <c r="M65" s="1789"/>
      <c r="N65" s="1789"/>
      <c r="O65" s="1789"/>
      <c r="P65" s="1789"/>
      <c r="Q65" s="1789"/>
      <c r="R65" s="1789"/>
      <c r="S65" s="1789"/>
      <c r="T65" s="1789"/>
      <c r="U65" s="1789"/>
      <c r="V65" s="1789"/>
      <c r="W65" s="1789"/>
      <c r="X65" s="1789"/>
      <c r="Y65" s="1789"/>
      <c r="Z65" s="1789"/>
    </row>
    <row r="66" spans="7:26">
      <c r="G66" s="1789"/>
      <c r="H66" s="1789"/>
      <c r="I66" s="1789"/>
      <c r="J66" s="1789"/>
      <c r="K66" s="1789"/>
      <c r="L66" s="1789"/>
      <c r="M66" s="1789"/>
      <c r="N66" s="1789"/>
      <c r="O66" s="1789"/>
      <c r="P66" s="1789"/>
      <c r="Q66" s="1789"/>
      <c r="R66" s="1789"/>
      <c r="S66" s="1789"/>
      <c r="T66" s="1789"/>
      <c r="U66" s="1789"/>
      <c r="V66" s="1789"/>
      <c r="W66" s="1789"/>
      <c r="X66" s="1789"/>
      <c r="Y66" s="1789"/>
      <c r="Z66" s="1789"/>
    </row>
  </sheetData>
  <mergeCells count="66">
    <mergeCell ref="B1:AL1"/>
    <mergeCell ref="AM1:AP1"/>
    <mergeCell ref="B3:Y3"/>
    <mergeCell ref="Z3:AL3"/>
    <mergeCell ref="Z8:AL10"/>
    <mergeCell ref="AA12:AL12"/>
    <mergeCell ref="E13:X14"/>
    <mergeCell ref="AQ13:BB13"/>
    <mergeCell ref="AQ14:BB17"/>
    <mergeCell ref="AA17:AL17"/>
    <mergeCell ref="AA18:AL21"/>
    <mergeCell ref="I20:M20"/>
    <mergeCell ref="R20:W20"/>
    <mergeCell ref="I22:M22"/>
    <mergeCell ref="R22:W22"/>
    <mergeCell ref="E24:X25"/>
    <mergeCell ref="Z25:AD25"/>
    <mergeCell ref="AE25:AK25"/>
    <mergeCell ref="D27:Y27"/>
    <mergeCell ref="AA27:AL30"/>
    <mergeCell ref="E30:X30"/>
    <mergeCell ref="G37:X38"/>
    <mergeCell ref="T40:U40"/>
    <mergeCell ref="W40:X40"/>
    <mergeCell ref="D41:I41"/>
    <mergeCell ref="J41:S41"/>
    <mergeCell ref="T41:AE41"/>
    <mergeCell ref="AF41:AK41"/>
    <mergeCell ref="D42:I43"/>
    <mergeCell ref="J42:S43"/>
    <mergeCell ref="T42:U42"/>
    <mergeCell ref="Z42:AA42"/>
    <mergeCell ref="AF42:AG42"/>
    <mergeCell ref="AH42:AJ42"/>
    <mergeCell ref="U43:V43"/>
    <mergeCell ref="W43:X43"/>
    <mergeCell ref="Z43:AA43"/>
    <mergeCell ref="AF43:AG43"/>
    <mergeCell ref="AH43:AJ43"/>
    <mergeCell ref="D44:I45"/>
    <mergeCell ref="J44:S45"/>
    <mergeCell ref="T44:U44"/>
    <mergeCell ref="Z44:AA44"/>
    <mergeCell ref="AF44:AG44"/>
    <mergeCell ref="AH44:AJ44"/>
    <mergeCell ref="U45:V45"/>
    <mergeCell ref="W45:X45"/>
    <mergeCell ref="Z45:AA45"/>
    <mergeCell ref="AF45:AG45"/>
    <mergeCell ref="AH45:AJ45"/>
    <mergeCell ref="D46:I47"/>
    <mergeCell ref="J46:S47"/>
    <mergeCell ref="T46:U46"/>
    <mergeCell ref="Z46:AA46"/>
    <mergeCell ref="AF46:AG46"/>
    <mergeCell ref="AH46:AJ46"/>
    <mergeCell ref="U47:V47"/>
    <mergeCell ref="W47:X47"/>
    <mergeCell ref="Z47:AA47"/>
    <mergeCell ref="AF47:AG47"/>
    <mergeCell ref="AH47:AJ47"/>
    <mergeCell ref="AA51:AL55"/>
    <mergeCell ref="U52:V52"/>
    <mergeCell ref="D54:D55"/>
    <mergeCell ref="E54:Y55"/>
    <mergeCell ref="G64:Z66"/>
  </mergeCells>
  <phoneticPr fontId="109"/>
  <conditionalFormatting sqref="T42:U42">
    <cfRule type="expression" dxfId="7" priority="2">
      <formula>LEN(TRIM(T42))=0</formula>
    </cfRule>
  </conditionalFormatting>
  <conditionalFormatting sqref="T44:U44">
    <cfRule type="expression" dxfId="6" priority="3">
      <formula>LEN(TRIM(T44))=0</formula>
    </cfRule>
  </conditionalFormatting>
  <conditionalFormatting sqref="T46:U46">
    <cfRule type="expression" dxfId="5" priority="4">
      <formula>LEN(TRIM(T46))=0</formula>
    </cfRule>
  </conditionalFormatting>
  <conditionalFormatting sqref="U43:V43">
    <cfRule type="expression" dxfId="4" priority="5">
      <formula>LEN(TRIM(U43))=0</formula>
    </cfRule>
  </conditionalFormatting>
  <conditionalFormatting sqref="U45:V45">
    <cfRule type="expression" dxfId="3" priority="6">
      <formula>LEN(TRIM(U45))=0</formula>
    </cfRule>
  </conditionalFormatting>
  <conditionalFormatting sqref="U47:V47">
    <cfRule type="expression" dxfId="2" priority="7">
      <formula>LEN(TRIM(U47))=0</formula>
    </cfRule>
  </conditionalFormatting>
  <dataValidations count="1">
    <dataValidation type="list" allowBlank="1" showInputMessage="1" showErrorMessage="1" sqref="T42:U42 U43:V43 T44:U44 U45:V45 T46:U46 U47:V47" xr:uid="{00000000-0002-0000-2800-000000000000}">
      <formula1>"平成,令和"</formula1>
      <formula2>0</formula2>
    </dataValidation>
  </dataValidations>
  <hyperlinks>
    <hyperlink ref="AM1" location="'目次（保）'!A1" display="目次に戻る" xr:uid="{00000000-0004-0000-28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FF"/>
  </sheetPr>
  <dimension ref="A1:AMK66"/>
  <sheetViews>
    <sheetView showGridLines="0" view="pageBreakPreview" zoomScaleNormal="100" workbookViewId="0">
      <selection activeCell="H7" sqref="H7:K7"/>
    </sheetView>
  </sheetViews>
  <sheetFormatPr defaultRowHeight="13.2"/>
  <cols>
    <col min="1" max="1" width="1.44140625" style="276" customWidth="1"/>
    <col min="2" max="2" width="1.6640625" style="276" customWidth="1"/>
    <col min="3" max="24" width="2.33203125" style="276" customWidth="1"/>
    <col min="25" max="25" width="5.44140625" style="276" customWidth="1"/>
    <col min="26" max="26" width="8.88671875" style="276" customWidth="1"/>
    <col min="27" max="27" width="4" style="276" customWidth="1"/>
    <col min="28" max="28" width="3.33203125" style="276" customWidth="1"/>
    <col min="29" max="33" width="2.33203125" style="276" customWidth="1"/>
    <col min="34" max="34" width="5.21875" style="276" customWidth="1"/>
    <col min="35" max="39" width="2.33203125" style="276" customWidth="1"/>
    <col min="40" max="40" width="6.21875" style="276" customWidth="1"/>
    <col min="41" max="88" width="2.33203125" style="276" customWidth="1"/>
    <col min="89" max="1025" width="8" style="276" customWidth="1"/>
  </cols>
  <sheetData>
    <row r="1" spans="1:44" ht="14.1" customHeight="1">
      <c r="B1" s="1794" t="s">
        <v>1823</v>
      </c>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c r="AL1" s="1794"/>
      <c r="AM1" s="1794"/>
      <c r="AN1" s="330"/>
      <c r="AO1" s="1795" t="s">
        <v>241</v>
      </c>
      <c r="AP1" s="1795"/>
      <c r="AQ1" s="1795"/>
      <c r="AR1" s="1795"/>
    </row>
    <row r="2" spans="1:44" ht="5.0999999999999996" customHeight="1"/>
    <row r="3" spans="1:44" ht="14.1" customHeight="1">
      <c r="B3" s="2384" t="s">
        <v>1787</v>
      </c>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2384"/>
      <c r="AC3" s="1797" t="s">
        <v>243</v>
      </c>
      <c r="AD3" s="1797"/>
      <c r="AE3" s="1797"/>
      <c r="AF3" s="1797"/>
      <c r="AG3" s="1797"/>
      <c r="AH3" s="1797"/>
      <c r="AI3" s="1797"/>
      <c r="AJ3" s="1797"/>
      <c r="AK3" s="1797"/>
      <c r="AL3" s="1797"/>
      <c r="AM3" s="1797"/>
      <c r="AN3" s="295"/>
    </row>
    <row r="4" spans="1:44" ht="7.05" customHeight="1">
      <c r="A4" s="282"/>
      <c r="B4" s="296"/>
      <c r="C4" s="313"/>
      <c r="D4" s="313"/>
      <c r="E4" s="282"/>
      <c r="F4" s="282"/>
      <c r="G4" s="282"/>
      <c r="H4" s="313"/>
      <c r="I4" s="313"/>
      <c r="J4" s="313"/>
      <c r="K4" s="313"/>
      <c r="L4" s="313"/>
      <c r="M4" s="313"/>
      <c r="N4" s="313"/>
      <c r="O4" s="313"/>
      <c r="P4" s="313"/>
      <c r="Q4" s="313"/>
      <c r="R4" s="313"/>
      <c r="S4" s="282"/>
      <c r="T4" s="313"/>
      <c r="U4" s="313"/>
      <c r="V4" s="313"/>
      <c r="W4" s="313"/>
      <c r="X4" s="313"/>
      <c r="Y4" s="282"/>
      <c r="Z4" s="280"/>
      <c r="AA4" s="285"/>
      <c r="AB4" s="285"/>
      <c r="AC4" s="284"/>
      <c r="AD4" s="285"/>
      <c r="AE4" s="285"/>
      <c r="AF4" s="285"/>
      <c r="AG4" s="285"/>
      <c r="AH4" s="285"/>
      <c r="AI4" s="285"/>
      <c r="AJ4" s="285"/>
      <c r="AK4" s="361"/>
      <c r="AL4" s="288"/>
      <c r="AM4" s="287"/>
      <c r="AN4" s="285"/>
    </row>
    <row r="5" spans="1:44" ht="14.1" customHeight="1">
      <c r="A5" s="282"/>
      <c r="B5" s="296"/>
      <c r="C5" s="313" t="s">
        <v>1824</v>
      </c>
      <c r="F5" s="1007"/>
      <c r="G5" s="1007"/>
      <c r="H5" s="282"/>
      <c r="I5" s="282"/>
      <c r="J5" s="276" t="s">
        <v>1825</v>
      </c>
      <c r="K5" s="282"/>
      <c r="L5" s="282"/>
      <c r="M5" s="282"/>
      <c r="N5" s="282"/>
      <c r="O5" s="282"/>
      <c r="P5" s="282"/>
      <c r="Q5" s="282"/>
      <c r="R5" s="282"/>
      <c r="S5" s="282"/>
      <c r="V5" s="310"/>
      <c r="Y5" s="282"/>
      <c r="Z5" s="667"/>
      <c r="AA5" s="282"/>
      <c r="AB5" s="282"/>
      <c r="AC5" s="1544"/>
      <c r="AD5" s="282"/>
      <c r="AE5" s="282"/>
      <c r="AF5" s="282"/>
      <c r="AG5" s="282"/>
      <c r="AH5" s="282"/>
      <c r="AI5" s="282"/>
      <c r="AJ5" s="282"/>
      <c r="AL5" s="282"/>
      <c r="AM5" s="1257"/>
      <c r="AN5" s="321"/>
    </row>
    <row r="6" spans="1:44" ht="14.1" customHeight="1">
      <c r="A6" s="282"/>
      <c r="B6" s="296"/>
      <c r="C6" s="1545"/>
      <c r="D6" s="1546"/>
      <c r="E6" s="1546"/>
      <c r="F6" s="1546"/>
      <c r="G6" s="1547"/>
      <c r="H6" s="2883" t="s">
        <v>1826</v>
      </c>
      <c r="I6" s="2883"/>
      <c r="J6" s="2883"/>
      <c r="K6" s="2883"/>
      <c r="L6" s="2235" t="s">
        <v>1827</v>
      </c>
      <c r="M6" s="2235"/>
      <c r="N6" s="2235"/>
      <c r="O6" s="2235"/>
      <c r="P6" s="2235" t="s">
        <v>1828</v>
      </c>
      <c r="Q6" s="2235"/>
      <c r="R6" s="2235"/>
      <c r="S6" s="2235"/>
      <c r="T6" s="2118" t="s">
        <v>1829</v>
      </c>
      <c r="U6" s="2118"/>
      <c r="V6" s="2118"/>
      <c r="W6" s="2118"/>
      <c r="X6" s="2118"/>
      <c r="Y6" s="2118"/>
      <c r="Z6" s="2118"/>
      <c r="AA6" s="2118" t="s">
        <v>1830</v>
      </c>
      <c r="AB6" s="2118"/>
      <c r="AC6" s="2118"/>
      <c r="AD6" s="2118"/>
      <c r="AE6" s="2118"/>
      <c r="AF6" s="2118"/>
      <c r="AG6" s="2118"/>
      <c r="AH6" s="2118"/>
      <c r="AM6" s="1257"/>
      <c r="AN6" s="321"/>
    </row>
    <row r="7" spans="1:44" ht="14.1" customHeight="1">
      <c r="A7" s="282"/>
      <c r="B7" s="296"/>
      <c r="C7" s="2235" t="s">
        <v>751</v>
      </c>
      <c r="D7" s="2235"/>
      <c r="E7" s="2235"/>
      <c r="F7" s="2235"/>
      <c r="G7" s="2235"/>
      <c r="H7" s="3018"/>
      <c r="I7" s="3018"/>
      <c r="J7" s="3018"/>
      <c r="K7" s="3018"/>
      <c r="L7" s="3018"/>
      <c r="M7" s="3018"/>
      <c r="N7" s="3018"/>
      <c r="O7" s="3018"/>
      <c r="P7" s="3018"/>
      <c r="Q7" s="3018"/>
      <c r="R7" s="3018"/>
      <c r="S7" s="3018"/>
      <c r="T7" s="3015"/>
      <c r="U7" s="3015"/>
      <c r="V7" s="1548" t="s">
        <v>1165</v>
      </c>
      <c r="W7" s="3015"/>
      <c r="X7" s="3015"/>
      <c r="Y7" s="1548" t="s">
        <v>321</v>
      </c>
      <c r="Z7" s="1549"/>
      <c r="AA7" s="3016"/>
      <c r="AB7" s="3016"/>
      <c r="AC7" s="3016"/>
      <c r="AD7" s="1550" t="s">
        <v>1165</v>
      </c>
      <c r="AE7" s="3017"/>
      <c r="AF7" s="3017"/>
      <c r="AG7" s="1550" t="s">
        <v>321</v>
      </c>
      <c r="AH7" s="1551"/>
      <c r="AM7" s="1257"/>
      <c r="AN7" s="321"/>
    </row>
    <row r="8" spans="1:44" ht="14.1" customHeight="1">
      <c r="A8" s="282"/>
      <c r="B8" s="296"/>
      <c r="C8" s="2235" t="s">
        <v>1831</v>
      </c>
      <c r="D8" s="2235"/>
      <c r="E8" s="2235"/>
      <c r="F8" s="2235"/>
      <c r="G8" s="2235"/>
      <c r="H8" s="3018"/>
      <c r="I8" s="3018"/>
      <c r="J8" s="3018"/>
      <c r="K8" s="3018"/>
      <c r="L8" s="3018"/>
      <c r="M8" s="3018"/>
      <c r="N8" s="3018"/>
      <c r="O8" s="3018"/>
      <c r="P8" s="3018"/>
      <c r="Q8" s="3018"/>
      <c r="R8" s="3018"/>
      <c r="S8" s="3018"/>
      <c r="T8" s="3019"/>
      <c r="U8" s="3019"/>
      <c r="V8" s="1550" t="s">
        <v>1165</v>
      </c>
      <c r="W8" s="3017"/>
      <c r="X8" s="3017"/>
      <c r="Y8" s="1550" t="s">
        <v>321</v>
      </c>
      <c r="Z8" s="1551"/>
      <c r="AA8" s="3016"/>
      <c r="AB8" s="3016"/>
      <c r="AC8" s="3016"/>
      <c r="AD8" s="1550" t="s">
        <v>1165</v>
      </c>
      <c r="AE8" s="3017"/>
      <c r="AF8" s="3017"/>
      <c r="AG8" s="1550" t="s">
        <v>321</v>
      </c>
      <c r="AH8" s="1551"/>
      <c r="AM8" s="1291"/>
      <c r="AN8" s="5"/>
    </row>
    <row r="9" spans="1:44" ht="14.1" customHeight="1">
      <c r="A9" s="282"/>
      <c r="B9" s="296"/>
      <c r="D9" s="282"/>
      <c r="E9" s="313"/>
      <c r="F9" s="313"/>
      <c r="G9" s="313"/>
      <c r="H9" s="313"/>
      <c r="I9" s="313"/>
      <c r="J9" s="313"/>
      <c r="K9" s="313"/>
      <c r="L9" s="313"/>
      <c r="M9" s="356"/>
      <c r="N9" s="356"/>
      <c r="O9" s="356"/>
      <c r="P9" s="356"/>
      <c r="Q9" s="313"/>
      <c r="R9" s="313"/>
      <c r="S9" s="313"/>
      <c r="T9" s="313"/>
      <c r="U9" s="313"/>
      <c r="V9" s="313"/>
      <c r="W9" s="313"/>
      <c r="X9" s="313"/>
      <c r="Y9" s="282"/>
      <c r="Z9" s="282"/>
      <c r="AA9" s="282"/>
      <c r="AB9" s="361"/>
      <c r="AC9" s="282"/>
      <c r="AD9" s="313"/>
      <c r="AE9" s="313"/>
      <c r="AF9" s="313"/>
      <c r="AG9" s="313"/>
      <c r="AH9" s="313"/>
      <c r="AI9" s="313"/>
      <c r="AJ9" s="313"/>
      <c r="AK9" s="313"/>
      <c r="AL9" s="313"/>
      <c r="AM9" s="1257"/>
      <c r="AN9" s="321"/>
    </row>
    <row r="10" spans="1:44" ht="14.1" customHeight="1">
      <c r="A10" s="282"/>
      <c r="B10" s="296"/>
      <c r="C10" s="282" t="s">
        <v>1832</v>
      </c>
      <c r="D10" s="313"/>
      <c r="E10" s="313"/>
      <c r="F10" s="313"/>
      <c r="G10" s="313"/>
      <c r="H10" s="313"/>
      <c r="I10" s="313"/>
      <c r="J10" s="313"/>
      <c r="K10" s="313"/>
      <c r="L10" s="313"/>
      <c r="M10" s="313"/>
      <c r="N10" s="313"/>
      <c r="O10" s="313"/>
      <c r="P10" s="313"/>
      <c r="Q10" s="313"/>
      <c r="R10" s="313"/>
      <c r="S10" s="313"/>
      <c r="V10" s="310"/>
      <c r="Y10" s="313"/>
      <c r="AB10" s="282"/>
      <c r="AC10" s="1552"/>
      <c r="AD10" s="282"/>
      <c r="AE10" s="282"/>
      <c r="AF10" s="282"/>
      <c r="AG10" s="282"/>
      <c r="AH10" s="282"/>
      <c r="AI10" s="282"/>
      <c r="AJ10" s="282"/>
      <c r="AK10" s="282"/>
      <c r="AL10" s="282"/>
      <c r="AM10" s="1257"/>
      <c r="AN10" s="321"/>
    </row>
    <row r="11" spans="1:44" ht="14.1" customHeight="1">
      <c r="A11" s="282"/>
      <c r="B11" s="296"/>
      <c r="C11" s="282"/>
      <c r="D11" s="313"/>
      <c r="E11" s="313"/>
      <c r="F11" s="282"/>
      <c r="G11" s="282"/>
      <c r="H11" s="282"/>
      <c r="I11" s="356"/>
      <c r="J11" s="356"/>
      <c r="K11" s="313"/>
      <c r="L11" s="360"/>
      <c r="M11" s="282"/>
      <c r="N11" s="282"/>
      <c r="O11" s="282"/>
      <c r="P11" s="282"/>
      <c r="Q11" s="282"/>
      <c r="R11" s="290"/>
      <c r="S11" s="290"/>
      <c r="T11" s="291"/>
      <c r="U11" s="292"/>
      <c r="V11" s="292"/>
      <c r="W11" s="282"/>
      <c r="X11" s="282"/>
      <c r="Y11" s="286"/>
      <c r="AC11" s="1552" t="s">
        <v>278</v>
      </c>
      <c r="AD11" s="1790" t="s">
        <v>1833</v>
      </c>
      <c r="AE11" s="1790"/>
      <c r="AF11" s="1790"/>
      <c r="AG11" s="1790"/>
      <c r="AH11" s="1790"/>
      <c r="AI11" s="1790"/>
      <c r="AJ11" s="1790"/>
      <c r="AK11" s="1790"/>
      <c r="AL11" s="1790"/>
      <c r="AM11" s="1790"/>
      <c r="AN11" s="321"/>
    </row>
    <row r="12" spans="1:44" ht="14.1" customHeight="1">
      <c r="A12" s="282"/>
      <c r="B12" s="296"/>
      <c r="C12" s="282"/>
      <c r="D12" s="282" t="s">
        <v>1834</v>
      </c>
      <c r="E12" s="313"/>
      <c r="F12" s="313"/>
      <c r="G12" s="318"/>
      <c r="H12" s="318"/>
      <c r="I12" s="318"/>
      <c r="J12" s="318"/>
      <c r="K12" s="318"/>
      <c r="L12" s="318"/>
      <c r="M12" s="318"/>
      <c r="N12" s="318"/>
      <c r="O12" s="318"/>
      <c r="P12" s="318"/>
      <c r="Q12" s="313"/>
      <c r="R12" s="313"/>
      <c r="S12" s="282"/>
      <c r="T12" s="313"/>
      <c r="U12" s="313"/>
      <c r="V12" s="313"/>
      <c r="W12" s="313"/>
      <c r="X12" s="318"/>
      <c r="Y12" s="318"/>
      <c r="AB12" s="313"/>
      <c r="AC12" s="316"/>
      <c r="AD12" s="1790"/>
      <c r="AE12" s="1790"/>
      <c r="AF12" s="1790"/>
      <c r="AG12" s="1790"/>
      <c r="AH12" s="1790"/>
      <c r="AI12" s="1790"/>
      <c r="AJ12" s="1790"/>
      <c r="AK12" s="1790"/>
      <c r="AL12" s="1790"/>
      <c r="AM12" s="1790"/>
      <c r="AN12" s="321"/>
    </row>
    <row r="13" spans="1:44" ht="14.1" customHeight="1">
      <c r="A13" s="282"/>
      <c r="B13" s="296"/>
      <c r="C13" s="282"/>
      <c r="F13" s="361" t="s">
        <v>1835</v>
      </c>
      <c r="H13" s="318"/>
      <c r="I13" s="318"/>
      <c r="J13" s="318"/>
      <c r="K13" s="318"/>
      <c r="L13" s="318"/>
      <c r="M13" s="318"/>
      <c r="N13" s="318"/>
      <c r="O13" s="318"/>
      <c r="P13" s="282"/>
      <c r="Q13" s="318"/>
      <c r="R13" s="318"/>
      <c r="T13" s="318"/>
      <c r="U13" s="318"/>
      <c r="V13" s="282"/>
      <c r="W13" s="313"/>
      <c r="X13" s="282"/>
      <c r="Y13" s="282"/>
      <c r="AB13" s="313"/>
      <c r="AC13" s="316"/>
      <c r="AD13" s="1790"/>
      <c r="AE13" s="1790"/>
      <c r="AF13" s="1790"/>
      <c r="AG13" s="1790"/>
      <c r="AH13" s="1790"/>
      <c r="AI13" s="1790"/>
      <c r="AJ13" s="1790"/>
      <c r="AK13" s="1790"/>
      <c r="AL13" s="1790"/>
      <c r="AM13" s="1790"/>
      <c r="AN13" s="321"/>
    </row>
    <row r="14" spans="1:44" ht="14.1" customHeight="1">
      <c r="A14" s="282"/>
      <c r="B14" s="296"/>
      <c r="C14" s="282"/>
      <c r="D14" s="313"/>
      <c r="F14" s="361" t="s">
        <v>1836</v>
      </c>
      <c r="H14" s="318"/>
      <c r="I14" s="318"/>
      <c r="J14" s="318"/>
      <c r="K14" s="318"/>
      <c r="L14" s="318"/>
      <c r="M14" s="318"/>
      <c r="N14" s="318"/>
      <c r="O14" s="318"/>
      <c r="P14" s="282"/>
      <c r="R14" s="282"/>
      <c r="S14" s="282"/>
      <c r="T14" s="282"/>
      <c r="U14" s="282"/>
      <c r="V14" s="282"/>
      <c r="W14" s="282"/>
      <c r="X14" s="318"/>
      <c r="AB14" s="282"/>
      <c r="AC14" s="316"/>
      <c r="AD14" s="1790"/>
      <c r="AE14" s="1790"/>
      <c r="AF14" s="1790"/>
      <c r="AG14" s="1790"/>
      <c r="AH14" s="1790"/>
      <c r="AI14" s="1790"/>
      <c r="AJ14" s="1790"/>
      <c r="AK14" s="1790"/>
      <c r="AL14" s="1790"/>
      <c r="AM14" s="1790"/>
      <c r="AN14" s="321"/>
    </row>
    <row r="15" spans="1:44" ht="14.1" customHeight="1">
      <c r="A15" s="282"/>
      <c r="B15" s="296"/>
      <c r="C15" s="282"/>
      <c r="D15" s="313"/>
      <c r="F15" s="361" t="s">
        <v>1837</v>
      </c>
      <c r="H15" s="318"/>
      <c r="I15" s="318"/>
      <c r="J15" s="318"/>
      <c r="K15" s="318"/>
      <c r="L15" s="318"/>
      <c r="M15" s="318"/>
      <c r="N15" s="313"/>
      <c r="O15" s="318"/>
      <c r="P15" s="318"/>
      <c r="Q15" s="318"/>
      <c r="R15" s="282"/>
      <c r="S15" s="282"/>
      <c r="T15" s="282"/>
      <c r="U15" s="282"/>
      <c r="V15" s="282"/>
      <c r="W15" s="282"/>
      <c r="X15" s="282"/>
      <c r="Y15" s="282"/>
      <c r="AB15" s="282"/>
      <c r="AC15" s="316"/>
      <c r="AD15" s="1790"/>
      <c r="AE15" s="1790"/>
      <c r="AF15" s="1790"/>
      <c r="AG15" s="1790"/>
      <c r="AH15" s="1790"/>
      <c r="AI15" s="1790"/>
      <c r="AJ15" s="1790"/>
      <c r="AK15" s="1790"/>
      <c r="AL15" s="1790"/>
      <c r="AM15" s="1790"/>
      <c r="AN15" s="321"/>
    </row>
    <row r="16" spans="1:44" ht="14.1" customHeight="1">
      <c r="A16" s="282"/>
      <c r="B16" s="296"/>
      <c r="C16" s="282"/>
      <c r="D16" s="313"/>
      <c r="F16" s="361" t="s">
        <v>1160</v>
      </c>
      <c r="G16" s="313"/>
      <c r="H16" s="318"/>
      <c r="I16" s="3013"/>
      <c r="J16" s="3013"/>
      <c r="K16" s="3013"/>
      <c r="L16" s="3013"/>
      <c r="M16" s="3013"/>
      <c r="N16" s="3013"/>
      <c r="O16" s="3013"/>
      <c r="P16" s="3013"/>
      <c r="Q16" s="3013"/>
      <c r="R16" s="3013"/>
      <c r="S16" s="3013"/>
      <c r="T16" s="3013"/>
      <c r="U16" s="3013"/>
      <c r="V16" s="3013"/>
      <c r="W16" s="3013"/>
      <c r="X16" s="3013"/>
      <c r="Y16" s="3013"/>
      <c r="Z16" s="3013"/>
      <c r="AA16" s="1527"/>
      <c r="AB16" s="282"/>
      <c r="AC16" s="316"/>
      <c r="AD16" s="1790"/>
      <c r="AE16" s="1790"/>
      <c r="AF16" s="1790"/>
      <c r="AG16" s="1790"/>
      <c r="AH16" s="1790"/>
      <c r="AI16" s="1790"/>
      <c r="AJ16" s="1790"/>
      <c r="AK16" s="1790"/>
      <c r="AL16" s="1790"/>
      <c r="AM16" s="1790"/>
      <c r="AN16" s="5"/>
    </row>
    <row r="17" spans="1:54" ht="14.1" customHeight="1">
      <c r="A17" s="282"/>
      <c r="B17" s="296"/>
      <c r="C17" s="282"/>
      <c r="D17" s="313"/>
      <c r="E17" s="313"/>
      <c r="F17" s="658"/>
      <c r="G17" s="1553"/>
      <c r="H17" s="1553"/>
      <c r="I17" s="3013"/>
      <c r="J17" s="3013"/>
      <c r="K17" s="3013"/>
      <c r="L17" s="3013"/>
      <c r="M17" s="3013"/>
      <c r="N17" s="3013"/>
      <c r="O17" s="3013"/>
      <c r="P17" s="3013"/>
      <c r="Q17" s="3013"/>
      <c r="R17" s="3013"/>
      <c r="S17" s="3013"/>
      <c r="T17" s="3013"/>
      <c r="U17" s="3013"/>
      <c r="V17" s="3013"/>
      <c r="W17" s="3013"/>
      <c r="X17" s="3013"/>
      <c r="Y17" s="3013"/>
      <c r="Z17" s="3013"/>
      <c r="AA17" s="1527"/>
      <c r="AB17" s="282"/>
      <c r="AC17" s="316"/>
      <c r="AD17" s="1790"/>
      <c r="AE17" s="1790"/>
      <c r="AF17" s="1790"/>
      <c r="AG17" s="1790"/>
      <c r="AH17" s="1790"/>
      <c r="AI17" s="1790"/>
      <c r="AJ17" s="1790"/>
      <c r="AK17" s="1790"/>
      <c r="AL17" s="1790"/>
      <c r="AM17" s="1790"/>
      <c r="AN17" s="5"/>
    </row>
    <row r="18" spans="1:54" ht="14.1" customHeight="1">
      <c r="A18" s="282"/>
      <c r="B18" s="296"/>
      <c r="C18" s="282"/>
      <c r="D18" s="313"/>
      <c r="E18" s="313"/>
      <c r="F18" s="313"/>
      <c r="G18" s="313"/>
      <c r="H18" s="313"/>
      <c r="I18" s="313"/>
      <c r="J18" s="313"/>
      <c r="K18" s="313"/>
      <c r="L18" s="313"/>
      <c r="M18" s="313"/>
      <c r="N18" s="313"/>
      <c r="O18" s="313"/>
      <c r="Q18" s="313"/>
      <c r="R18" s="313"/>
      <c r="T18" s="313"/>
      <c r="U18" s="313"/>
      <c r="V18" s="313"/>
      <c r="X18" s="313"/>
      <c r="Y18" s="282"/>
      <c r="AB18" s="282"/>
      <c r="AC18" s="316"/>
      <c r="AD18" s="1790"/>
      <c r="AE18" s="1790"/>
      <c r="AF18" s="1790"/>
      <c r="AG18" s="1790"/>
      <c r="AH18" s="1790"/>
      <c r="AI18" s="1790"/>
      <c r="AJ18" s="1790"/>
      <c r="AK18" s="1790"/>
      <c r="AL18" s="1790"/>
      <c r="AM18" s="1790"/>
      <c r="AN18" s="321"/>
    </row>
    <row r="19" spans="1:54" ht="14.1" customHeight="1">
      <c r="A19" s="282"/>
      <c r="B19" s="296"/>
      <c r="C19" s="2866" t="s">
        <v>1838</v>
      </c>
      <c r="D19" s="2866"/>
      <c r="E19" s="2866"/>
      <c r="F19" s="2866"/>
      <c r="G19" s="2866"/>
      <c r="H19" s="2866"/>
      <c r="I19" s="2866"/>
      <c r="J19" s="2866"/>
      <c r="K19" s="2866"/>
      <c r="L19" s="2866"/>
      <c r="M19" s="2866"/>
      <c r="N19" s="2866"/>
      <c r="O19" s="2866"/>
      <c r="P19" s="2866"/>
      <c r="Q19" s="2866"/>
      <c r="R19" s="2866"/>
      <c r="S19" s="2866"/>
      <c r="T19" s="2866"/>
      <c r="U19" s="2866"/>
      <c r="V19" s="2866"/>
      <c r="W19" s="2866"/>
      <c r="X19" s="2866"/>
      <c r="Y19" s="2866"/>
      <c r="Z19" s="2866"/>
      <c r="AA19" s="2866"/>
      <c r="AB19" s="2866"/>
      <c r="AC19" s="1554"/>
      <c r="AD19" s="1790"/>
      <c r="AE19" s="1790"/>
      <c r="AF19" s="1790"/>
      <c r="AG19" s="1790"/>
      <c r="AH19" s="1790"/>
      <c r="AI19" s="1790"/>
      <c r="AJ19" s="1790"/>
      <c r="AK19" s="1790"/>
      <c r="AL19" s="1790"/>
      <c r="AM19" s="1790"/>
      <c r="AN19" s="321"/>
    </row>
    <row r="20" spans="1:54" ht="14.1" customHeight="1">
      <c r="A20" s="282"/>
      <c r="B20" s="296"/>
      <c r="C20" s="313"/>
      <c r="D20" s="313" t="s">
        <v>1839</v>
      </c>
      <c r="E20" s="282"/>
      <c r="F20" s="313"/>
      <c r="G20" s="313"/>
      <c r="H20" s="313"/>
      <c r="I20" s="313"/>
      <c r="J20" s="313"/>
      <c r="K20" s="313"/>
      <c r="L20" s="313"/>
      <c r="N20" s="313"/>
      <c r="O20" s="313"/>
      <c r="P20" s="313"/>
      <c r="Q20" s="313"/>
      <c r="R20" s="313"/>
      <c r="S20" s="313"/>
      <c r="T20" s="313"/>
      <c r="U20" s="313"/>
      <c r="V20" s="313"/>
      <c r="W20" s="313"/>
      <c r="X20" s="313"/>
      <c r="Y20" s="313"/>
      <c r="AB20" s="313"/>
      <c r="AC20" s="1448"/>
      <c r="AD20" s="318"/>
      <c r="AE20" s="318"/>
      <c r="AF20" s="313"/>
      <c r="AG20" s="313"/>
      <c r="AH20" s="282"/>
      <c r="AI20" s="282"/>
      <c r="AJ20" s="282"/>
      <c r="AK20" s="282"/>
      <c r="AL20" s="282"/>
      <c r="AM20" s="1257"/>
      <c r="AN20" s="321"/>
    </row>
    <row r="21" spans="1:54" ht="14.1" customHeight="1">
      <c r="A21" s="282"/>
      <c r="B21" s="296"/>
      <c r="C21" s="282"/>
      <c r="D21" s="282"/>
      <c r="E21" s="313"/>
      <c r="F21" s="313"/>
      <c r="G21" s="313"/>
      <c r="H21" s="313"/>
      <c r="I21" s="313"/>
      <c r="J21" s="313"/>
      <c r="K21" s="313"/>
      <c r="L21" s="313"/>
      <c r="M21" s="313"/>
      <c r="N21" s="313"/>
      <c r="O21" s="313"/>
      <c r="P21" s="313"/>
      <c r="Q21" s="282"/>
      <c r="R21" s="290"/>
      <c r="S21" s="290"/>
      <c r="T21" s="291"/>
      <c r="U21" s="292"/>
      <c r="V21" s="292"/>
      <c r="W21" s="282"/>
      <c r="X21" s="282"/>
      <c r="Y21" s="286"/>
      <c r="AB21" s="313"/>
      <c r="AC21" s="1448"/>
      <c r="AD21" s="318"/>
      <c r="AE21" s="318"/>
      <c r="AF21" s="313"/>
      <c r="AG21" s="313"/>
      <c r="AH21" s="282"/>
      <c r="AI21" s="282"/>
      <c r="AJ21" s="282"/>
      <c r="AK21" s="282"/>
      <c r="AL21" s="282"/>
      <c r="AM21" s="1257"/>
      <c r="AN21" s="321"/>
    </row>
    <row r="22" spans="1:54" ht="14.1" customHeight="1">
      <c r="A22" s="282"/>
      <c r="B22" s="296"/>
      <c r="C22" s="282"/>
      <c r="D22" s="313"/>
      <c r="F22" s="282"/>
      <c r="G22" s="282"/>
      <c r="H22" s="282"/>
      <c r="I22" s="282"/>
      <c r="J22" s="282"/>
      <c r="K22" s="282"/>
      <c r="L22" s="282"/>
      <c r="M22" s="282"/>
      <c r="N22" s="282"/>
      <c r="O22" s="282"/>
      <c r="P22" s="282"/>
      <c r="Q22" s="282"/>
      <c r="R22" s="282"/>
      <c r="S22" s="290"/>
      <c r="T22" s="290"/>
      <c r="U22" s="290"/>
      <c r="V22" s="290"/>
      <c r="W22" s="290"/>
      <c r="X22" s="290"/>
      <c r="Y22" s="286"/>
      <c r="AB22" s="282"/>
      <c r="AC22" s="316"/>
      <c r="AD22" s="282"/>
      <c r="AE22" s="282"/>
      <c r="AF22" s="282"/>
      <c r="AG22" s="282"/>
      <c r="AH22" s="282"/>
      <c r="AI22" s="282"/>
      <c r="AJ22" s="282"/>
      <c r="AK22" s="282"/>
      <c r="AL22" s="282"/>
      <c r="AM22" s="1257"/>
      <c r="AN22" s="321"/>
    </row>
    <row r="23" spans="1:54" ht="14.1" customHeight="1">
      <c r="A23" s="282"/>
      <c r="B23" s="296"/>
      <c r="C23" s="1007" t="s">
        <v>208</v>
      </c>
      <c r="D23" s="313"/>
      <c r="F23" s="282"/>
      <c r="G23" s="282"/>
      <c r="H23" s="282"/>
      <c r="I23" s="282"/>
      <c r="J23" s="282"/>
      <c r="K23" s="282"/>
      <c r="L23" s="282"/>
      <c r="M23" s="282"/>
      <c r="N23" s="282"/>
      <c r="O23" s="282"/>
      <c r="P23" s="282"/>
      <c r="Q23" s="282"/>
      <c r="R23" s="282"/>
      <c r="S23" s="290"/>
      <c r="T23" s="290"/>
      <c r="U23" s="290"/>
      <c r="V23" s="290"/>
      <c r="W23" s="290"/>
      <c r="X23" s="290"/>
      <c r="Y23" s="286"/>
      <c r="AB23" s="282"/>
      <c r="AC23" s="316"/>
      <c r="AD23" s="3014" t="s">
        <v>1840</v>
      </c>
      <c r="AE23" s="3014"/>
      <c r="AF23" s="3014"/>
      <c r="AG23" s="3014"/>
      <c r="AH23" s="3014"/>
      <c r="AI23" s="3014"/>
      <c r="AJ23" s="3014"/>
      <c r="AK23" s="3014"/>
      <c r="AL23" s="3014"/>
      <c r="AM23" s="3014"/>
      <c r="AN23" s="321"/>
    </row>
    <row r="24" spans="1:54" ht="14.1" customHeight="1">
      <c r="A24" s="282"/>
      <c r="B24" s="296"/>
      <c r="C24" s="282" t="s">
        <v>1841</v>
      </c>
      <c r="D24" s="313"/>
      <c r="E24" s="313"/>
      <c r="F24" s="313"/>
      <c r="G24" s="313"/>
      <c r="H24" s="313"/>
      <c r="I24" s="313"/>
      <c r="J24" s="313"/>
      <c r="K24" s="313"/>
      <c r="L24" s="313"/>
      <c r="M24" s="313"/>
      <c r="N24" s="313"/>
      <c r="O24" s="313"/>
      <c r="P24" s="313"/>
      <c r="Q24" s="313"/>
      <c r="R24" s="313"/>
      <c r="S24" s="313"/>
      <c r="V24" s="310"/>
      <c r="Y24" s="313"/>
      <c r="AC24" s="338" t="s">
        <v>278</v>
      </c>
      <c r="AD24" s="1790" t="s">
        <v>1842</v>
      </c>
      <c r="AE24" s="1790"/>
      <c r="AF24" s="1790"/>
      <c r="AG24" s="1790"/>
      <c r="AH24" s="1790"/>
      <c r="AI24" s="1790"/>
      <c r="AJ24" s="1790"/>
      <c r="AK24" s="1790"/>
      <c r="AL24" s="1790"/>
      <c r="AM24" s="1790"/>
      <c r="AN24" s="317"/>
    </row>
    <row r="25" spans="1:54" ht="14.1" customHeight="1">
      <c r="A25" s="282"/>
      <c r="B25" s="296"/>
      <c r="C25" s="282"/>
      <c r="D25" s="313" t="s">
        <v>1843</v>
      </c>
      <c r="E25" s="313"/>
      <c r="F25" s="282"/>
      <c r="G25" s="282"/>
      <c r="H25" s="282"/>
      <c r="I25" s="356"/>
      <c r="J25" s="356"/>
      <c r="K25" s="313"/>
      <c r="L25" s="360"/>
      <c r="M25" s="282"/>
      <c r="N25" s="282"/>
      <c r="O25" s="282"/>
      <c r="P25" s="282"/>
      <c r="Q25" s="282"/>
      <c r="R25" s="282"/>
      <c r="Y25" s="286"/>
      <c r="AC25" s="315"/>
      <c r="AD25" s="1790"/>
      <c r="AE25" s="1790"/>
      <c r="AF25" s="1790"/>
      <c r="AG25" s="1790"/>
      <c r="AH25" s="1790"/>
      <c r="AI25" s="1790"/>
      <c r="AJ25" s="1790"/>
      <c r="AK25" s="1790"/>
      <c r="AL25" s="1790"/>
      <c r="AM25" s="1790"/>
      <c r="AN25" s="317"/>
    </row>
    <row r="26" spans="1:54" ht="14.1" customHeight="1">
      <c r="A26" s="282"/>
      <c r="B26" s="296"/>
      <c r="C26" s="282"/>
      <c r="D26" s="313"/>
      <c r="E26" s="313"/>
      <c r="F26" s="282"/>
      <c r="G26" s="282"/>
      <c r="H26" s="282"/>
      <c r="I26" s="356"/>
      <c r="J26" s="356"/>
      <c r="K26" s="313"/>
      <c r="L26" s="360"/>
      <c r="M26" s="282"/>
      <c r="N26" s="282"/>
      <c r="O26" s="282"/>
      <c r="P26" s="282"/>
      <c r="Q26" s="282"/>
      <c r="R26" s="290"/>
      <c r="S26" s="290"/>
      <c r="T26" s="291"/>
      <c r="U26" s="292"/>
      <c r="V26" s="292"/>
      <c r="W26" s="282"/>
      <c r="X26" s="282"/>
      <c r="Y26" s="286"/>
      <c r="AC26" s="315"/>
      <c r="AD26" s="1790"/>
      <c r="AE26" s="1790"/>
      <c r="AF26" s="1790"/>
      <c r="AG26" s="1790"/>
      <c r="AH26" s="1790"/>
      <c r="AI26" s="1790"/>
      <c r="AJ26" s="1790"/>
      <c r="AK26" s="1790"/>
      <c r="AL26" s="1790"/>
      <c r="AM26" s="1790"/>
      <c r="AN26" s="317"/>
    </row>
    <row r="27" spans="1:54" ht="14.1" customHeight="1">
      <c r="A27" s="282"/>
      <c r="B27" s="296"/>
      <c r="C27" s="2412" t="s">
        <v>1844</v>
      </c>
      <c r="D27" s="2412"/>
      <c r="E27" s="2412"/>
      <c r="F27" s="2412"/>
      <c r="G27" s="2412"/>
      <c r="H27" s="2412"/>
      <c r="I27" s="2412"/>
      <c r="J27" s="2412"/>
      <c r="K27" s="2412"/>
      <c r="L27" s="2412"/>
      <c r="M27" s="2412"/>
      <c r="N27" s="2412"/>
      <c r="O27" s="2412"/>
      <c r="P27" s="2412"/>
      <c r="Q27" s="2412"/>
      <c r="R27" s="2412"/>
      <c r="S27" s="2412"/>
      <c r="T27" s="2412"/>
      <c r="U27" s="2412"/>
      <c r="V27" s="2412"/>
      <c r="W27" s="2412"/>
      <c r="X27" s="2412"/>
      <c r="Y27" s="2412"/>
      <c r="Z27" s="2412"/>
      <c r="AA27" s="2412"/>
      <c r="AB27" s="2412"/>
      <c r="AC27" s="315"/>
      <c r="AD27" s="1790"/>
      <c r="AE27" s="1790"/>
      <c r="AF27" s="1790"/>
      <c r="AG27" s="1790"/>
      <c r="AH27" s="1790"/>
      <c r="AI27" s="1790"/>
      <c r="AJ27" s="1790"/>
      <c r="AK27" s="1790"/>
      <c r="AL27" s="1790"/>
      <c r="AM27" s="1790"/>
      <c r="AN27" s="317"/>
    </row>
    <row r="28" spans="1:54" ht="14.1" customHeight="1">
      <c r="A28" s="282"/>
      <c r="B28" s="296"/>
      <c r="C28" s="282"/>
      <c r="D28" s="313"/>
      <c r="E28" s="313"/>
      <c r="F28" s="282"/>
      <c r="G28" s="282"/>
      <c r="H28" s="282"/>
      <c r="I28" s="356"/>
      <c r="J28" s="356"/>
      <c r="K28" s="313"/>
      <c r="L28" s="360"/>
      <c r="M28" s="282"/>
      <c r="N28" s="282"/>
      <c r="O28" s="282"/>
      <c r="P28" s="282"/>
      <c r="Q28" s="282"/>
      <c r="R28" s="290"/>
      <c r="S28" s="290"/>
      <c r="T28" s="291"/>
      <c r="U28" s="292"/>
      <c r="V28" s="292"/>
      <c r="W28" s="282"/>
      <c r="X28" s="282"/>
      <c r="Y28" s="286"/>
      <c r="AC28" s="315"/>
      <c r="AD28" s="1790"/>
      <c r="AE28" s="1790"/>
      <c r="AF28" s="1790"/>
      <c r="AG28" s="1790"/>
      <c r="AH28" s="1790"/>
      <c r="AI28" s="1790"/>
      <c r="AJ28" s="1790"/>
      <c r="AK28" s="1790"/>
      <c r="AL28" s="1790"/>
      <c r="AM28" s="1790"/>
      <c r="AN28" s="317"/>
    </row>
    <row r="29" spans="1:54" ht="14.1" customHeight="1">
      <c r="A29" s="282"/>
      <c r="B29" s="296"/>
      <c r="C29" s="313" t="s">
        <v>1845</v>
      </c>
      <c r="E29" s="313"/>
      <c r="F29" s="282"/>
      <c r="G29" s="282"/>
      <c r="H29" s="282"/>
      <c r="I29" s="356"/>
      <c r="J29" s="356"/>
      <c r="K29" s="313"/>
      <c r="L29" s="360"/>
      <c r="M29" s="282"/>
      <c r="N29" s="282"/>
      <c r="O29" s="282"/>
      <c r="P29" s="282"/>
      <c r="Q29" s="282"/>
      <c r="R29" s="282"/>
      <c r="S29" s="313"/>
      <c r="V29" s="310"/>
      <c r="Y29" s="313"/>
      <c r="AC29" s="315"/>
      <c r="AD29" s="1790"/>
      <c r="AE29" s="1790"/>
      <c r="AF29" s="1790"/>
      <c r="AG29" s="1790"/>
      <c r="AH29" s="1790"/>
      <c r="AI29" s="1790"/>
      <c r="AJ29" s="1790"/>
      <c r="AK29" s="1790"/>
      <c r="AL29" s="1790"/>
      <c r="AM29" s="1790"/>
      <c r="AN29" s="317"/>
      <c r="AP29" s="276" t="s">
        <v>1846</v>
      </c>
      <c r="AR29" s="319"/>
    </row>
    <row r="30" spans="1:54" ht="14.1" customHeight="1">
      <c r="A30" s="282"/>
      <c r="B30" s="296"/>
      <c r="C30" s="282"/>
      <c r="D30" s="313"/>
      <c r="E30" s="313"/>
      <c r="F30" s="282"/>
      <c r="G30" s="282"/>
      <c r="H30" s="282"/>
      <c r="I30" s="356"/>
      <c r="J30" s="356"/>
      <c r="K30" s="313"/>
      <c r="L30" s="360"/>
      <c r="M30" s="282"/>
      <c r="N30" s="282"/>
      <c r="O30" s="282"/>
      <c r="P30" s="282"/>
      <c r="Q30" s="282"/>
      <c r="R30" s="290"/>
      <c r="S30" s="290"/>
      <c r="T30" s="291"/>
      <c r="U30" s="292"/>
      <c r="V30" s="292"/>
      <c r="W30" s="282"/>
      <c r="X30" s="282"/>
      <c r="Y30" s="286"/>
      <c r="AC30" s="315" t="s">
        <v>278</v>
      </c>
      <c r="AD30" s="286" t="s">
        <v>1847</v>
      </c>
      <c r="AM30" s="312"/>
      <c r="AP30" s="286" t="s">
        <v>1847</v>
      </c>
    </row>
    <row r="31" spans="1:54" ht="14.1" customHeight="1">
      <c r="A31" s="282"/>
      <c r="B31" s="296"/>
      <c r="D31" s="282" t="s">
        <v>1848</v>
      </c>
      <c r="E31" s="313"/>
      <c r="F31" s="313"/>
      <c r="G31" s="318"/>
      <c r="H31" s="318"/>
      <c r="I31" s="318"/>
      <c r="J31" s="318"/>
      <c r="K31" s="318"/>
      <c r="L31" s="318"/>
      <c r="M31" s="318"/>
      <c r="N31" s="318"/>
      <c r="O31" s="318"/>
      <c r="P31" s="318"/>
      <c r="Q31" s="313"/>
      <c r="R31" s="313"/>
      <c r="S31" s="282"/>
      <c r="T31" s="313"/>
      <c r="U31" s="313"/>
      <c r="V31" s="313"/>
      <c r="W31" s="313"/>
      <c r="X31" s="318"/>
      <c r="Y31" s="318"/>
      <c r="AC31" s="338" t="s">
        <v>278</v>
      </c>
      <c r="AD31" s="1790" t="s">
        <v>1849</v>
      </c>
      <c r="AE31" s="1790"/>
      <c r="AF31" s="1790"/>
      <c r="AG31" s="1790"/>
      <c r="AH31" s="1790"/>
      <c r="AI31" s="1790"/>
      <c r="AJ31" s="1790"/>
      <c r="AK31" s="1790"/>
      <c r="AL31" s="1790"/>
      <c r="AM31" s="1790"/>
      <c r="AN31" s="317"/>
      <c r="AP31" s="2240" t="s">
        <v>1850</v>
      </c>
      <c r="AQ31" s="2240"/>
      <c r="AR31" s="2240"/>
      <c r="AS31" s="2240"/>
      <c r="AT31" s="2240"/>
      <c r="AU31" s="2240"/>
      <c r="AV31" s="2240"/>
      <c r="AW31" s="2240"/>
      <c r="AX31" s="2240"/>
      <c r="AY31" s="2240"/>
      <c r="AZ31" s="2240"/>
      <c r="BA31" s="2240"/>
      <c r="BB31" s="2240"/>
    </row>
    <row r="32" spans="1:54" ht="14.1" customHeight="1">
      <c r="A32" s="282"/>
      <c r="B32" s="296"/>
      <c r="C32" s="282"/>
      <c r="F32" s="361" t="s">
        <v>1835</v>
      </c>
      <c r="H32" s="318"/>
      <c r="I32" s="318"/>
      <c r="J32" s="318"/>
      <c r="K32" s="318"/>
      <c r="L32" s="318"/>
      <c r="M32" s="318"/>
      <c r="N32" s="318"/>
      <c r="O32" s="318"/>
      <c r="P32" s="282"/>
      <c r="Q32" s="318"/>
      <c r="R32" s="318"/>
      <c r="T32" s="318"/>
      <c r="U32" s="318"/>
      <c r="V32" s="282"/>
      <c r="W32" s="313"/>
      <c r="X32" s="282"/>
      <c r="Y32" s="282"/>
      <c r="AC32" s="350"/>
      <c r="AD32" s="1790"/>
      <c r="AE32" s="1790"/>
      <c r="AF32" s="1790"/>
      <c r="AG32" s="1790"/>
      <c r="AH32" s="1790"/>
      <c r="AI32" s="1790"/>
      <c r="AJ32" s="1790"/>
      <c r="AK32" s="1790"/>
      <c r="AL32" s="1790"/>
      <c r="AM32" s="1790"/>
      <c r="AN32" s="317"/>
      <c r="AP32" s="2240"/>
      <c r="AQ32" s="2240"/>
      <c r="AR32" s="2240"/>
      <c r="AS32" s="2240"/>
      <c r="AT32" s="2240"/>
      <c r="AU32" s="2240"/>
      <c r="AV32" s="2240"/>
      <c r="AW32" s="2240"/>
      <c r="AX32" s="2240"/>
      <c r="AY32" s="2240"/>
      <c r="AZ32" s="2240"/>
      <c r="BA32" s="2240"/>
      <c r="BB32" s="2240"/>
    </row>
    <row r="33" spans="1:54" ht="14.1" customHeight="1">
      <c r="A33" s="282"/>
      <c r="B33" s="296"/>
      <c r="C33" s="282"/>
      <c r="D33" s="313"/>
      <c r="F33" s="361" t="s">
        <v>1836</v>
      </c>
      <c r="H33" s="318"/>
      <c r="I33" s="318"/>
      <c r="J33" s="318"/>
      <c r="K33" s="318"/>
      <c r="L33" s="318"/>
      <c r="M33" s="318"/>
      <c r="N33" s="318"/>
      <c r="O33" s="318"/>
      <c r="P33" s="282"/>
      <c r="R33" s="282"/>
      <c r="S33" s="282"/>
      <c r="T33" s="282"/>
      <c r="U33" s="282"/>
      <c r="V33" s="282"/>
      <c r="W33" s="282"/>
      <c r="X33" s="318"/>
      <c r="AC33" s="284"/>
      <c r="AD33" s="1790"/>
      <c r="AE33" s="1790"/>
      <c r="AF33" s="1790"/>
      <c r="AG33" s="1790"/>
      <c r="AH33" s="1790"/>
      <c r="AI33" s="1790"/>
      <c r="AJ33" s="1790"/>
      <c r="AK33" s="1790"/>
      <c r="AL33" s="1790"/>
      <c r="AM33" s="1790"/>
      <c r="AN33" s="317"/>
      <c r="AP33" s="2240"/>
      <c r="AQ33" s="2240"/>
      <c r="AR33" s="2240"/>
      <c r="AS33" s="2240"/>
      <c r="AT33" s="2240"/>
      <c r="AU33" s="2240"/>
      <c r="AV33" s="2240"/>
      <c r="AW33" s="2240"/>
      <c r="AX33" s="2240"/>
      <c r="AY33" s="2240"/>
      <c r="AZ33" s="2240"/>
      <c r="BA33" s="2240"/>
      <c r="BB33" s="2240"/>
    </row>
    <row r="34" spans="1:54" ht="14.1" customHeight="1">
      <c r="A34" s="282"/>
      <c r="B34" s="296"/>
      <c r="C34" s="282"/>
      <c r="D34" s="313"/>
      <c r="F34" s="361" t="s">
        <v>1837</v>
      </c>
      <c r="H34" s="318"/>
      <c r="I34" s="318"/>
      <c r="J34" s="318"/>
      <c r="K34" s="318"/>
      <c r="L34" s="318"/>
      <c r="M34" s="318"/>
      <c r="N34" s="313"/>
      <c r="O34" s="318"/>
      <c r="P34" s="318"/>
      <c r="Q34" s="318"/>
      <c r="R34" s="282"/>
      <c r="S34" s="282"/>
      <c r="T34" s="282"/>
      <c r="U34" s="282"/>
      <c r="V34" s="282"/>
      <c r="W34" s="282"/>
      <c r="X34" s="282"/>
      <c r="Y34" s="282"/>
      <c r="AC34" s="284"/>
      <c r="AD34" s="1790"/>
      <c r="AE34" s="1790"/>
      <c r="AF34" s="1790"/>
      <c r="AG34" s="1790"/>
      <c r="AH34" s="1790"/>
      <c r="AI34" s="1790"/>
      <c r="AJ34" s="1790"/>
      <c r="AK34" s="1790"/>
      <c r="AL34" s="1790"/>
      <c r="AM34" s="1790"/>
      <c r="AN34" s="317"/>
      <c r="AP34" s="2240"/>
      <c r="AQ34" s="2240"/>
      <c r="AR34" s="2240"/>
      <c r="AS34" s="2240"/>
      <c r="AT34" s="2240"/>
      <c r="AU34" s="2240"/>
      <c r="AV34" s="2240"/>
      <c r="AW34" s="2240"/>
      <c r="AX34" s="2240"/>
      <c r="AY34" s="2240"/>
      <c r="AZ34" s="2240"/>
      <c r="BA34" s="2240"/>
      <c r="BB34" s="2240"/>
    </row>
    <row r="35" spans="1:54" ht="14.1" customHeight="1">
      <c r="A35" s="282"/>
      <c r="B35" s="296"/>
      <c r="C35" s="282"/>
      <c r="D35" s="313"/>
      <c r="F35" s="361" t="s">
        <v>1160</v>
      </c>
      <c r="G35" s="313"/>
      <c r="H35" s="318"/>
      <c r="I35" s="3013"/>
      <c r="J35" s="3013"/>
      <c r="K35" s="3013"/>
      <c r="L35" s="3013"/>
      <c r="M35" s="3013"/>
      <c r="N35" s="3013"/>
      <c r="O35" s="3013"/>
      <c r="P35" s="3013"/>
      <c r="Q35" s="3013"/>
      <c r="R35" s="3013"/>
      <c r="S35" s="3013"/>
      <c r="T35" s="3013"/>
      <c r="U35" s="3013"/>
      <c r="V35" s="3013"/>
      <c r="W35" s="3013"/>
      <c r="X35" s="3013"/>
      <c r="Y35" s="3013"/>
      <c r="Z35" s="3013"/>
      <c r="AA35" s="1527"/>
      <c r="AC35" s="316"/>
      <c r="AD35" s="1790"/>
      <c r="AE35" s="1790"/>
      <c r="AF35" s="1790"/>
      <c r="AG35" s="1790"/>
      <c r="AH35" s="1790"/>
      <c r="AI35" s="1790"/>
      <c r="AJ35" s="1790"/>
      <c r="AK35" s="1790"/>
      <c r="AL35" s="1790"/>
      <c r="AM35" s="1790"/>
      <c r="AN35" s="317"/>
    </row>
    <row r="36" spans="1:54" ht="14.1" customHeight="1">
      <c r="A36" s="282"/>
      <c r="B36" s="296"/>
      <c r="C36" s="282"/>
      <c r="D36" s="313"/>
      <c r="E36" s="313"/>
      <c r="F36" s="658"/>
      <c r="G36" s="1553"/>
      <c r="H36" s="1553"/>
      <c r="I36" s="3013"/>
      <c r="J36" s="3013"/>
      <c r="K36" s="3013"/>
      <c r="L36" s="3013"/>
      <c r="M36" s="3013"/>
      <c r="N36" s="3013"/>
      <c r="O36" s="3013"/>
      <c r="P36" s="3013"/>
      <c r="Q36" s="3013"/>
      <c r="R36" s="3013"/>
      <c r="S36" s="3013"/>
      <c r="T36" s="3013"/>
      <c r="U36" s="3013"/>
      <c r="V36" s="3013"/>
      <c r="W36" s="3013"/>
      <c r="X36" s="3013"/>
      <c r="Y36" s="3013"/>
      <c r="Z36" s="3013"/>
      <c r="AA36" s="1527"/>
      <c r="AC36" s="316"/>
      <c r="AD36" s="1790"/>
      <c r="AE36" s="1790"/>
      <c r="AF36" s="1790"/>
      <c r="AG36" s="1790"/>
      <c r="AH36" s="1790"/>
      <c r="AI36" s="1790"/>
      <c r="AJ36" s="1790"/>
      <c r="AK36" s="1790"/>
      <c r="AL36" s="1790"/>
      <c r="AM36" s="1790"/>
      <c r="AN36" s="317"/>
    </row>
    <row r="37" spans="1:54" ht="14.1" customHeight="1">
      <c r="A37" s="282"/>
      <c r="B37" s="296"/>
      <c r="C37" s="282"/>
      <c r="D37" s="313"/>
      <c r="E37" s="313"/>
      <c r="F37" s="313"/>
      <c r="G37" s="313"/>
      <c r="H37" s="313"/>
      <c r="I37" s="313"/>
      <c r="J37" s="313"/>
      <c r="K37" s="313"/>
      <c r="L37" s="313"/>
      <c r="M37" s="313"/>
      <c r="N37" s="313"/>
      <c r="O37" s="313"/>
      <c r="Q37" s="313"/>
      <c r="R37" s="313"/>
      <c r="T37" s="313"/>
      <c r="U37" s="313"/>
      <c r="V37" s="313"/>
      <c r="X37" s="313"/>
      <c r="Y37" s="282"/>
      <c r="AC37" s="316"/>
      <c r="AD37" s="1790"/>
      <c r="AE37" s="1790"/>
      <c r="AF37" s="1790"/>
      <c r="AG37" s="1790"/>
      <c r="AH37" s="1790"/>
      <c r="AI37" s="1790"/>
      <c r="AJ37" s="1790"/>
      <c r="AK37" s="1790"/>
      <c r="AL37" s="1790"/>
      <c r="AM37" s="1790"/>
      <c r="AN37" s="317"/>
    </row>
    <row r="38" spans="1:54" ht="14.1" customHeight="1">
      <c r="B38" s="296" t="s">
        <v>1851</v>
      </c>
      <c r="D38" s="313"/>
      <c r="E38" s="313"/>
      <c r="F38" s="282"/>
      <c r="G38" s="282"/>
      <c r="H38" s="313"/>
      <c r="I38" s="313"/>
      <c r="J38" s="313"/>
      <c r="K38" s="313"/>
      <c r="L38" s="313"/>
      <c r="M38" s="313"/>
      <c r="N38" s="313"/>
      <c r="O38" s="313"/>
      <c r="P38" s="313"/>
      <c r="Q38" s="313"/>
      <c r="R38" s="313"/>
      <c r="S38" s="313"/>
      <c r="T38" s="313"/>
      <c r="U38" s="313"/>
      <c r="V38" s="313"/>
      <c r="W38" s="313"/>
      <c r="X38" s="313"/>
      <c r="Y38" s="313"/>
      <c r="AC38" s="315" t="s">
        <v>278</v>
      </c>
      <c r="AD38" s="286" t="s">
        <v>1852</v>
      </c>
      <c r="AE38" s="313"/>
      <c r="AF38" s="282"/>
      <c r="AG38" s="282"/>
      <c r="AH38" s="282"/>
      <c r="AI38" s="282"/>
      <c r="AJ38" s="282"/>
      <c r="AK38" s="282"/>
      <c r="AL38" s="282"/>
      <c r="AM38" s="1291"/>
      <c r="AN38" s="5"/>
      <c r="AP38" s="683" t="s">
        <v>278</v>
      </c>
      <c r="AQ38" s="286" t="s">
        <v>1852</v>
      </c>
      <c r="AR38" s="313"/>
      <c r="AS38" s="282"/>
      <c r="AT38" s="282"/>
      <c r="AU38" s="282"/>
    </row>
    <row r="39" spans="1:54" ht="14.1" customHeight="1">
      <c r="B39" s="296"/>
      <c r="C39" s="282"/>
      <c r="D39" s="313"/>
      <c r="F39" s="282"/>
      <c r="G39" s="313"/>
      <c r="H39" s="313"/>
      <c r="I39" s="313"/>
      <c r="J39" s="313"/>
      <c r="L39" s="313"/>
      <c r="M39" s="313"/>
      <c r="P39" s="313"/>
      <c r="U39" s="313"/>
      <c r="Y39" s="313"/>
      <c r="AC39" s="316"/>
      <c r="AM39" s="312"/>
      <c r="AO39" s="364"/>
      <c r="AP39" s="364"/>
      <c r="AQ39" s="2240" t="s">
        <v>1853</v>
      </c>
      <c r="AR39" s="2240"/>
      <c r="AS39" s="2240"/>
      <c r="AT39" s="2240"/>
      <c r="AU39" s="2240"/>
      <c r="AV39" s="2240"/>
      <c r="AW39" s="2240"/>
      <c r="AX39" s="2240"/>
      <c r="AY39" s="2240"/>
      <c r="AZ39" s="2240"/>
      <c r="BA39" s="364"/>
      <c r="BB39" s="364"/>
    </row>
    <row r="40" spans="1:54" ht="14.1" customHeight="1">
      <c r="B40" s="296"/>
      <c r="C40" s="313" t="s">
        <v>1854</v>
      </c>
      <c r="F40" s="282"/>
      <c r="G40" s="313"/>
      <c r="H40" s="313"/>
      <c r="I40" s="313"/>
      <c r="J40" s="313"/>
      <c r="K40" s="313"/>
      <c r="L40" s="313"/>
      <c r="M40" s="313"/>
      <c r="P40" s="313"/>
      <c r="U40" s="313"/>
      <c r="X40" s="313"/>
      <c r="Y40" s="313"/>
      <c r="AC40" s="316"/>
      <c r="AM40" s="312"/>
      <c r="AO40" s="364"/>
      <c r="AP40" s="364"/>
      <c r="AQ40" s="2240"/>
      <c r="AR40" s="2240"/>
      <c r="AS40" s="2240"/>
      <c r="AT40" s="2240"/>
      <c r="AU40" s="2240"/>
      <c r="AV40" s="2240"/>
      <c r="AW40" s="2240"/>
      <c r="AX40" s="2240"/>
      <c r="AY40" s="2240"/>
      <c r="AZ40" s="2240"/>
      <c r="BA40" s="364"/>
      <c r="BB40" s="364"/>
    </row>
    <row r="41" spans="1:54" ht="14.1" customHeight="1">
      <c r="B41" s="296"/>
      <c r="C41" s="313" t="s">
        <v>1855</v>
      </c>
      <c r="E41" s="313"/>
      <c r="F41" s="282"/>
      <c r="G41" s="313"/>
      <c r="H41" s="282"/>
      <c r="I41" s="282"/>
      <c r="J41" s="282"/>
      <c r="K41" s="282"/>
      <c r="L41" s="282"/>
      <c r="M41" s="282"/>
      <c r="N41" s="282"/>
      <c r="O41" s="282"/>
      <c r="P41" s="282"/>
      <c r="Q41" s="282"/>
      <c r="R41" s="282"/>
      <c r="S41" s="282"/>
      <c r="T41" s="282"/>
      <c r="U41" s="313"/>
      <c r="V41" s="313"/>
      <c r="W41" s="313"/>
      <c r="X41" s="313"/>
      <c r="Y41" s="313"/>
      <c r="Z41" s="355"/>
      <c r="AA41" s="313"/>
      <c r="AB41" s="313"/>
      <c r="AC41" s="313"/>
      <c r="AM41" s="312"/>
      <c r="AO41" s="364"/>
      <c r="AP41" s="364"/>
      <c r="AQ41" s="2240"/>
      <c r="AR41" s="2240"/>
      <c r="AS41" s="2240"/>
      <c r="AT41" s="2240"/>
      <c r="AU41" s="2240"/>
      <c r="AV41" s="2240"/>
      <c r="AW41" s="2240"/>
      <c r="AX41" s="2240"/>
      <c r="AY41" s="2240"/>
      <c r="AZ41" s="2240"/>
      <c r="BA41" s="364"/>
      <c r="BB41" s="364"/>
    </row>
    <row r="42" spans="1:54" ht="14.1" customHeight="1">
      <c r="B42" s="296"/>
      <c r="C42" s="313"/>
      <c r="D42" s="2235" t="s">
        <v>1856</v>
      </c>
      <c r="E42" s="2235"/>
      <c r="F42" s="2235"/>
      <c r="G42" s="2235"/>
      <c r="H42" s="2235"/>
      <c r="I42" s="2235"/>
      <c r="J42" s="2235" t="s">
        <v>1857</v>
      </c>
      <c r="K42" s="2235"/>
      <c r="L42" s="2235"/>
      <c r="M42" s="2235"/>
      <c r="N42" s="2235"/>
      <c r="O42" s="2235"/>
      <c r="P42" s="2235"/>
      <c r="Q42" s="2235"/>
      <c r="R42" s="2235"/>
      <c r="S42" s="2235" t="s">
        <v>1858</v>
      </c>
      <c r="T42" s="2235"/>
      <c r="U42" s="2235"/>
      <c r="V42" s="2235"/>
      <c r="W42" s="2235"/>
      <c r="X42" s="2235"/>
      <c r="Y42" s="2235"/>
      <c r="Z42" s="2235"/>
      <c r="AA42" s="1334"/>
      <c r="AB42" s="2899" t="s">
        <v>1859</v>
      </c>
      <c r="AC42" s="2899"/>
      <c r="AD42" s="2899"/>
      <c r="AE42" s="2899"/>
      <c r="AF42" s="2899"/>
      <c r="AG42" s="2899"/>
      <c r="AH42" s="2899"/>
      <c r="AI42" s="2899"/>
      <c r="AJ42" s="2899"/>
      <c r="AK42" s="2899"/>
      <c r="AL42" s="2899"/>
      <c r="AM42" s="1257"/>
      <c r="AN42" s="321"/>
      <c r="AQ42" s="2240"/>
      <c r="AR42" s="2240"/>
      <c r="AS42" s="2240"/>
      <c r="AT42" s="2240"/>
      <c r="AU42" s="2240"/>
      <c r="AV42" s="2240"/>
      <c r="AW42" s="2240"/>
      <c r="AX42" s="2240"/>
      <c r="AY42" s="2240"/>
      <c r="AZ42" s="2240"/>
    </row>
    <row r="43" spans="1:54" ht="14.1" customHeight="1">
      <c r="B43" s="296"/>
      <c r="D43" s="3007"/>
      <c r="E43" s="3007"/>
      <c r="F43" s="3008"/>
      <c r="G43" s="3008"/>
      <c r="H43" s="647" t="s">
        <v>20</v>
      </c>
      <c r="I43" s="860"/>
      <c r="J43" s="3009"/>
      <c r="K43" s="3009"/>
      <c r="L43" s="3009"/>
      <c r="M43" s="3009"/>
      <c r="N43" s="3009"/>
      <c r="O43" s="3009"/>
      <c r="P43" s="3009"/>
      <c r="Q43" s="3009"/>
      <c r="R43" s="3009"/>
      <c r="S43" s="3009"/>
      <c r="T43" s="3009"/>
      <c r="U43" s="3009"/>
      <c r="V43" s="3009"/>
      <c r="W43" s="3009"/>
      <c r="X43" s="3009"/>
      <c r="Y43" s="3009"/>
      <c r="Z43" s="3009"/>
      <c r="AA43" s="3010"/>
      <c r="AB43" s="3010"/>
      <c r="AC43" s="3010"/>
      <c r="AD43" s="3010"/>
      <c r="AE43" s="3010"/>
      <c r="AF43" s="3010"/>
      <c r="AG43" s="3010"/>
      <c r="AH43" s="3010"/>
      <c r="AI43" s="3010"/>
      <c r="AJ43" s="3010"/>
      <c r="AK43" s="3010"/>
      <c r="AL43" s="3010"/>
      <c r="AM43" s="1257"/>
      <c r="AN43" s="321"/>
    </row>
    <row r="44" spans="1:54" ht="14.1" customHeight="1">
      <c r="B44" s="296"/>
      <c r="C44" s="313"/>
      <c r="D44" s="3011"/>
      <c r="E44" s="3011"/>
      <c r="F44" s="667" t="s">
        <v>21</v>
      </c>
      <c r="G44" s="3012"/>
      <c r="H44" s="3012"/>
      <c r="I44" s="1079" t="s">
        <v>22</v>
      </c>
      <c r="J44" s="3009"/>
      <c r="K44" s="3009"/>
      <c r="L44" s="3009"/>
      <c r="M44" s="3009"/>
      <c r="N44" s="3009"/>
      <c r="O44" s="3009"/>
      <c r="P44" s="3009"/>
      <c r="Q44" s="3009"/>
      <c r="R44" s="3009"/>
      <c r="S44" s="3009"/>
      <c r="T44" s="3009"/>
      <c r="U44" s="3009"/>
      <c r="V44" s="3009"/>
      <c r="W44" s="3009"/>
      <c r="X44" s="3009"/>
      <c r="Y44" s="3009"/>
      <c r="Z44" s="3009"/>
      <c r="AA44" s="3010"/>
      <c r="AB44" s="3010"/>
      <c r="AC44" s="3010"/>
      <c r="AD44" s="3010"/>
      <c r="AE44" s="3010"/>
      <c r="AF44" s="3010"/>
      <c r="AG44" s="3010"/>
      <c r="AH44" s="3010"/>
      <c r="AI44" s="3010"/>
      <c r="AJ44" s="3010"/>
      <c r="AK44" s="3010"/>
      <c r="AL44" s="3010"/>
      <c r="AM44" s="1257"/>
      <c r="AN44" s="321"/>
    </row>
    <row r="45" spans="1:54" ht="14.1" customHeight="1">
      <c r="B45" s="296"/>
      <c r="C45" s="313"/>
      <c r="D45" s="640"/>
      <c r="E45" s="640"/>
      <c r="F45" s="282"/>
      <c r="G45" s="360"/>
      <c r="H45" s="360"/>
      <c r="I45" s="313"/>
      <c r="J45" s="1555"/>
      <c r="K45" s="1555"/>
      <c r="L45" s="1555"/>
      <c r="M45" s="1555"/>
      <c r="N45" s="1555"/>
      <c r="O45" s="1555"/>
      <c r="P45" s="1555"/>
      <c r="Q45" s="1555"/>
      <c r="R45" s="1555"/>
      <c r="S45" s="1555"/>
      <c r="T45" s="1555"/>
      <c r="U45" s="1555"/>
      <c r="V45" s="1555"/>
      <c r="W45" s="1555"/>
      <c r="X45" s="1555"/>
      <c r="Y45" s="1555"/>
      <c r="Z45" s="1555"/>
      <c r="AA45" s="1555"/>
      <c r="AB45" s="1555"/>
      <c r="AC45" s="1555"/>
      <c r="AD45" s="1555"/>
      <c r="AE45" s="1555"/>
      <c r="AF45" s="1555"/>
      <c r="AG45" s="1555"/>
      <c r="AH45" s="1555"/>
      <c r="AI45" s="1555"/>
      <c r="AJ45" s="1555"/>
      <c r="AK45" s="1555"/>
      <c r="AL45" s="1555"/>
      <c r="AM45" s="1257"/>
      <c r="AN45" s="321"/>
    </row>
    <row r="46" spans="1:54" ht="14.4">
      <c r="B46" s="296"/>
      <c r="C46" s="282" t="s">
        <v>1860</v>
      </c>
      <c r="E46" s="313"/>
      <c r="F46" s="282"/>
      <c r="G46" s="282"/>
      <c r="H46" s="313"/>
      <c r="I46" s="282"/>
      <c r="J46" s="313"/>
      <c r="K46" s="282"/>
      <c r="L46" s="313"/>
      <c r="M46" s="313"/>
      <c r="N46" s="313"/>
      <c r="O46" s="313"/>
      <c r="P46" s="313"/>
      <c r="Q46" s="313"/>
      <c r="R46" s="313"/>
      <c r="S46" s="313"/>
      <c r="T46" s="297"/>
      <c r="V46" s="282"/>
      <c r="Y46" s="282"/>
      <c r="AB46" s="282"/>
      <c r="AC46" s="316"/>
      <c r="AE46" s="282"/>
      <c r="AF46" s="282"/>
      <c r="AG46" s="282"/>
      <c r="AH46" s="282"/>
      <c r="AI46" s="282"/>
      <c r="AJ46" s="282"/>
      <c r="AK46" s="282"/>
      <c r="AL46" s="282"/>
      <c r="AM46" s="1257"/>
      <c r="AN46" s="321"/>
    </row>
    <row r="47" spans="1:54" ht="14.4">
      <c r="B47" s="296"/>
      <c r="C47" s="282"/>
      <c r="E47" s="313"/>
      <c r="F47" s="282"/>
      <c r="G47" s="282"/>
      <c r="H47" s="313"/>
      <c r="I47" s="282"/>
      <c r="J47" s="313"/>
      <c r="K47" s="282"/>
      <c r="L47" s="313"/>
      <c r="M47" s="313"/>
      <c r="N47" s="313"/>
      <c r="O47" s="313"/>
      <c r="P47" s="313"/>
      <c r="Q47" s="313"/>
      <c r="R47" s="313"/>
      <c r="S47" s="313"/>
      <c r="T47" s="297"/>
      <c r="V47" s="282"/>
      <c r="Y47" s="282"/>
      <c r="AB47" s="282"/>
      <c r="AC47" s="316"/>
      <c r="AE47" s="282"/>
      <c r="AF47" s="282"/>
      <c r="AG47" s="282"/>
      <c r="AH47" s="282"/>
      <c r="AI47" s="282"/>
      <c r="AJ47" s="282"/>
      <c r="AK47" s="282"/>
      <c r="AL47" s="282"/>
      <c r="AM47" s="1257"/>
      <c r="AN47" s="321"/>
    </row>
    <row r="48" spans="1:54" ht="14.4">
      <c r="B48" s="296"/>
      <c r="C48" s="276" t="s">
        <v>1861</v>
      </c>
      <c r="E48" s="282"/>
      <c r="F48" s="313"/>
      <c r="G48" s="282"/>
      <c r="H48" s="282"/>
      <c r="J48" s="282"/>
      <c r="K48" s="313"/>
      <c r="L48" s="313"/>
      <c r="M48" s="313"/>
      <c r="N48" s="282"/>
      <c r="O48" s="313"/>
      <c r="P48" s="313"/>
      <c r="Q48" s="313"/>
      <c r="R48" s="282"/>
      <c r="S48" s="282"/>
      <c r="T48" s="297"/>
      <c r="U48" s="297"/>
      <c r="V48" s="282"/>
      <c r="W48" s="297"/>
      <c r="X48" s="297"/>
      <c r="Y48" s="282"/>
      <c r="AB48" s="313"/>
      <c r="AC48" s="316"/>
      <c r="AD48" s="282"/>
      <c r="AE48" s="282"/>
      <c r="AF48" s="282"/>
      <c r="AG48" s="282"/>
      <c r="AH48" s="282"/>
      <c r="AI48" s="282"/>
      <c r="AJ48" s="282"/>
      <c r="AK48" s="282"/>
      <c r="AL48" s="282"/>
      <c r="AM48" s="1257"/>
      <c r="AN48" s="321"/>
    </row>
    <row r="49" spans="2:40" ht="14.4">
      <c r="B49" s="296"/>
      <c r="C49" s="282" t="s">
        <v>1862</v>
      </c>
      <c r="F49" s="282"/>
      <c r="G49" s="282"/>
      <c r="H49" s="282"/>
      <c r="I49" s="313"/>
      <c r="J49" s="282"/>
      <c r="K49" s="282"/>
      <c r="L49" s="313"/>
      <c r="M49" s="313"/>
      <c r="N49" s="313"/>
      <c r="O49" s="313"/>
      <c r="P49" s="313"/>
      <c r="Q49" s="313"/>
      <c r="R49" s="282"/>
      <c r="S49" s="282"/>
      <c r="T49" s="313"/>
      <c r="U49" s="282"/>
      <c r="V49" s="282"/>
      <c r="W49" s="282"/>
      <c r="X49" s="282"/>
      <c r="Y49" s="313"/>
      <c r="AB49" s="282"/>
      <c r="AC49" s="316"/>
      <c r="AD49" s="282"/>
      <c r="AE49" s="282"/>
      <c r="AF49" s="282"/>
      <c r="AG49" s="282"/>
      <c r="AH49" s="282"/>
      <c r="AI49" s="282"/>
      <c r="AJ49" s="313"/>
      <c r="AK49" s="318"/>
      <c r="AL49" s="318"/>
      <c r="AM49" s="1257"/>
      <c r="AN49" s="321"/>
    </row>
    <row r="50" spans="2:40">
      <c r="B50" s="296"/>
      <c r="C50" s="282"/>
      <c r="D50" s="282"/>
      <c r="E50" s="297" t="s">
        <v>1863</v>
      </c>
      <c r="F50" s="2241"/>
      <c r="G50" s="2241"/>
      <c r="H50" s="282" t="s">
        <v>20</v>
      </c>
      <c r="I50" s="686"/>
      <c r="J50" s="276" t="s">
        <v>1864</v>
      </c>
      <c r="K50" s="282"/>
      <c r="L50" s="282"/>
      <c r="M50" s="2231"/>
      <c r="N50" s="2231"/>
      <c r="O50" s="282"/>
      <c r="P50" s="1804"/>
      <c r="Q50" s="1804"/>
      <c r="R50" s="282"/>
      <c r="T50" s="282"/>
      <c r="U50" s="282"/>
      <c r="W50" s="282"/>
      <c r="X50" s="282"/>
      <c r="Y50" s="282"/>
      <c r="Z50" s="276" t="s">
        <v>1865</v>
      </c>
      <c r="AB50" s="282"/>
      <c r="AC50" s="316"/>
      <c r="AD50" s="282"/>
      <c r="AE50" s="282"/>
      <c r="AF50" s="282"/>
      <c r="AG50" s="282"/>
      <c r="AH50" s="282"/>
      <c r="AI50" s="282"/>
      <c r="AJ50" s="282"/>
      <c r="AK50" s="282"/>
      <c r="AL50" s="282"/>
      <c r="AM50" s="1401"/>
      <c r="AN50" s="313"/>
    </row>
    <row r="51" spans="2:40" ht="14.4">
      <c r="B51" s="296"/>
      <c r="C51" s="282"/>
      <c r="E51" s="313"/>
      <c r="F51" s="282"/>
      <c r="G51" s="282"/>
      <c r="H51" s="282"/>
      <c r="I51" s="282"/>
      <c r="J51" s="282"/>
      <c r="K51" s="282"/>
      <c r="L51" s="282"/>
      <c r="M51" s="282"/>
      <c r="N51" s="282"/>
      <c r="O51" s="313"/>
      <c r="P51" s="313"/>
      <c r="Q51" s="313"/>
      <c r="R51" s="282"/>
      <c r="T51" s="282"/>
      <c r="U51" s="282"/>
      <c r="V51" s="282"/>
      <c r="W51" s="282"/>
      <c r="X51" s="282"/>
      <c r="Y51" s="313"/>
      <c r="AB51" s="282"/>
      <c r="AC51" s="316"/>
      <c r="AD51" s="282"/>
      <c r="AE51" s="282"/>
      <c r="AF51" s="282"/>
      <c r="AG51" s="282"/>
      <c r="AH51" s="282"/>
      <c r="AI51" s="282"/>
      <c r="AJ51" s="282"/>
      <c r="AK51" s="282"/>
      <c r="AL51" s="282"/>
      <c r="AM51" s="1257"/>
      <c r="AN51" s="321"/>
    </row>
    <row r="52" spans="2:40" ht="14.4">
      <c r="B52" s="296"/>
      <c r="E52" s="313"/>
      <c r="F52" s="282"/>
      <c r="G52" s="282"/>
      <c r="H52" s="282"/>
      <c r="I52" s="282"/>
      <c r="J52" s="282"/>
      <c r="K52" s="282"/>
      <c r="L52" s="282"/>
      <c r="M52" s="282"/>
      <c r="N52" s="282"/>
      <c r="O52" s="313"/>
      <c r="P52" s="313"/>
      <c r="Q52" s="313"/>
      <c r="R52" s="282"/>
      <c r="T52" s="282"/>
      <c r="U52" s="282"/>
      <c r="V52" s="282"/>
      <c r="W52" s="282"/>
      <c r="X52" s="282"/>
      <c r="Y52" s="313"/>
      <c r="AB52" s="282"/>
      <c r="AC52" s="316"/>
      <c r="AD52" s="282"/>
      <c r="AE52" s="282"/>
      <c r="AF52" s="282"/>
      <c r="AG52" s="282"/>
      <c r="AH52" s="282"/>
      <c r="AI52" s="282"/>
      <c r="AJ52" s="282"/>
      <c r="AK52" s="282"/>
      <c r="AL52" s="282"/>
      <c r="AM52" s="1257"/>
      <c r="AN52" s="321"/>
    </row>
    <row r="53" spans="2:40" ht="14.4">
      <c r="B53" s="296"/>
      <c r="E53" s="313"/>
      <c r="F53" s="282"/>
      <c r="G53" s="282"/>
      <c r="H53" s="282"/>
      <c r="I53" s="282"/>
      <c r="J53" s="282"/>
      <c r="K53" s="282"/>
      <c r="L53" s="282"/>
      <c r="M53" s="282"/>
      <c r="N53" s="282"/>
      <c r="O53" s="313"/>
      <c r="P53" s="313"/>
      <c r="Q53" s="313"/>
      <c r="R53" s="282"/>
      <c r="T53" s="282"/>
      <c r="U53" s="282"/>
      <c r="V53" s="282"/>
      <c r="W53" s="282"/>
      <c r="X53" s="282"/>
      <c r="Y53" s="313"/>
      <c r="AB53" s="282"/>
      <c r="AC53" s="316"/>
      <c r="AD53" s="282"/>
      <c r="AE53" s="282"/>
      <c r="AF53" s="282"/>
      <c r="AG53" s="282"/>
      <c r="AH53" s="282"/>
      <c r="AI53" s="282"/>
      <c r="AJ53" s="282"/>
      <c r="AK53" s="282"/>
      <c r="AL53" s="282"/>
      <c r="AM53" s="1257"/>
      <c r="AN53" s="321"/>
    </row>
    <row r="54" spans="2:40" ht="14.4">
      <c r="B54" s="296"/>
      <c r="E54" s="313"/>
      <c r="F54" s="282"/>
      <c r="G54" s="282"/>
      <c r="H54" s="282"/>
      <c r="I54" s="282"/>
      <c r="J54" s="282"/>
      <c r="K54" s="282"/>
      <c r="L54" s="282"/>
      <c r="M54" s="282"/>
      <c r="N54" s="282"/>
      <c r="O54" s="313"/>
      <c r="P54" s="313"/>
      <c r="Q54" s="313"/>
      <c r="R54" s="282"/>
      <c r="T54" s="282"/>
      <c r="U54" s="282"/>
      <c r="V54" s="282"/>
      <c r="W54" s="282"/>
      <c r="X54" s="282"/>
      <c r="Y54" s="313"/>
      <c r="AB54" s="282"/>
      <c r="AC54" s="316"/>
      <c r="AD54" s="282"/>
      <c r="AE54" s="282"/>
      <c r="AF54" s="282"/>
      <c r="AG54" s="282"/>
      <c r="AH54" s="282"/>
      <c r="AI54" s="282"/>
      <c r="AJ54" s="282"/>
      <c r="AK54" s="282"/>
      <c r="AL54" s="282"/>
      <c r="AM54" s="1257"/>
      <c r="AN54" s="321"/>
    </row>
    <row r="55" spans="2:40" ht="14.4">
      <c r="B55" s="296"/>
      <c r="E55" s="313"/>
      <c r="F55" s="282"/>
      <c r="G55" s="282"/>
      <c r="H55" s="282"/>
      <c r="I55" s="282"/>
      <c r="J55" s="282"/>
      <c r="K55" s="282"/>
      <c r="L55" s="282"/>
      <c r="M55" s="282"/>
      <c r="N55" s="282"/>
      <c r="O55" s="313"/>
      <c r="P55" s="313"/>
      <c r="Q55" s="313"/>
      <c r="R55" s="282"/>
      <c r="T55" s="282"/>
      <c r="U55" s="282"/>
      <c r="V55" s="282"/>
      <c r="W55" s="282"/>
      <c r="X55" s="282"/>
      <c r="Y55" s="313"/>
      <c r="AB55" s="282"/>
      <c r="AC55" s="316"/>
      <c r="AD55" s="282"/>
      <c r="AE55" s="282"/>
      <c r="AF55" s="282"/>
      <c r="AG55" s="282"/>
      <c r="AH55" s="282"/>
      <c r="AI55" s="282"/>
      <c r="AJ55" s="282"/>
      <c r="AK55" s="282"/>
      <c r="AL55" s="282"/>
      <c r="AM55" s="1257"/>
      <c r="AN55" s="321"/>
    </row>
    <row r="56" spans="2:40" ht="14.4">
      <c r="B56" s="296"/>
      <c r="E56" s="313"/>
      <c r="F56" s="282"/>
      <c r="G56" s="282"/>
      <c r="H56" s="282"/>
      <c r="I56" s="282"/>
      <c r="J56" s="282"/>
      <c r="K56" s="282"/>
      <c r="L56" s="282"/>
      <c r="M56" s="282"/>
      <c r="N56" s="282"/>
      <c r="O56" s="313"/>
      <c r="P56" s="313"/>
      <c r="Q56" s="313"/>
      <c r="R56" s="282"/>
      <c r="T56" s="282"/>
      <c r="U56" s="282"/>
      <c r="V56" s="282"/>
      <c r="W56" s="282"/>
      <c r="X56" s="282"/>
      <c r="Y56" s="313"/>
      <c r="AB56" s="282"/>
      <c r="AC56" s="316"/>
      <c r="AD56" s="282"/>
      <c r="AE56" s="282"/>
      <c r="AF56" s="282"/>
      <c r="AG56" s="282"/>
      <c r="AH56" s="282"/>
      <c r="AI56" s="282"/>
      <c r="AJ56" s="282"/>
      <c r="AK56" s="282"/>
      <c r="AL56" s="282"/>
      <c r="AM56" s="1257"/>
      <c r="AN56" s="321"/>
    </row>
    <row r="57" spans="2:40" ht="14.4">
      <c r="B57" s="296"/>
      <c r="E57" s="313"/>
      <c r="F57" s="282"/>
      <c r="G57" s="282"/>
      <c r="H57" s="282"/>
      <c r="I57" s="282"/>
      <c r="J57" s="282"/>
      <c r="K57" s="282"/>
      <c r="L57" s="282"/>
      <c r="M57" s="282"/>
      <c r="N57" s="282"/>
      <c r="O57" s="313"/>
      <c r="P57" s="313"/>
      <c r="Q57" s="313"/>
      <c r="R57" s="282"/>
      <c r="T57" s="282"/>
      <c r="U57" s="282"/>
      <c r="V57" s="282"/>
      <c r="W57" s="282"/>
      <c r="X57" s="282"/>
      <c r="Y57" s="313"/>
      <c r="AB57" s="282"/>
      <c r="AC57" s="316"/>
      <c r="AD57" s="282"/>
      <c r="AE57" s="282"/>
      <c r="AF57" s="282"/>
      <c r="AG57" s="282"/>
      <c r="AH57" s="282"/>
      <c r="AI57" s="282"/>
      <c r="AJ57" s="282"/>
      <c r="AK57" s="282"/>
      <c r="AL57" s="282"/>
      <c r="AM57" s="1257"/>
      <c r="AN57" s="321"/>
    </row>
    <row r="58" spans="2:40" ht="14.4">
      <c r="B58" s="296"/>
      <c r="E58" s="313"/>
      <c r="F58" s="282"/>
      <c r="G58" s="282"/>
      <c r="H58" s="282"/>
      <c r="I58" s="282"/>
      <c r="J58" s="282"/>
      <c r="K58" s="282"/>
      <c r="L58" s="282"/>
      <c r="M58" s="282"/>
      <c r="N58" s="282"/>
      <c r="O58" s="313"/>
      <c r="P58" s="313"/>
      <c r="Q58" s="313"/>
      <c r="R58" s="282"/>
      <c r="T58" s="282"/>
      <c r="U58" s="282"/>
      <c r="V58" s="282"/>
      <c r="W58" s="282"/>
      <c r="X58" s="282"/>
      <c r="Y58" s="313"/>
      <c r="AB58" s="282"/>
      <c r="AC58" s="316"/>
      <c r="AD58" s="282"/>
      <c r="AE58" s="282"/>
      <c r="AF58" s="282"/>
      <c r="AG58" s="282"/>
      <c r="AH58" s="282"/>
      <c r="AI58" s="282"/>
      <c r="AJ58" s="282"/>
      <c r="AK58" s="282"/>
      <c r="AL58" s="282"/>
      <c r="AM58" s="1257"/>
      <c r="AN58" s="321"/>
    </row>
    <row r="59" spans="2:40" ht="14.4">
      <c r="B59" s="296"/>
      <c r="E59" s="313"/>
      <c r="F59" s="282"/>
      <c r="G59" s="282"/>
      <c r="H59" s="282"/>
      <c r="I59" s="282"/>
      <c r="J59" s="282"/>
      <c r="K59" s="282"/>
      <c r="L59" s="282"/>
      <c r="M59" s="282"/>
      <c r="N59" s="282"/>
      <c r="O59" s="313"/>
      <c r="P59" s="313"/>
      <c r="Q59" s="313"/>
      <c r="R59" s="282"/>
      <c r="T59" s="282"/>
      <c r="U59" s="282"/>
      <c r="V59" s="282"/>
      <c r="W59" s="282"/>
      <c r="X59" s="282"/>
      <c r="Y59" s="313"/>
      <c r="AB59" s="282"/>
      <c r="AC59" s="316"/>
      <c r="AD59" s="282"/>
      <c r="AE59" s="282"/>
      <c r="AF59" s="282"/>
      <c r="AG59" s="282"/>
      <c r="AH59" s="282"/>
      <c r="AI59" s="282"/>
      <c r="AJ59" s="282"/>
      <c r="AK59" s="282"/>
      <c r="AL59" s="282"/>
      <c r="AM59" s="1257"/>
      <c r="AN59" s="321"/>
    </row>
    <row r="60" spans="2:40" ht="14.4">
      <c r="B60" s="296"/>
      <c r="E60" s="313"/>
      <c r="F60" s="282"/>
      <c r="G60" s="282"/>
      <c r="H60" s="282"/>
      <c r="I60" s="282"/>
      <c r="J60" s="282"/>
      <c r="K60" s="282"/>
      <c r="L60" s="282"/>
      <c r="M60" s="282"/>
      <c r="N60" s="282"/>
      <c r="O60" s="313"/>
      <c r="P60" s="313"/>
      <c r="Q60" s="313"/>
      <c r="R60" s="282"/>
      <c r="T60" s="282"/>
      <c r="U60" s="282"/>
      <c r="V60" s="282"/>
      <c r="W60" s="282"/>
      <c r="X60" s="282"/>
      <c r="Y60" s="313"/>
      <c r="AB60" s="282"/>
      <c r="AC60" s="316"/>
      <c r="AD60" s="282"/>
      <c r="AE60" s="282"/>
      <c r="AF60" s="282"/>
      <c r="AG60" s="282"/>
      <c r="AH60" s="282"/>
      <c r="AI60" s="282"/>
      <c r="AJ60" s="282"/>
      <c r="AK60" s="282"/>
      <c r="AL60" s="282"/>
      <c r="AM60" s="1257"/>
      <c r="AN60" s="321"/>
    </row>
    <row r="61" spans="2:40" ht="14.4">
      <c r="B61" s="296"/>
      <c r="E61" s="313"/>
      <c r="F61" s="282"/>
      <c r="G61" s="282"/>
      <c r="H61" s="282"/>
      <c r="I61" s="282"/>
      <c r="J61" s="282"/>
      <c r="K61" s="282"/>
      <c r="L61" s="282"/>
      <c r="M61" s="282"/>
      <c r="N61" s="282"/>
      <c r="O61" s="313"/>
      <c r="P61" s="313"/>
      <c r="Q61" s="313"/>
      <c r="R61" s="282"/>
      <c r="T61" s="282"/>
      <c r="U61" s="282"/>
      <c r="V61" s="282"/>
      <c r="W61" s="282"/>
      <c r="X61" s="282"/>
      <c r="Y61" s="313"/>
      <c r="AB61" s="282"/>
      <c r="AC61" s="316"/>
      <c r="AD61" s="282"/>
      <c r="AE61" s="282"/>
      <c r="AF61" s="282"/>
      <c r="AG61" s="282"/>
      <c r="AH61" s="282"/>
      <c r="AI61" s="282"/>
      <c r="AJ61" s="282"/>
      <c r="AK61" s="282"/>
      <c r="AL61" s="282"/>
      <c r="AM61" s="1257"/>
      <c r="AN61" s="321"/>
    </row>
    <row r="62" spans="2:40" ht="14.4">
      <c r="B62" s="296"/>
      <c r="E62" s="313"/>
      <c r="F62" s="282"/>
      <c r="G62" s="282"/>
      <c r="H62" s="282"/>
      <c r="I62" s="282"/>
      <c r="J62" s="282"/>
      <c r="K62" s="282"/>
      <c r="L62" s="282"/>
      <c r="M62" s="282"/>
      <c r="N62" s="282"/>
      <c r="O62" s="313"/>
      <c r="P62" s="313"/>
      <c r="Q62" s="313"/>
      <c r="R62" s="282"/>
      <c r="T62" s="282"/>
      <c r="U62" s="282"/>
      <c r="V62" s="282"/>
      <c r="W62" s="282"/>
      <c r="X62" s="282"/>
      <c r="Y62" s="313"/>
      <c r="AB62" s="282"/>
      <c r="AC62" s="316"/>
      <c r="AD62" s="282"/>
      <c r="AE62" s="282"/>
      <c r="AF62" s="282"/>
      <c r="AG62" s="282"/>
      <c r="AH62" s="282"/>
      <c r="AI62" s="282"/>
      <c r="AJ62" s="282"/>
      <c r="AK62" s="282"/>
      <c r="AL62" s="282"/>
      <c r="AM62" s="1257"/>
      <c r="AN62" s="321"/>
    </row>
    <row r="63" spans="2:40">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row>
    <row r="66" spans="22:22">
      <c r="V66" s="290"/>
    </row>
  </sheetData>
  <mergeCells count="49">
    <mergeCell ref="B1:AM1"/>
    <mergeCell ref="AO1:AR1"/>
    <mergeCell ref="B3:AB3"/>
    <mergeCell ref="AC3:AM3"/>
    <mergeCell ref="H6:K6"/>
    <mergeCell ref="L6:O6"/>
    <mergeCell ref="P6:S6"/>
    <mergeCell ref="T6:Z6"/>
    <mergeCell ref="AA6:AH6"/>
    <mergeCell ref="W7:X7"/>
    <mergeCell ref="AA7:AC7"/>
    <mergeCell ref="AE7:AF7"/>
    <mergeCell ref="C8:G8"/>
    <mergeCell ref="H8:K8"/>
    <mergeCell ref="L8:O8"/>
    <mergeCell ref="P8:S8"/>
    <mergeCell ref="T8:U8"/>
    <mergeCell ref="W8:X8"/>
    <mergeCell ref="AA8:AC8"/>
    <mergeCell ref="AE8:AF8"/>
    <mergeCell ref="C7:G7"/>
    <mergeCell ref="H7:K7"/>
    <mergeCell ref="L7:O7"/>
    <mergeCell ref="P7:S7"/>
    <mergeCell ref="T7:U7"/>
    <mergeCell ref="AD11:AM19"/>
    <mergeCell ref="I16:Z17"/>
    <mergeCell ref="C19:AB19"/>
    <mergeCell ref="AD23:AM23"/>
    <mergeCell ref="AD24:AM29"/>
    <mergeCell ref="C27:AB27"/>
    <mergeCell ref="AP31:BB34"/>
    <mergeCell ref="I35:Z36"/>
    <mergeCell ref="AQ39:AZ42"/>
    <mergeCell ref="D42:I42"/>
    <mergeCell ref="J42:R42"/>
    <mergeCell ref="S42:Z42"/>
    <mergeCell ref="AB42:AL42"/>
    <mergeCell ref="S43:Z44"/>
    <mergeCell ref="AA43:AL44"/>
    <mergeCell ref="D44:E44"/>
    <mergeCell ref="G44:H44"/>
    <mergeCell ref="AD31:AM37"/>
    <mergeCell ref="F50:G50"/>
    <mergeCell ref="M50:N50"/>
    <mergeCell ref="P50:Q50"/>
    <mergeCell ref="D43:E43"/>
    <mergeCell ref="F43:G43"/>
    <mergeCell ref="J43:R44"/>
  </mergeCells>
  <phoneticPr fontId="109"/>
  <conditionalFormatting sqref="D43:E43">
    <cfRule type="expression" dxfId="1" priority="2">
      <formula>LEN(TRIM(D43))=0</formula>
    </cfRule>
  </conditionalFormatting>
  <conditionalFormatting sqref="F50:G50">
    <cfRule type="expression" dxfId="0" priority="3">
      <formula>LEN(TRIM(F50))=0</formula>
    </cfRule>
  </conditionalFormatting>
  <dataValidations count="1">
    <dataValidation type="list" allowBlank="1" showInputMessage="1" showErrorMessage="1" sqref="D43:E43 F50:G50" xr:uid="{00000000-0002-0000-2900-000000000000}">
      <formula1>"平成,令和"</formula1>
      <formula2>0</formula2>
    </dataValidation>
  </dataValidations>
  <hyperlinks>
    <hyperlink ref="AO1" location="'目次（保）'!A1" display="目次に戻る" xr:uid="{00000000-0004-0000-2900-000000000000}"/>
  </hyperlinks>
  <printOptions horizontalCentered="1"/>
  <pageMargins left="0.70833333333333304" right="0.31527777777777799" top="0.39374999999999999" bottom="0.39374999999999999" header="0.51180555555555496" footer="0.51180555555555496"/>
  <pageSetup paperSize="9" scale="87" firstPageNumber="0" orientation="portrait" horizontalDpi="300" verticalDpi="300" r:id="rId1"/>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40</vt:i4>
      </vt:variant>
    </vt:vector>
  </HeadingPairs>
  <TitlesOfParts>
    <vt:vector size="82" baseType="lpstr">
      <vt:lpstr>表紙</vt:lpstr>
      <vt:lpstr>目次（保）</vt:lpstr>
      <vt:lpstr>(記入例）No1</vt:lpstr>
      <vt:lpstr>No1</vt:lpstr>
      <vt:lpstr>No2</vt:lpstr>
      <vt:lpstr>No3</vt:lpstr>
      <vt:lpstr>(記入例)No4</vt:lpstr>
      <vt:lpstr>No4</vt:lpstr>
      <vt:lpstr>記入例No5 (3歳児配置改善加算あり、４歳以上児加算あり）</vt:lpstr>
      <vt:lpstr>No5 (3歳児配置改善加算あり、４歳以上児配置改善加算あり）</vt:lpstr>
      <vt:lpstr>No5 (3歳児配置改善加算あり、４歳以上児配置改善加算なし）</vt:lpstr>
      <vt:lpstr>No5 (3歳児配置改善加算なし、４歳以上児配置改善加算あり）</vt:lpstr>
      <vt:lpstr>No5 (3歳児配置改善加算なし、４歳以上児配置改善加算なし）</vt:lpstr>
      <vt:lpstr>No6</vt:lpstr>
      <vt:lpstr>No7</vt:lpstr>
      <vt:lpstr>No8</vt:lpstr>
      <vt:lpstr>No9</vt:lpstr>
      <vt:lpstr>No10</vt:lpstr>
      <vt:lpstr>No11</vt:lpstr>
      <vt:lpstr>No12</vt:lpstr>
      <vt:lpstr>No13</vt:lpstr>
      <vt:lpstr>No14</vt:lpstr>
      <vt:lpstr>No15</vt:lpstr>
      <vt:lpstr>No16</vt:lpstr>
      <vt:lpstr>N017</vt:lpstr>
      <vt:lpstr>No18</vt:lpstr>
      <vt:lpstr>No19</vt:lpstr>
      <vt:lpstr>No20</vt:lpstr>
      <vt:lpstr>No21</vt:lpstr>
      <vt:lpstr>No22</vt:lpstr>
      <vt:lpstr>No23</vt:lpstr>
      <vt:lpstr>No24</vt:lpstr>
      <vt:lpstr>No25</vt:lpstr>
      <vt:lpstr>No26</vt:lpstr>
      <vt:lpstr>No27</vt:lpstr>
      <vt:lpstr>No28</vt:lpstr>
      <vt:lpstr>No29</vt:lpstr>
      <vt:lpstr>No30</vt:lpstr>
      <vt:lpstr>No31</vt:lpstr>
      <vt:lpstr>No32</vt:lpstr>
      <vt:lpstr>No33</vt:lpstr>
      <vt:lpstr>No34</vt:lpstr>
      <vt:lpstr>'(記入例）No1'!Print_Area</vt:lpstr>
      <vt:lpstr>'(記入例)No4'!Print_Area</vt:lpstr>
      <vt:lpstr>'N017'!Print_Area</vt:lpstr>
      <vt:lpstr>'No1'!Print_Area</vt:lpstr>
      <vt:lpstr>'No10'!Print_Area</vt:lpstr>
      <vt:lpstr>'No11'!Print_Area</vt:lpstr>
      <vt:lpstr>'No12'!Print_Area</vt:lpstr>
      <vt:lpstr>'No13'!Print_Area</vt:lpstr>
      <vt:lpstr>'No14'!Print_Area</vt:lpstr>
      <vt:lpstr>'No15'!Print_Area</vt:lpstr>
      <vt:lpstr>'No16'!Print_Area</vt:lpstr>
      <vt:lpstr>'No18'!Print_Area</vt:lpstr>
      <vt:lpstr>'No19'!Print_Area</vt:lpstr>
      <vt:lpstr>'No2'!Print_Area</vt:lpstr>
      <vt:lpstr>'No20'!Print_Area</vt:lpstr>
      <vt:lpstr>'No21'!Print_Area</vt:lpstr>
      <vt:lpstr>'No22'!Print_Area</vt:lpstr>
      <vt:lpstr>'No23'!Print_Area</vt:lpstr>
      <vt:lpstr>'No24'!Print_Area</vt:lpstr>
      <vt:lpstr>'No25'!Print_Area</vt:lpstr>
      <vt:lpstr>'No26'!Print_Area</vt:lpstr>
      <vt:lpstr>'No27'!Print_Area</vt:lpstr>
      <vt:lpstr>'No28'!Print_Area</vt:lpstr>
      <vt:lpstr>'No29'!Print_Area</vt:lpstr>
      <vt:lpstr>'No3'!Print_Area</vt:lpstr>
      <vt:lpstr>'No30'!Print_Area</vt:lpstr>
      <vt:lpstr>'No31'!Print_Area</vt:lpstr>
      <vt:lpstr>'No32'!Print_Area</vt:lpstr>
      <vt:lpstr>'No33'!Print_Area</vt:lpstr>
      <vt:lpstr>'No34'!Print_Area</vt:lpstr>
      <vt:lpstr>'No4'!Print_Area</vt:lpstr>
      <vt:lpstr>'No5 (3歳児配置改善加算あり、４歳以上児配置改善加算なし）'!Print_Area</vt:lpstr>
      <vt:lpstr>'No5 (3歳児配置改善加算なし、４歳以上児配置改善加算あり）'!Print_Area</vt:lpstr>
      <vt:lpstr>'No5 (3歳児配置改善加算なし、４歳以上児配置改善加算なし）'!Print_Area</vt:lpstr>
      <vt:lpstr>'No6'!Print_Area</vt:lpstr>
      <vt:lpstr>'No7'!Print_Area</vt:lpstr>
      <vt:lpstr>'No8'!Print_Area</vt:lpstr>
      <vt:lpstr>'No9'!Print_Area</vt:lpstr>
      <vt:lpstr>表紙!Print_Area</vt:lpstr>
      <vt:lpstr>'目次（保）'!Print_Area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宮國　英輝</dc:creator>
  <cp:lastModifiedBy>宮國　英輝</cp:lastModifiedBy>
  <cp:lastPrinted>2024-06-04T02:27:33Z</cp:lastPrinted>
  <dcterms:created xsi:type="dcterms:W3CDTF">2024-06-06T05:49:00Z</dcterms:created>
  <dcterms:modified xsi:type="dcterms:W3CDTF">2024-06-06T05:49:01Z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