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koj.local\public\01.共有（情報）\01.宮古島市役所\05.総務部\02.財政課\（新）財政課\02財政係\21_決算関係\決算統計\2020年度（R2）決算統計\01_普通会計\01_県→市_本調査以外通知文書\220228_【照会314(月)〆】令和２年度財政状況資料集の作成等について\市回答\"/>
    </mc:Choice>
  </mc:AlternateContent>
  <bookViews>
    <workbookView xWindow="0" yWindow="0" windowWidth="24000" windowHeight="87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<sst xmlns="http://schemas.openxmlformats.org/spreadsheetml/2006/main" count="1096" uniqueCount="596">
  <si>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</si>
  <si>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</si>
  <si>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</si>
  <si>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</si>
  <si>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</si>
  <si>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</si>
  <si>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</si>
  <si>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</si>
  <si>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</si>
  <si>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</si>
  <si>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</si>
  <si>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</si>
  <si>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</si>
  <si>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</si>
  <si>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</si>
  <si>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</si>
  <si>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</si>
  <si>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</si>
  <si>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</si>
  <si>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</si>
  <si>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</si>
  <si>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</si>
  <si>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</si>
  <si>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</si>
  <si>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</si>
  <si>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</si>
  <si>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</si>
  <si>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</si>
  <si>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</si>
  <si>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</si>
  <si>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</si>
  <si>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</si>
  <si>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</si>
  <si>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</si>
  <si>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</si>
  <si>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</si>
  <si>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</si>
  <si>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</si>
  <si>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</si>
  <si>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</si>
  <si>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</si>
  <si>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</si>
  <si>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</si>
  <si>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</si>
  <si>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</si>
  <si>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</si>
  <si>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</si>
  <si>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</si>
  <si>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</si>
  <si>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</si>
  <si>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</si>
  <si>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</si>
  <si>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</si>
  <si>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</si>
  <si>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</si>
  <si>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</si>
  <si>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</si>
  <si>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</si>
  <si>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</si>
  <si>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</si>
  <si>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</si>
  <si>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</si>
  <si>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</si>
  <si>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</si>
  <si>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</si>
  <si>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</si>
  <si>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</si>
  <si>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</si>
  <si>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</si>
  <si>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</si>
  <si>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</si>
  <si>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</si>
  <si>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</si>
  <si>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</si>
  <si>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</si>
  <si>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</si>
  <si>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</si>
  <si>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</si>
  <si>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</si>
  <si>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</si>
  <si>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</si>
  <si>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</si>
  <si>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</si>
  <si>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</si>
  <si>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</si>
  <si>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</si>
  <si>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</si>
  <si>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</si>
  <si>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</si>
  <si>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</si>
  <si>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</si>
  <si>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</si>
  <si>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</si>
  <si>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</si>
  <si>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</si>
  <si>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</si>
  <si>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</si>
  <si>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</si>
  <si>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</si>
  <si>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</si>
  <si>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</si>
  <si>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</si>
  <si>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</si>
  <si>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</si>
  <si>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</si>
  <si>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</si>
  <si>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</si>
  <si>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</si>
  <si>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</si>
  <si>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</si>
  <si>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</si>
  <si>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</si>
  <si>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</si>
  <si>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</si>
  <si>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</si>
  <si>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</si>
  <si>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</si>
  <si>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</si>
  <si>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</si>
  <si>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</si>
  <si>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</si>
  <si>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</si>
  <si>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</si>
  <si>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</si>
  <si>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</si>
  <si>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</si>
  <si>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</si>
  <si>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</si>
  <si>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</si>
  <si>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</si>
  <si>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</si>
  <si>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</si>
  <si>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</si>
  <si>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</si>
  <si>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</si>
  <si>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</si>
  <si>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</si>
  <si>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</si>
  <si>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</si>
  <si>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</si>
  <si>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</si>
  <si>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</si>
  <si>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</si>
  <si>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</si>
  <si>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</si>
  <si>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</si>
  <si>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</si>
  <si>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</si>
  <si>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</si>
  <si>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</si>
  <si>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</si>
  <si>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</si>
  <si>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</si>
  <si>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</si>
  <si>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</si>
  <si>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</si>
  <si>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</si>
  <si>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</si>
  <si>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</si>
  <si>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</si>
  <si>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</si>
  <si>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</si>
  <si>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</si>
  <si>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</si>
  <si>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</si>
  <si>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</si>
  <si>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</si>
  <si>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</si>
  <si>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</si>
  <si>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</si>
  <si>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</si>
  <si>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</si>
  <si>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</si>
  <si>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</si>
  <si>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</si>
  <si>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</si>
  <si>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</si>
  <si>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</si>
  <si>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</si>
  <si>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</si>
  <si>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</si>
  <si>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</si>
  <si>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</si>
  <si>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</si>
  <si>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</si>
  <si>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</si>
  <si>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</si>
  <si>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</si>
  <si>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</si>
  <si>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</si>
  <si>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</si>
  <si>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</si>
  <si>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</si>
  <si>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</si>
  <si>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</si>
  <si>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</si>
  <si>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</si>
  <si>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</si>
  <si>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</si>
  <si>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</si>
  <si>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</si>
  <si>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</si>
  <si>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</si>
  <si>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</si>
  <si>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</si>
  <si>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</si>
  <si>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</si>
  <si>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</si>
  <si>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</si>
  <si>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</si>
  <si>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</si>
  <si>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</si>
  <si>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</si>
  <si>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</si>
  <si>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沖縄県宮古島市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</si>
  <si>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</si>
  <si>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</si>
  <si>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</si>
  <si>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</si>
  <si>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</si>
  <si>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</si>
  <si>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</si>
  <si>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</si>
  <si>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</si>
  <si>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</si>
  <si>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</si>
  <si>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</si>
  <si>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</si>
  <si>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</si>
  <si>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</si>
  <si>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</si>
  <si>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</si>
  <si>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</si>
  <si>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</si>
  <si>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</si>
  <si>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</si>
  <si>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</si>
  <si>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</si>
  <si>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</si>
  <si>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</si>
  <si>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</si>
  <si>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</si>
  <si>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</si>
  <si>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</si>
  <si>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</si>
  <si>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</si>
  <si>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</si>
  <si>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</si>
  <si>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</si>
  <si>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</si>
  <si>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</si>
  <si>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</si>
  <si>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</si>
  <si>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</si>
  <si>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</si>
  <si>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</si>
  <si>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</si>
  <si>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</si>
  <si>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</si>
  <si>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</si>
  <si>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</si>
  <si>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</si>
  <si>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</si>
  <si>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</si>
  <si>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</si>
  <si>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</si>
  <si>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</si>
  <si>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</si>
  <si>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</si>
  <si>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</si>
  <si>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</si>
  <si>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</si>
  <si>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</si>
  <si>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</si>
  <si>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</si>
  <si>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</si>
  <si>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</si>
  <si>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</si>
  <si>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</si>
  <si>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</si>
  <si>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</si>
  <si>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</si>
  <si>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</si>
  <si>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</si>
  <si>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</si>
  <si>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</si>
  <si>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</si>
  <si>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</si>
  <si>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</si>
  <si>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</si>
  <si>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</si>
  <si>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</si>
  <si>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</si>
  <si>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</si>
  <si>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</si>
  <si>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</si>
  <si>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</si>
  <si>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</si>
  <si>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</si>
  <si>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</si>
  <si>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</si>
  <si>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</si>
  <si>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</si>
  <si>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</si>
  <si>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</si>
  <si>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</si>
  <si>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</si>
  <si>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</si>
  <si>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</si>
  <si>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</si>
  <si>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</si>
  <si>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</si>
  <si>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</si>
  <si>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</si>
  <si>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</si>
  <si>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</si>
  <si>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</si>
  <si>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</si>
  <si>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</si>
  <si>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</si>
  <si>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</si>
  <si>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</si>
  <si>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</si>
  <si>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</si>
  <si>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</si>
  <si>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</si>
  <si>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</si>
  <si>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</si>
  <si>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</si>
  <si>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</si>
  <si>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</si>
  <si>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</si>
  <si>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港湾整備</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</si>
  <si>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</si>
  <si>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</si>
  <si>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</si>
  <si>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</si>
  <si>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</si>
  <si>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</si>
  <si>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</si>
  <si>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</si>
  <si>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</si>
  <si>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</si>
  <si>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</si>
  <si>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</si>
  <si>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</si>
  <si>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</si>
  <si>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</si>
  <si>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</si>
  <si>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</si>
  <si>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</si>
  <si>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</si>
  <si>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</si>
  <si>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</si>
  <si>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</si>
  <si>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</si>
  <si>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</si>
  <si>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</si>
  <si>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</si>
  <si>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</si>
  <si>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</si>
  <si>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</si>
  <si>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</si>
  <si>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</si>
  <si>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</si>
  <si>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</si>
  <si>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</si>
  <si>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</si>
  <si>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</si>
  <si>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沖縄県宮古島市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</si>
  <si>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</si>
  <si>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</si>
  <si>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</si>
  <si>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</si>
  <si>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</si>
  <si>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</si>
  <si>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</si>
  <si>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</si>
  <si>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</si>
  <si>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</si>
  <si>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</si>
  <si>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</si>
  <si>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</si>
  <si>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</si>
  <si>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</si>
  <si>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</si>
  <si>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</si>
  <si>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</si>
  <si>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</si>
  <si>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</si>
  <si>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</si>
  <si>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</si>
  <si>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</si>
  <si>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</si>
  <si>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</si>
  <si>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</si>
  <si>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</si>
  <si>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</si>
  <si>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</si>
  <si>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</si>
  <si>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</si>
  <si>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</si>
  <si>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</si>
  <si>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</si>
  <si>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</si>
  <si>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</si>
  <si>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</si>
  <si>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</si>
  <si>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</si>
  <si>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</si>
  <si>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公共下水道事業特別会計</t>
    <phoneticPr fontId="5"/>
  </si>
  <si>
    <t>-</t>
    <phoneticPr fontId="5"/>
  </si>
  <si>
    <t>法適用企業</t>
    <phoneticPr fontId="5"/>
  </si>
  <si>
    <t>農業集落排水事業特別会計</t>
    <phoneticPr fontId="5"/>
  </si>
  <si>
    <t>漁業集落排水事業特別会計</t>
    <phoneticPr fontId="5"/>
  </si>
  <si>
    <t>港湾事業特別会計</t>
    <phoneticPr fontId="5"/>
  </si>
  <si>
    <t>-</t>
    <phoneticPr fontId="5"/>
  </si>
  <si>
    <t>法非適用企業</t>
    <phoneticPr fontId="5"/>
  </si>
  <si>
    <t>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</si>
  <si>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</si>
  <si>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</si>
  <si>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</si>
  <si>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</si>
  <si>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</si>
  <si>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</si>
  <si>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</si>
  <si>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</si>
  <si>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</si>
  <si>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</si>
  <si>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</si>
  <si>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</si>
  <si>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</si>
  <si>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</si>
  <si>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</si>
  <si>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</si>
  <si>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</si>
  <si>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</si>
  <si>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</si>
  <si>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</si>
  <si>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</si>
  <si>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</si>
  <si>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</si>
  <si>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</si>
  <si>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</si>
  <si>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</si>
  <si>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</si>
  <si>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</si>
  <si>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</si>
  <si>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</si>
  <si>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</si>
  <si>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</si>
  <si>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</si>
  <si>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</si>
  <si>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</si>
  <si>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</si>
  <si>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</si>
  <si>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</si>
  <si>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</si>
  <si>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</si>
  <si>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</si>
  <si>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</si>
  <si>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</si>
  <si>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</si>
  <si>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</si>
  <si>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</si>
  <si>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</si>
  <si>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</si>
  <si>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</si>
  <si>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</si>
  <si>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</si>
  <si>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</si>
  <si>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</si>
  <si>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</si>
  <si>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</si>
  <si>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</si>
  <si>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</si>
  <si>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</si>
  <si>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</si>
  <si>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</si>
  <si>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</si>
  <si>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</si>
  <si>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</si>
  <si>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</si>
  <si>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</si>
  <si>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</si>
  <si>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</si>
  <si>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</si>
  <si>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</si>
  <si>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</si>
  <si>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</si>
  <si>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</si>
  <si>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</si>
  <si>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</si>
  <si>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</si>
  <si>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</si>
  <si>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</si>
  <si>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</si>
  <si>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</si>
  <si>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</si>
  <si>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</si>
  <si>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</si>
  <si>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</si>
  <si>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</si>
  <si>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</si>
  <si>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</si>
  <si>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</si>
  <si>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</si>
  <si>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</si>
  <si>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</si>
  <si>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</si>
  <si>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</si>
  <si>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</si>
  <si>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</si>
  <si>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</si>
  <si>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</si>
  <si>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</si>
  <si>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</si>
  <si>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</si>
  <si>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</si>
  <si>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</si>
  <si>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</si>
  <si>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</si>
  <si>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</si>
  <si>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</si>
  <si>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</si>
  <si>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</si>
  <si>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</si>
  <si>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</si>
  <si>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</si>
  <si>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</si>
  <si>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</si>
  <si>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</si>
  <si>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</si>
  <si>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</si>
  <si>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</si>
  <si>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</si>
  <si>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</si>
  <si>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</si>
  <si>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</si>
  <si>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</si>
  <si>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</si>
  <si>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</si>
  <si>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</si>
  <si>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</si>
  <si>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</si>
  <si>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</si>
  <si>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</si>
  <si>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</si>
  <si>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</si>
  <si>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</si>
  <si>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</si>
  <si>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</si>
  <si>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</si>
  <si>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</si>
  <si>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</si>
  <si>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</si>
  <si>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</si>
  <si>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</si>
  <si>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</si>
  <si>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</si>
  <si>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</si>
  <si>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</si>
  <si>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</si>
  <si>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</si>
  <si>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</si>
  <si>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</si>
  <si>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</si>
  <si>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</si>
  <si>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</si>
  <si>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</si>
  <si>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</si>
  <si>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3.11</t>
  </si>
  <si>
    <t>後期高齢者医療特別会計</t>
  </si>
  <si>
    <t>▲ 0.00</t>
  </si>
  <si>
    <t>一般会計</t>
  </si>
  <si>
    <t>水道事業特別会計</t>
  </si>
  <si>
    <t>国民健康保険事業特別会計</t>
  </si>
  <si>
    <t>介護保険特別会計</t>
  </si>
  <si>
    <t>農業集落排水事業特別会計</t>
  </si>
  <si>
    <t>再生可能エネルギー運営事業特別会計</t>
  </si>
  <si>
    <t>漁業集落排水事業特別会計</t>
  </si>
  <si>
    <t>その他会計（赤字）</t>
  </si>
  <si>
    <t>▲ 0.01</t>
  </si>
  <si>
    <t>その他会計（黒字）</t>
  </si>
  <si>
    <t>（百万円）</t>
    <phoneticPr fontId="5"/>
  </si>
  <si>
    <t>H27末</t>
    <phoneticPr fontId="5"/>
  </si>
  <si>
    <t>H28末</t>
    <phoneticPr fontId="5"/>
  </si>
  <si>
    <t>H29末</t>
    <phoneticPr fontId="5"/>
  </si>
  <si>
    <t>H30末</t>
    <phoneticPr fontId="5"/>
  </si>
  <si>
    <t>R01末</t>
    <phoneticPr fontId="5"/>
  </si>
  <si>
    <t>-</t>
    <phoneticPr fontId="2"/>
  </si>
  <si>
    <t>合併振興基金</t>
    <rPh sb="0" eb="2">
      <t>ガッペイ</t>
    </rPh>
    <rPh sb="2" eb="4">
      <t>シンコウ</t>
    </rPh>
    <rPh sb="4" eb="6">
      <t>キキン</t>
    </rPh>
    <phoneticPr fontId="5"/>
  </si>
  <si>
    <t>ふるさとまちづくり応援基金</t>
    <rPh sb="9" eb="11">
      <t>オウエン</t>
    </rPh>
    <rPh sb="11" eb="13">
      <t>キキン</t>
    </rPh>
    <phoneticPr fontId="5"/>
  </si>
  <si>
    <t>ワイドー基金</t>
    <rPh sb="4" eb="6">
      <t>キキン</t>
    </rPh>
    <phoneticPr fontId="5"/>
  </si>
  <si>
    <t>庁舎等建設基金</t>
    <rPh sb="0" eb="2">
      <t>チョウシャ</t>
    </rPh>
    <rPh sb="2" eb="3">
      <t>トウ</t>
    </rPh>
    <rPh sb="3" eb="5">
      <t>ケンセツ</t>
    </rPh>
    <rPh sb="5" eb="7">
      <t>キキン</t>
    </rPh>
    <phoneticPr fontId="5"/>
  </si>
  <si>
    <t>再生可能エネルギー運営事業財政調整基金</t>
    <rPh sb="0" eb="2">
      <t>サイセイ</t>
    </rPh>
    <rPh sb="2" eb="4">
      <t>カノウ</t>
    </rPh>
    <rPh sb="9" eb="11">
      <t>ウンエイ</t>
    </rPh>
    <rPh sb="11" eb="13">
      <t>ジギョウ</t>
    </rPh>
    <rPh sb="13" eb="15">
      <t>ザイセイ</t>
    </rPh>
    <rPh sb="15" eb="17">
      <t>チョウセイ</t>
    </rPh>
    <rPh sb="17" eb="1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</si>
</sst>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3F7-4FD9-A445-8B35DA64B0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189659</c:v>
                </c:pt>
                <c:pt idx="1">
                  <c:v>158879</c:v>
                </c:pt>
                <c:pt idx="2">
                  <c:v>164666</c:v>
                </c:pt>
                <c:pt idx="3">
                  <c:v>224972</c:v>
                </c:pt>
                <c:pt idx="4">
                  <c:v>269662</c:v>
                </c:pt>
              </c:numCache>
            </c:numRef>
          </c:val>
          <c:smooth val="0"/>
          <c:extLst>
            <c:ext xmlns:c16="http://schemas.microsoft.com/office/drawing/2014/chart" uri="{C3380CC4-5D6E-409C-BE32-E72D297353CC}">
              <c16:uniqueId val="{00000001-C3F7-4FD9-A445-8B35DA64B0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c:v>
                </c:pt>
                <c:pt idx="1">
                  <c:v>11.1</c:v>
                </c:pt>
                <c:pt idx="2">
                  <c:v>8.6199999999999992</c:v>
                </c:pt>
                <c:pt idx="3">
                  <c:v>9.83</c:v>
                </c:pt>
                <c:pt idx="4">
                  <c:v>10.79</c:v>
                </c:pt>
              </c:numCache>
            </c:numRef>
          </c:val>
          <c:extLst>
            <c:ext xmlns:c16="http://schemas.microsoft.com/office/drawing/2014/chart" uri="{C3380CC4-5D6E-409C-BE32-E72D297353CC}">
              <c16:uniqueId val="{00000000-5632-4085-A92A-BD0A2C17D2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41.48</c:v>
                </c:pt>
                <c:pt idx="1">
                  <c:v>47.35</c:v>
                </c:pt>
                <c:pt idx="2">
                  <c:v>53.86</c:v>
                </c:pt>
                <c:pt idx="3">
                  <c:v>53.43</c:v>
                </c:pt>
                <c:pt idx="4">
                  <c:v>48.43</c:v>
                </c:pt>
              </c:numCache>
            </c:numRef>
          </c:val>
          <c:extLst>
            <c:ext xmlns:c16="http://schemas.microsoft.com/office/drawing/2014/chart" uri="{C3380CC4-5D6E-409C-BE32-E72D297353CC}">
              <c16:uniqueId val="{00000001-5632-4085-A92A-BD0A2C17D2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8.73</c:v>
                </c:pt>
                <c:pt idx="1">
                  <c:v>5.76</c:v>
                </c:pt>
                <c:pt idx="2">
                  <c:v>3.03</c:v>
                </c:pt>
                <c:pt idx="3">
                  <c:v>4.5199999999999996</c:v>
                </c:pt>
                <c:pt idx="4">
                  <c:v>-3.11</c:v>
                </c:pt>
              </c:numCache>
            </c:numRef>
          </c:val>
          <c:smooth val="0"/>
          <c:extLst>
            <c:ext xmlns:c16="http://schemas.microsoft.com/office/drawing/2014/chart" uri="{C3380CC4-5D6E-409C-BE32-E72D297353CC}">
              <c16:uniqueId val="{00000002-5632-4085-A92A-BD0A2C17D2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0.66</c:v>
                </c:pt>
                <c:pt idx="2">
                  <c:v>#N/A</c:v>
                </c:pt>
                <c:pt idx="3">
                  <c:v>0.22</c:v>
                </c:pt>
                <c:pt idx="4">
                  <c:v>#N/A</c:v>
                </c:pt>
                <c:pt idx="5">
                  <c:v>0</c:v>
                </c:pt>
                <c:pt idx="6">
                  <c:v>#N/A</c:v>
                </c:pt>
                <c:pt idx="7">
                  <c:v>2.54</c:v>
                </c:pt>
                <c:pt idx="8">
                  <c:v>#N/A</c:v>
                </c:pt>
                <c:pt idx="9">
                  <c:v>0</c:v>
                </c:pt>
              </c:numCache>
            </c:numRef>
          </c:val>
          <c:extLst>
            <c:ext xmlns:c16="http://schemas.microsoft.com/office/drawing/2014/chart" uri="{C3380CC4-5D6E-409C-BE32-E72D297353CC}">
              <c16:uniqueId val="{00000000-50D8-4E80-83BB-2D569314CB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0.01</c:v>
                </c:pt>
                <c:pt idx="7">
                  <c:v>#N/A</c:v>
                </c:pt>
                <c:pt idx="8">
                  <c:v>0</c:v>
                </c:pt>
                <c:pt idx="9">
                  <c:v>0</c:v>
                </c:pt>
              </c:numCache>
            </c:numRef>
          </c:val>
          <c:extLst>
            <c:ext xmlns:c16="http://schemas.microsoft.com/office/drawing/2014/chart" uri="{C3380CC4-5D6E-409C-BE32-E72D297353CC}">
              <c16:uniqueId val="{00000001-50D8-4E80-83BB-2D569314CB84}"/>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2-50D8-4E80-83BB-2D569314CB84}"/>
            </c:ext>
          </c:extLst>
        </c:ser>
        <c:ser>
          <c:idx val="3"/>
          <c:order val="3"/>
          <c:tx>
            <c:strRef>
              <c:f>データシート!$A$30</c:f>
              <c:strCache>
                <c:ptCount val="1"/>
                <c:pt idx="0">
                  <c:v>再生可能エネルギー運営事業特別会計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0D8-4E80-83BB-2D569314CB8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4-50D8-4E80-83BB-2D569314CB8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0.15</c:v>
                </c:pt>
                <c:pt idx="4">
                  <c:v>#N/A</c:v>
                </c:pt>
                <c:pt idx="5">
                  <c:v>0.59</c:v>
                </c:pt>
                <c:pt idx="6">
                  <c:v>#N/A</c:v>
                </c:pt>
                <c:pt idx="7">
                  <c:v>0.59</c:v>
                </c:pt>
                <c:pt idx="8">
                  <c:v>#N/A</c:v>
                </c:pt>
                <c:pt idx="9">
                  <c:v>0.95</c:v>
                </c:pt>
              </c:numCache>
            </c:numRef>
          </c:val>
          <c:extLst>
            <c:ext xmlns:c16="http://schemas.microsoft.com/office/drawing/2014/chart" uri="{C3380CC4-5D6E-409C-BE32-E72D297353CC}">
              <c16:uniqueId val="{00000005-50D8-4E80-83BB-2D569314CB8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0.64</c:v>
                </c:pt>
                <c:pt idx="6">
                  <c:v>#N/A</c:v>
                </c:pt>
                <c:pt idx="7">
                  <c:v>0</c:v>
                </c:pt>
                <c:pt idx="8">
                  <c:v>#N/A</c:v>
                </c:pt>
                <c:pt idx="9">
                  <c:v>1.28</c:v>
                </c:pt>
              </c:numCache>
            </c:numRef>
          </c:val>
          <c:extLst>
            <c:ext xmlns:c16="http://schemas.microsoft.com/office/drawing/2014/chart" uri="{C3380CC4-5D6E-409C-BE32-E72D297353CC}">
              <c16:uniqueId val="{00000006-50D8-4E80-83BB-2D569314CB84}"/>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4.93</c:v>
                </c:pt>
                <c:pt idx="2">
                  <c:v>#N/A</c:v>
                </c:pt>
                <c:pt idx="3">
                  <c:v>5.17</c:v>
                </c:pt>
                <c:pt idx="4">
                  <c:v>#N/A</c:v>
                </c:pt>
                <c:pt idx="5">
                  <c:v>4.22</c:v>
                </c:pt>
                <c:pt idx="6">
                  <c:v>#N/A</c:v>
                </c:pt>
                <c:pt idx="7">
                  <c:v>5.03</c:v>
                </c:pt>
                <c:pt idx="8">
                  <c:v>#N/A</c:v>
                </c:pt>
                <c:pt idx="9">
                  <c:v>5.39</c:v>
                </c:pt>
              </c:numCache>
            </c:numRef>
          </c:val>
          <c:extLst>
            <c:ext xmlns:c16="http://schemas.microsoft.com/office/drawing/2014/chart" uri="{C3380CC4-5D6E-409C-BE32-E72D297353CC}">
              <c16:uniqueId val="{00000007-50D8-4E80-83BB-2D569314CB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10.6</c:v>
                </c:pt>
                <c:pt idx="2">
                  <c:v>#N/A</c:v>
                </c:pt>
                <c:pt idx="3">
                  <c:v>11.11</c:v>
                </c:pt>
                <c:pt idx="4">
                  <c:v>#N/A</c:v>
                </c:pt>
                <c:pt idx="5">
                  <c:v>8.61</c:v>
                </c:pt>
                <c:pt idx="6">
                  <c:v>#N/A</c:v>
                </c:pt>
                <c:pt idx="7">
                  <c:v>9.82</c:v>
                </c:pt>
                <c:pt idx="8">
                  <c:v>#N/A</c:v>
                </c:pt>
                <c:pt idx="9">
                  <c:v>10.77</c:v>
                </c:pt>
              </c:numCache>
            </c:numRef>
          </c:val>
          <c:extLst>
            <c:ext xmlns:c16="http://schemas.microsoft.com/office/drawing/2014/chart" uri="{C3380CC4-5D6E-409C-BE32-E72D297353CC}">
              <c16:uniqueId val="{00000008-50D8-4E80-83BB-2D569314CB84}"/>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9-50D8-4E80-83BB-2D569314CB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2579</c:v>
                </c:pt>
                <c:pt idx="5">
                  <c:v>2616</c:v>
                </c:pt>
                <c:pt idx="8">
                  <c:v>2635</c:v>
                </c:pt>
                <c:pt idx="11">
                  <c:v>2824</c:v>
                </c:pt>
                <c:pt idx="14">
                  <c:v>2889</c:v>
                </c:pt>
              </c:numCache>
            </c:numRef>
          </c:val>
          <c:extLst>
            <c:ext xmlns:c16="http://schemas.microsoft.com/office/drawing/2014/chart" uri="{C3380CC4-5D6E-409C-BE32-E72D297353CC}">
              <c16:uniqueId val="{00000000-9783-4BE2-B331-7CC90737B8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83-4BE2-B331-7CC90737B8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2-9783-4BE2-B331-7CC90737B8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83-4BE2-B331-7CC90737B8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183</c:v>
                </c:pt>
                <c:pt idx="3">
                  <c:v>228</c:v>
                </c:pt>
                <c:pt idx="6">
                  <c:v>191</c:v>
                </c:pt>
                <c:pt idx="9">
                  <c:v>187</c:v>
                </c:pt>
                <c:pt idx="12">
                  <c:v>208</c:v>
                </c:pt>
              </c:numCache>
            </c:numRef>
          </c:val>
          <c:extLst>
            <c:ext xmlns:c16="http://schemas.microsoft.com/office/drawing/2014/chart" uri="{C3380CC4-5D6E-409C-BE32-E72D297353CC}">
              <c16:uniqueId val="{00000004-9783-4BE2-B331-7CC90737B8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83-4BE2-B331-7CC90737B8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83-4BE2-B331-7CC90737B8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3633</c:v>
                </c:pt>
                <c:pt idx="3">
                  <c:v>3570</c:v>
                </c:pt>
                <c:pt idx="6">
                  <c:v>3635</c:v>
                </c:pt>
                <c:pt idx="9">
                  <c:v>3851</c:v>
                </c:pt>
                <c:pt idx="12">
                  <c:v>3965</c:v>
                </c:pt>
              </c:numCache>
            </c:numRef>
          </c:val>
          <c:extLst>
            <c:ext xmlns:c16="http://schemas.microsoft.com/office/drawing/2014/chart" uri="{C3380CC4-5D6E-409C-BE32-E72D297353CC}">
              <c16:uniqueId val="{00000007-9783-4BE2-B331-7CC90737B8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1241</c:v>
                </c:pt>
                <c:pt idx="2">
                  <c:v>#N/A</c:v>
                </c:pt>
                <c:pt idx="3">
                  <c:v>#N/A</c:v>
                </c:pt>
                <c:pt idx="4">
                  <c:v>1183</c:v>
                </c:pt>
                <c:pt idx="5">
                  <c:v>#N/A</c:v>
                </c:pt>
                <c:pt idx="6">
                  <c:v>#N/A</c:v>
                </c:pt>
                <c:pt idx="7">
                  <c:v>1191</c:v>
                </c:pt>
                <c:pt idx="8">
                  <c:v>#N/A</c:v>
                </c:pt>
                <c:pt idx="9">
                  <c:v>#N/A</c:v>
                </c:pt>
                <c:pt idx="10">
                  <c:v>1214</c:v>
                </c:pt>
                <c:pt idx="11">
                  <c:v>#N/A</c:v>
                </c:pt>
                <c:pt idx="12">
                  <c:v>#N/A</c:v>
                </c:pt>
                <c:pt idx="13">
                  <c:v>1284</c:v>
                </c:pt>
                <c:pt idx="14">
                  <c:v>#N/A</c:v>
                </c:pt>
              </c:numCache>
            </c:numRef>
          </c:val>
          <c:smooth val="0"/>
          <c:extLst>
            <c:ext xmlns:c16="http://schemas.microsoft.com/office/drawing/2014/chart" uri="{C3380CC4-5D6E-409C-BE32-E72D297353CC}">
              <c16:uniqueId val="{00000008-9783-4BE2-B331-7CC90737B8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26838</c:v>
                </c:pt>
                <c:pt idx="5">
                  <c:v>27190</c:v>
                </c:pt>
                <c:pt idx="8">
                  <c:v>28765</c:v>
                </c:pt>
                <c:pt idx="11">
                  <c:v>30532</c:v>
                </c:pt>
                <c:pt idx="14">
                  <c:v>29933</c:v>
                </c:pt>
              </c:numCache>
            </c:numRef>
          </c:val>
          <c:extLst>
            <c:ext xmlns:c16="http://schemas.microsoft.com/office/drawing/2014/chart" uri="{C3380CC4-5D6E-409C-BE32-E72D297353CC}">
              <c16:uniqueId val="{00000000-A4CE-4167-8DA7-FD44D0BFE2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1328</c:v>
                </c:pt>
                <c:pt idx="5">
                  <c:v>1112</c:v>
                </c:pt>
                <c:pt idx="8">
                  <c:v>1047</c:v>
                </c:pt>
                <c:pt idx="11">
                  <c:v>1146</c:v>
                </c:pt>
                <c:pt idx="14">
                  <c:v>988</c:v>
                </c:pt>
              </c:numCache>
            </c:numRef>
          </c:val>
          <c:extLst>
            <c:ext xmlns:c16="http://schemas.microsoft.com/office/drawing/2014/chart" uri="{C3380CC4-5D6E-409C-BE32-E72D297353CC}">
              <c16:uniqueId val="{00000001-A4CE-4167-8DA7-FD44D0BFE2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12171</c:v>
                </c:pt>
                <c:pt idx="5">
                  <c:v>10079</c:v>
                </c:pt>
                <c:pt idx="8">
                  <c:v>11263</c:v>
                </c:pt>
                <c:pt idx="11">
                  <c:v>10396</c:v>
                </c:pt>
                <c:pt idx="14">
                  <c:v>9699</c:v>
                </c:pt>
              </c:numCache>
            </c:numRef>
          </c:val>
          <c:extLst>
            <c:ext xmlns:c16="http://schemas.microsoft.com/office/drawing/2014/chart" uri="{C3380CC4-5D6E-409C-BE32-E72D297353CC}">
              <c16:uniqueId val="{00000002-A4CE-4167-8DA7-FD44D0BFE2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CE-4167-8DA7-FD44D0BFE2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CE-4167-8DA7-FD44D0BFE2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c:v>
                </c:pt>
                <c:pt idx="3">
                  <c:v>19</c:v>
                </c:pt>
                <c:pt idx="6">
                  <c:v>3</c:v>
                </c:pt>
                <c:pt idx="9">
                  <c:v>1</c:v>
                </c:pt>
                <c:pt idx="12">
                  <c:v>0</c:v>
                </c:pt>
              </c:numCache>
            </c:numRef>
          </c:val>
          <c:extLst>
            <c:ext xmlns:c16="http://schemas.microsoft.com/office/drawing/2014/chart" uri="{C3380CC4-5D6E-409C-BE32-E72D297353CC}">
              <c16:uniqueId val="{00000005-A4CE-4167-8DA7-FD44D0BFE2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2877</c:v>
                </c:pt>
                <c:pt idx="3">
                  <c:v>2027</c:v>
                </c:pt>
                <c:pt idx="6">
                  <c:v>1971</c:v>
                </c:pt>
                <c:pt idx="9">
                  <c:v>1554</c:v>
                </c:pt>
                <c:pt idx="12">
                  <c:v>1414</c:v>
                </c:pt>
              </c:numCache>
            </c:numRef>
          </c:val>
          <c:extLst>
            <c:ext xmlns:c16="http://schemas.microsoft.com/office/drawing/2014/chart" uri="{C3380CC4-5D6E-409C-BE32-E72D297353CC}">
              <c16:uniqueId val="{00000006-A4CE-4167-8DA7-FD44D0BFE2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4CE-4167-8DA7-FD44D0BFE2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2567</c:v>
                </c:pt>
                <c:pt idx="3">
                  <c:v>3066</c:v>
                </c:pt>
                <c:pt idx="6">
                  <c:v>3103</c:v>
                </c:pt>
                <c:pt idx="9">
                  <c:v>3108</c:v>
                </c:pt>
                <c:pt idx="12">
                  <c:v>2112</c:v>
                </c:pt>
              </c:numCache>
            </c:numRef>
          </c:val>
          <c:extLst>
            <c:ext xmlns:c16="http://schemas.microsoft.com/office/drawing/2014/chart" uri="{C3380CC4-5D6E-409C-BE32-E72D297353CC}">
              <c16:uniqueId val="{00000008-A4CE-4167-8DA7-FD44D0BFE2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9-A4CE-4167-8DA7-FD44D0BFE2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36711</c:v>
                </c:pt>
                <c:pt idx="3">
                  <c:v>37076</c:v>
                </c:pt>
                <c:pt idx="6">
                  <c:v>38578</c:v>
                </c:pt>
                <c:pt idx="9">
                  <c:v>40713</c:v>
                </c:pt>
                <c:pt idx="12">
                  <c:v>45103</c:v>
                </c:pt>
              </c:numCache>
            </c:numRef>
          </c:val>
          <c:extLst>
            <c:ext xmlns:c16="http://schemas.microsoft.com/office/drawing/2014/chart" uri="{C3380CC4-5D6E-409C-BE32-E72D297353CC}">
              <c16:uniqueId val="{0000000A-A4CE-4167-8DA7-FD44D0BFE2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1838</c:v>
                </c:pt>
                <c:pt idx="2">
                  <c:v>#N/A</c:v>
                </c:pt>
                <c:pt idx="3">
                  <c:v>#N/A</c:v>
                </c:pt>
                <c:pt idx="4">
                  <c:v>3807</c:v>
                </c:pt>
                <c:pt idx="5">
                  <c:v>#N/A</c:v>
                </c:pt>
                <c:pt idx="6">
                  <c:v>#N/A</c:v>
                </c:pt>
                <c:pt idx="7">
                  <c:v>2581</c:v>
                </c:pt>
                <c:pt idx="8">
                  <c:v>#N/A</c:v>
                </c:pt>
                <c:pt idx="9">
                  <c:v>#N/A</c:v>
                </c:pt>
                <c:pt idx="10">
                  <c:v>3302</c:v>
                </c:pt>
                <c:pt idx="11">
                  <c:v>#N/A</c:v>
                </c:pt>
                <c:pt idx="12">
                  <c:v>#N/A</c:v>
                </c:pt>
                <c:pt idx="13">
                  <c:v>8008</c:v>
                </c:pt>
                <c:pt idx="14">
                  <c:v>#N/A</c:v>
                </c:pt>
              </c:numCache>
            </c:numRef>
          </c:val>
          <c:smooth val="0"/>
          <c:extLst>
            <c:ext xmlns:c16="http://schemas.microsoft.com/office/drawing/2014/chart" uri="{C3380CC4-5D6E-409C-BE32-E72D297353CC}">
              <c16:uniqueId val="{0000000B-A4CE-4167-8DA7-FD44D0BFE2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10242</c:v>
                </c:pt>
                <c:pt idx="1">
                  <c:v>9952</c:v>
                </c:pt>
                <c:pt idx="2">
                  <c:v>9154</c:v>
                </c:pt>
              </c:numCache>
            </c:numRef>
          </c:val>
          <c:extLst>
            <c:ext xmlns:c16="http://schemas.microsoft.com/office/drawing/2014/chart" uri="{C3380CC4-5D6E-409C-BE32-E72D297353CC}">
              <c16:uniqueId val="{00000000-304E-4694-97AE-B656E4A64B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1021</c:v>
                </c:pt>
                <c:pt idx="1">
                  <c:v>445</c:v>
                </c:pt>
                <c:pt idx="2">
                  <c:v>545</c:v>
                </c:pt>
              </c:numCache>
            </c:numRef>
          </c:val>
          <c:extLst>
            <c:ext xmlns:c16="http://schemas.microsoft.com/office/drawing/2014/chart" uri="{C3380CC4-5D6E-409C-BE32-E72D297353CC}">
              <c16:uniqueId val="{00000001-304E-4694-97AE-B656E4A64B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5527</c:v>
                </c:pt>
                <c:pt idx="1">
                  <c:v>4718</c:v>
                </c:pt>
                <c:pt idx="2">
                  <c:v>2832</c:v>
                </c:pt>
              </c:numCache>
            </c:numRef>
          </c:val>
          <c:extLst>
            <c:ext xmlns:c16="http://schemas.microsoft.com/office/drawing/2014/chart" uri="{C3380CC4-5D6E-409C-BE32-E72D297353CC}">
              <c16:uniqueId val="{00000002-304E-4694-97AE-B656E4A64B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算入公債費等、元利償還金等については概ね横ばいの状況で推移しているが、今後は合併特例債を活用した大型事業実施による公債費の増が見込まれることから、「起債の質」及び「発行の量」の計画管理徹底を継続し、繰上償還も考慮しながら適正な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地方債現在高が増加傾向となっているが、合併特例債を活用した大型事業（総合庁舎建設等）を展開していることによるものである。この傾向は、合併特例債活用による大型事業を終える令和２年度までで、令和２年度をピークに令和３年度から減少に転じる見込みである。</a:t>
          </a:r>
        </a:p>
        <a:p>
          <a:r>
            <a:rPr kumimoji="1" lang="ja-JP" altLang="en-US" sz="1400">
              <a:latin typeface="+mn-ea"/>
              <a:ea typeface="+mn-ea"/>
            </a:rPr>
            <a:t>　普通交付税算定替の終了と合併特例債活用による大型事業の実施を踏まえ、人件費をはじめとした各歳出抑制による基金残高管理、また「起債の質」及び「発行の量」の計画管理徹底による起債残高管理をしっかりと行い、健全でバランスの良い財政を保っていけ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沖縄県宮古島市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p>
        <a:p>
          <a:r>
            <a:rPr kumimoji="1" lang="ja-JP" altLang="en-US" sz="1100">
              <a:solidFill>
                <a:schemeClr val="dk1"/>
              </a:solidFill>
              <a:effectLst/>
              <a:latin typeface="+mn-ea"/>
              <a:ea typeface="+mn-ea"/>
              <a:cs typeface="+mn-cs"/>
            </a:rPr>
            <a:t>・総合庁舎整備事業等の大型事業の実施に伴い財政調整基金、庁舎等建設基金、合併振興基金等を取り崩して活用したため、約</a:t>
          </a:r>
          <a:r>
            <a:rPr kumimoji="1" lang="en-US" altLang="ja-JP" sz="1100">
              <a:solidFill>
                <a:schemeClr val="dk1"/>
              </a:solidFill>
              <a:effectLst/>
              <a:latin typeface="+mn-ea"/>
              <a:ea typeface="+mn-ea"/>
              <a:cs typeface="+mn-cs"/>
            </a:rPr>
            <a:t>50</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千万円取り崩した。</a:t>
          </a:r>
        </a:p>
        <a:p>
          <a:r>
            <a:rPr kumimoji="1" lang="ja-JP" altLang="en-US" sz="1100">
              <a:solidFill>
                <a:schemeClr val="dk1"/>
              </a:solidFill>
              <a:effectLst/>
              <a:latin typeface="+mn-ea"/>
              <a:ea typeface="+mn-ea"/>
              <a:cs typeface="+mn-cs"/>
            </a:rPr>
            <a:t>　また、余剰金等を約</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千万円を積み立てた。</a:t>
          </a:r>
        </a:p>
        <a:p>
          <a:r>
            <a:rPr kumimoji="1" lang="ja-JP" altLang="en-US" sz="1100">
              <a:solidFill>
                <a:schemeClr val="dk1"/>
              </a:solidFill>
              <a:effectLst/>
              <a:latin typeface="+mn-ea"/>
              <a:ea typeface="+mn-ea"/>
              <a:cs typeface="+mn-cs"/>
            </a:rPr>
            <a:t>・減債基金は、余剰金等を</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億円積み立てた。</a:t>
          </a:r>
        </a:p>
        <a:p>
          <a:endParaRPr kumimoji="1" lang="ja-JP" altLang="en-US" sz="1100">
            <a:solidFill>
              <a:schemeClr val="dk1"/>
            </a:solidFill>
            <a:effectLst/>
            <a:latin typeface="+mn-ea"/>
            <a:ea typeface="+mn-ea"/>
            <a:cs typeface="+mn-cs"/>
          </a:endParaRPr>
        </a:p>
        <a:p>
          <a:endParaRPr kumimoji="1" lang="ja-JP" altLang="en-US"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p>
        <a:p>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年度から普通交付税が合併算定替から一本算定となり、一般財源の不足が見込まれるため、計画的な基金積立を進めていくこととしている。</a:t>
          </a:r>
        </a:p>
        <a:p>
          <a:endParaRPr kumimoji="1" lang="ja-JP" altLang="en-US" sz="1100">
            <a:solidFill>
              <a:schemeClr val="dk1"/>
            </a:solidFill>
            <a:effectLst/>
            <a:latin typeface="+mn-ea"/>
            <a:ea typeface="+mn-ea"/>
            <a:cs typeface="+mn-cs"/>
          </a:endParaRPr>
        </a:p>
        <a:p>
          <a:endParaRPr kumimoji="1" lang="ja-JP" altLang="en-US" sz="11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・庁舎等積立基金：庁舎等建設事業資金に充てるため。</a:t>
          </a:r>
          <a:endParaRPr lang="ja-JP" altLang="ja-JP" sz="1400">
            <a:effectLst/>
          </a:endParaRPr>
        </a:p>
        <a:p>
          <a:r>
            <a:rPr kumimoji="1" lang="ja-JP" altLang="ja-JP" sz="1100">
              <a:solidFill>
                <a:schemeClr val="dk1"/>
              </a:solidFill>
              <a:effectLst/>
              <a:latin typeface="+mn-lt"/>
              <a:ea typeface="+mn-ea"/>
              <a:cs typeface="+mn-cs"/>
            </a:rPr>
            <a:t>・合併振興基金：宮古島市における市民の連携強化又は地域振興に資するため。</a:t>
          </a:r>
          <a:endParaRPr lang="ja-JP" altLang="ja-JP" sz="1400">
            <a:effectLst/>
          </a:endParaRPr>
        </a:p>
        <a:p>
          <a:r>
            <a:rPr kumimoji="1" lang="ja-JP" altLang="ja-JP" sz="1100">
              <a:solidFill>
                <a:schemeClr val="dk1"/>
              </a:solidFill>
              <a:effectLst/>
              <a:latin typeface="+mn-lt"/>
              <a:ea typeface="+mn-ea"/>
              <a:cs typeface="+mn-cs"/>
            </a:rPr>
            <a:t>・ワイド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基金：振興整備のための事業（ただし、公共施設及び公用の建設事業並びに土地の購入を除く。）の推進のため</a:t>
          </a:r>
          <a:endParaRPr lang="ja-JP" altLang="ja-JP" sz="1400">
            <a:effectLst/>
          </a:endParaRPr>
        </a:p>
        <a:p>
          <a:r>
            <a:rPr kumimoji="1" lang="ja-JP" altLang="ja-JP" sz="1100">
              <a:solidFill>
                <a:schemeClr val="dk1"/>
              </a:solidFill>
              <a:effectLst/>
              <a:latin typeface="+mn-lt"/>
              <a:ea typeface="+mn-ea"/>
              <a:cs typeface="+mn-cs"/>
            </a:rPr>
            <a:t>・ふるさとまちづくり応援基金：エコアイランドに関する事業、スポーツアイランドに関する事業、子育て支援に関する事業、人材育成に関</a:t>
          </a:r>
          <a:endParaRPr lang="ja-JP" altLang="ja-JP" sz="1400">
            <a:effectLst/>
          </a:endParaRPr>
        </a:p>
        <a:p>
          <a:r>
            <a:rPr kumimoji="1" lang="ja-JP" altLang="ja-JP" sz="1100">
              <a:solidFill>
                <a:schemeClr val="dk1"/>
              </a:solidFill>
              <a:effectLst/>
              <a:latin typeface="+mn-lt"/>
              <a:ea typeface="+mn-ea"/>
              <a:cs typeface="+mn-cs"/>
            </a:rPr>
            <a:t>　する事業、がんずう（健康）に関する事業、芸術・文化振興に関する事業に充てるため。</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再生可能エネルギー運営事業財政調整基金：宮古島市再生可能エネルギー運営事業の健全な運営に資するため。</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・庁舎等積立基金：総合庁舎等の整備</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千万円を取り崩した。また、</a:t>
          </a:r>
          <a:r>
            <a:rPr kumimoji="1" lang="ja-JP" altLang="en-US" sz="1100">
              <a:solidFill>
                <a:schemeClr val="dk1"/>
              </a:solidFill>
              <a:effectLst/>
              <a:latin typeface="+mn-lt"/>
              <a:ea typeface="+mn-ea"/>
              <a:cs typeface="+mn-cs"/>
            </a:rPr>
            <a:t>余剰</a:t>
          </a:r>
          <a:r>
            <a:rPr kumimoji="1" lang="ja-JP" altLang="ja-JP" sz="1100">
              <a:solidFill>
                <a:schemeClr val="dk1"/>
              </a:solidFill>
              <a:effectLst/>
              <a:latin typeface="+mn-lt"/>
              <a:ea typeface="+mn-ea"/>
              <a:cs typeface="+mn-cs"/>
            </a:rPr>
            <a:t>金等を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円積み立てた。</a:t>
          </a:r>
          <a:endParaRPr lang="ja-JP" altLang="ja-JP" sz="1400">
            <a:effectLst/>
          </a:endParaRPr>
        </a:p>
        <a:p>
          <a:r>
            <a:rPr kumimoji="1" lang="ja-JP" altLang="ja-JP" sz="1100">
              <a:solidFill>
                <a:schemeClr val="dk1"/>
              </a:solidFill>
              <a:effectLst/>
              <a:latin typeface="+mn-lt"/>
              <a:ea typeface="+mn-ea"/>
              <a:cs typeface="+mn-cs"/>
            </a:rPr>
            <a:t>・合併振興基金　：総合庁舎の什器等（備品）購入に充てるため取り崩した。</a:t>
          </a:r>
          <a:endParaRPr lang="ja-JP" altLang="ja-JP" sz="1400">
            <a:effectLst/>
          </a:endParaRPr>
        </a:p>
        <a:p>
          <a:r>
            <a:rPr kumimoji="1" lang="ja-JP" altLang="ja-JP" sz="1100">
              <a:solidFill>
                <a:schemeClr val="dk1"/>
              </a:solidFill>
              <a:effectLst/>
              <a:latin typeface="+mn-lt"/>
              <a:ea typeface="+mn-ea"/>
              <a:cs typeface="+mn-cs"/>
            </a:rPr>
            <a:t>・ふるさとまちづくり応援基金：ふるさと納税の各コースの目的に沿った事業へ約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千万円を充てるため取り崩した。また、ふるさと納税</a:t>
          </a:r>
          <a:endParaRPr lang="ja-JP" altLang="ja-JP" sz="1400">
            <a:effectLst/>
          </a:endParaRPr>
        </a:p>
        <a:p>
          <a:r>
            <a:rPr kumimoji="1" lang="ja-JP" altLang="ja-JP" sz="1100">
              <a:solidFill>
                <a:schemeClr val="dk1"/>
              </a:solidFill>
              <a:effectLst/>
              <a:latin typeface="+mn-lt"/>
              <a:ea typeface="+mn-ea"/>
              <a:cs typeface="+mn-cs"/>
            </a:rPr>
            <a:t>　額が伸びたため、約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千万円を基金に積み立てた。</a:t>
          </a:r>
          <a:endParaRPr kumimoji="1" lang="en-US" altLang="ja-JP" sz="1100">
            <a:solidFill>
              <a:schemeClr val="dk1"/>
            </a:solidFill>
            <a:effectLst/>
            <a:latin typeface="+mn-lt"/>
            <a:ea typeface="+mn-ea"/>
            <a:cs typeface="+mn-cs"/>
          </a:endParaRPr>
        </a:p>
        <a:p>
          <a:r>
            <a:rPr lang="ja-JP" altLang="en-US" sz="1400">
              <a:effectLst/>
            </a:rPr>
            <a:t>・</a:t>
          </a:r>
          <a:r>
            <a:rPr kumimoji="1" lang="ja-JP" altLang="ja-JP" sz="1100">
              <a:solidFill>
                <a:schemeClr val="dk1"/>
              </a:solidFill>
              <a:effectLst/>
              <a:latin typeface="+mn-lt"/>
              <a:ea typeface="+mn-ea"/>
              <a:cs typeface="+mn-cs"/>
            </a:rPr>
            <a:t>再生可能エネルギー運営事業財政調整基金：</a:t>
          </a:r>
          <a:r>
            <a:rPr kumimoji="1" lang="ja-JP" altLang="en-US" sz="1100">
              <a:solidFill>
                <a:schemeClr val="dk1"/>
              </a:solidFill>
              <a:effectLst/>
              <a:latin typeface="+mn-lt"/>
              <a:ea typeface="+mn-ea"/>
              <a:cs typeface="+mn-cs"/>
            </a:rPr>
            <a:t>余剰金等を積み立てた。</a:t>
          </a:r>
          <a:endParaRPr lang="ja-JP" altLang="ja-JP" sz="1400">
            <a:effectLst/>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・それぞれの特定目的基金の事業目的に沿った取崩をしていく。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総合庁舎整備事業等の</a:t>
          </a:r>
          <a:r>
            <a:rPr kumimoji="1" lang="ja-JP" altLang="ja-JP" sz="1100">
              <a:solidFill>
                <a:schemeClr val="dk1"/>
              </a:solidFill>
              <a:effectLst/>
              <a:latin typeface="+mn-lt"/>
              <a:ea typeface="+mn-ea"/>
              <a:cs typeface="+mn-cs"/>
            </a:rPr>
            <a:t>大型事業の実施により一時的に不足する財源の補完として約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千万円を取り崩した。</a:t>
          </a:r>
          <a:endParaRPr lang="ja-JP" altLang="ja-JP" sz="1400">
            <a:effectLst/>
          </a:endParaRPr>
        </a:p>
        <a:p>
          <a:r>
            <a:rPr kumimoji="1" lang="ja-JP" altLang="ja-JP" sz="1100">
              <a:solidFill>
                <a:schemeClr val="dk1"/>
              </a:solidFill>
              <a:effectLst/>
              <a:latin typeface="+mn-lt"/>
              <a:ea typeface="+mn-ea"/>
              <a:cs typeface="+mn-cs"/>
            </a:rPr>
            <a:t>　また、余剰金等を約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千万円積み立てた。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年度から普通交付税が合併算定替から一本算定となり、一般財源の不足が見込まれるため、計画的な基金積立を進めていくこととしている。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（増減理由）</a:t>
          </a:r>
          <a:endParaRPr lang="ja-JP" altLang="ja-JP" sz="1400">
            <a:effectLst/>
            <a:latin typeface="+mn-ea"/>
            <a:ea typeface="+mn-ea"/>
          </a:endParaRPr>
        </a:p>
        <a:p>
          <a:r>
            <a:rPr kumimoji="1" lang="ja-JP" altLang="ja-JP" sz="1100">
              <a:solidFill>
                <a:schemeClr val="dk1"/>
              </a:solidFill>
              <a:effectLst/>
              <a:latin typeface="+mn-ea"/>
              <a:ea typeface="+mn-ea"/>
              <a:cs typeface="+mn-cs"/>
            </a:rPr>
            <a:t>・余剰金等を</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億円積み立てた。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lang="ja-JP" altLang="ja-JP" sz="1400">
            <a:effectLst/>
            <a:latin typeface="+mn-ea"/>
            <a:ea typeface="+mn-ea"/>
          </a:endParaRPr>
        </a:p>
        <a:p>
          <a:r>
            <a:rPr kumimoji="1" lang="ja-JP" altLang="ja-JP" sz="1100">
              <a:solidFill>
                <a:schemeClr val="dk1"/>
              </a:solidFill>
              <a:effectLst/>
              <a:latin typeface="+mn-ea"/>
              <a:ea typeface="+mn-ea"/>
              <a:cs typeface="+mn-cs"/>
            </a:rPr>
            <a:t>（今後の方針）</a:t>
          </a:r>
          <a:endParaRPr lang="ja-JP" altLang="ja-JP" sz="1400">
            <a:effectLst/>
            <a:latin typeface="+mn-ea"/>
            <a:ea typeface="+mn-ea"/>
          </a:endParaRPr>
        </a:p>
        <a:p>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今後も（仮称）総合体育館整備事業等の大型</a:t>
          </a:r>
          <a:r>
            <a:rPr kumimoji="1" lang="ja-JP" altLang="ja-JP" sz="1100">
              <a:solidFill>
                <a:schemeClr val="dk1"/>
              </a:solidFill>
              <a:effectLst/>
              <a:latin typeface="+mn-ea"/>
              <a:ea typeface="+mn-ea"/>
              <a:cs typeface="+mn-cs"/>
            </a:rPr>
            <a:t>事業の展開が見込まれている</a:t>
          </a:r>
          <a:r>
            <a:rPr kumimoji="1" lang="ja-JP" altLang="en-US" sz="1100">
              <a:solidFill>
                <a:schemeClr val="dk1"/>
              </a:solidFill>
              <a:effectLst/>
              <a:latin typeface="+mn-ea"/>
              <a:ea typeface="+mn-ea"/>
              <a:cs typeface="+mn-cs"/>
            </a:rPr>
            <a:t>ため、</a:t>
          </a:r>
          <a:r>
            <a:rPr kumimoji="1" lang="ja-JP" altLang="ja-JP" sz="1100">
              <a:solidFill>
                <a:schemeClr val="dk1"/>
              </a:solidFill>
              <a:effectLst/>
              <a:latin typeface="+mn-ea"/>
              <a:ea typeface="+mn-ea"/>
              <a:cs typeface="+mn-cs"/>
            </a:rPr>
            <a:t>公債費の増による将来の負担を軽減するため、積み増しを行うとともに計画的な繰上償還も進めていく事としている。</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55,577
55,009
204.27
56,128,148
53,697,791
2,040,631
18,903,790
45,102,624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所得層の低い地域であること等から、依然として類似団体や全国平均を大きく下回っている状況にあるが、近年は給与所得者の所得増、土地評価額の上昇、新築家屋の増加等に伴い、市税等が増加傾向となっている。</a:t>
          </a:r>
        </a:p>
        <a:p>
          <a:endParaRPr kumimoji="1" lang="ja-JP" altLang="en-US"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・現在進めている定員管理の適正化による人件費の削減の他、物件費の計画的かつ継続的な抑制への取り組み、平成</a:t>
          </a:r>
          <a:r>
            <a:rPr kumimoji="1" lang="en-US" altLang="ja-JP" sz="1100">
              <a:latin typeface="游ゴシック" panose="020B0400000000000000" pitchFamily="50" charset="-128"/>
              <a:ea typeface="游ゴシック" panose="020B0400000000000000" pitchFamily="50" charset="-128"/>
            </a:rPr>
            <a:t>28</a:t>
          </a:r>
          <a:r>
            <a:rPr kumimoji="1" lang="ja-JP" altLang="en-US" sz="1100">
              <a:latin typeface="游ゴシック" panose="020B0400000000000000" pitchFamily="50" charset="-128"/>
              <a:ea typeface="游ゴシック" panose="020B0400000000000000" pitchFamily="50" charset="-128"/>
            </a:rPr>
            <a:t>年度に策定された公共施設等総合管理計画を基に、類似施設の統廃合の取り組みを図り財政健全化を図る。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xdr:cNvCxnSpPr/>
      </xdr:nvCxnSpPr>
      <xdr:spPr>
        <a:xfrm flipV="1">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・類似団体や全国平均に比べ良い状況となっているが、望ましいとされる比率の水準を</a:t>
          </a:r>
          <a:r>
            <a:rPr kumimoji="1" lang="en-US" altLang="ja-JP" sz="1100">
              <a:latin typeface="游ゴシック" panose="020B0400000000000000" pitchFamily="50" charset="-128"/>
              <a:ea typeface="游ゴシック" panose="020B0400000000000000" pitchFamily="50" charset="-128"/>
            </a:rPr>
            <a:t>13</a:t>
          </a:r>
          <a:r>
            <a:rPr kumimoji="1" lang="ja-JP" altLang="en-US" sz="1100">
              <a:latin typeface="游ゴシック" panose="020B0400000000000000" pitchFamily="50" charset="-128"/>
              <a:ea typeface="游ゴシック" panose="020B0400000000000000" pitchFamily="50" charset="-128"/>
            </a:rPr>
            <a:t>ポイント上回っており、依然として財政状況の硬直化の状況にある。</a:t>
          </a:r>
        </a:p>
        <a:p>
          <a:r>
            <a:rPr kumimoji="1" lang="ja-JP" altLang="en-US" sz="1100">
              <a:latin typeface="游ゴシック" panose="020B0400000000000000" pitchFamily="50" charset="-128"/>
              <a:ea typeface="游ゴシック" panose="020B0400000000000000" pitchFamily="50" charset="-128"/>
            </a:rPr>
            <a:t>令和</a:t>
          </a:r>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年度においては、人件費・物件費。扶助費が増となったが、繰出金が減となったため、前年度比で</a:t>
          </a:r>
          <a:r>
            <a:rPr kumimoji="1" lang="en-US" altLang="ja-JP" sz="1100">
              <a:latin typeface="游ゴシック" panose="020B0400000000000000" pitchFamily="50" charset="-128"/>
              <a:ea typeface="游ゴシック" panose="020B0400000000000000" pitchFamily="50" charset="-128"/>
            </a:rPr>
            <a:t>2.6</a:t>
          </a:r>
          <a:r>
            <a:rPr kumimoji="1" lang="ja-JP" altLang="en-US" sz="1100">
              <a:latin typeface="游ゴシック" panose="020B0400000000000000" pitchFamily="50" charset="-128"/>
              <a:ea typeface="游ゴシック" panose="020B0400000000000000" pitchFamily="50" charset="-128"/>
            </a:rPr>
            <a:t>ポイント増加している状況にある。</a:t>
          </a:r>
        </a:p>
        <a:p>
          <a:r>
            <a:rPr kumimoji="1" lang="ja-JP" altLang="en-US" sz="1100">
              <a:latin typeface="游ゴシック" panose="020B0400000000000000" pitchFamily="50" charset="-128"/>
              <a:ea typeface="游ゴシック" panose="020B0400000000000000" pitchFamily="50" charset="-128"/>
            </a:rPr>
            <a:t>今後も、定員管理の適正化による人件費の削減の他、物件費の計画的かつ継続的な抑制に取り組むとともに、扶助費を含めた社会保障費関連経費の給付適正化に努める。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62</xdr:row>
      <xdr:rowOff>4233</xdr:rowOff>
    </xdr:to>
    <xdr:cxnSp macro="">
      <xdr:nvCxnSpPr>
        <xdr:cNvPr id="134" name="直線コネクタ 133"/>
        <xdr:cNvCxnSpPr/>
      </xdr:nvCxnSpPr>
      <xdr:spPr>
        <a:xfrm>
          <a:off x="4114800" y="10425006"/>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60</xdr:row>
      <xdr:rowOff>146050</xdr:rowOff>
    </xdr:to>
    <xdr:cxnSp macro="">
      <xdr:nvCxnSpPr>
        <xdr:cNvPr id="137" name="直線コネクタ 136"/>
        <xdr:cNvCxnSpPr/>
      </xdr:nvCxnSpPr>
      <xdr:spPr>
        <a:xfrm flipV="1">
          <a:off x="3225800" y="1042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135044</xdr:rowOff>
    </xdr:from>
    <xdr:to>
      <xdr:col>15</xdr:col>
      <xdr:colOff>82550</xdr:colOff>
      <xdr:row>60</xdr:row>
      <xdr:rowOff>146050</xdr:rowOff>
    </xdr:to>
    <xdr:cxnSp macro="">
      <xdr:nvCxnSpPr>
        <xdr:cNvPr id="140" name="直線コネクタ 139"/>
        <xdr:cNvCxnSpPr/>
      </xdr:nvCxnSpPr>
      <xdr:spPr>
        <a:xfrm>
          <a:off x="2336800" y="10079144"/>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135044</xdr:rowOff>
    </xdr:from>
    <xdr:to>
      <xdr:col>11</xdr:col>
      <xdr:colOff>31750</xdr:colOff>
      <xdr:row>59</xdr:row>
      <xdr:rowOff>3810</xdr:rowOff>
    </xdr:to>
    <xdr:cxnSp macro="">
      <xdr:nvCxnSpPr>
        <xdr:cNvPr id="143" name="直線コネクタ 142"/>
        <xdr:cNvCxnSpPr/>
      </xdr:nvCxnSpPr>
      <xdr:spPr>
        <a:xfrm flipV="1">
          <a:off x="1447800" y="100791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3" name="楕円 152"/>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4"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5" name="楕円 154"/>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27533</xdr:rowOff>
    </xdr:from>
    <xdr:ext cx="736600" cy="259045"/>
    <xdr:sp macro="" textlink="">
      <xdr:nvSpPr>
        <xdr:cNvPr id="156" name="テキスト ボックス 155"/>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7" name="楕円 156"/>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8" name="テキスト ボックス 157"/>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84244</xdr:rowOff>
    </xdr:from>
    <xdr:to>
      <xdr:col>11</xdr:col>
      <xdr:colOff>82550</xdr:colOff>
      <xdr:row>59</xdr:row>
      <xdr:rowOff>14394</xdr:rowOff>
    </xdr:to>
    <xdr:sp macro="" textlink="">
      <xdr:nvSpPr>
        <xdr:cNvPr id="159" name="楕円 158"/>
        <xdr:cNvSpPr/>
      </xdr:nvSpPr>
      <xdr:spPr>
        <a:xfrm>
          <a:off x="2286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24571</xdr:rowOff>
    </xdr:from>
    <xdr:ext cx="762000" cy="259045"/>
    <xdr:sp macro="" textlink="">
      <xdr:nvSpPr>
        <xdr:cNvPr id="160" name="テキスト ボックス 159"/>
        <xdr:cNvSpPr txBox="1"/>
      </xdr:nvSpPr>
      <xdr:spPr>
        <a:xfrm>
          <a:off x="1955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61" name="楕円 160"/>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62" name="テキスト ボックス 161"/>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・人件費については、市町村合併に伴う人員増に対して定員適正化計画を推進しているが、依然として県平均比較でかなり高い水準にあり、引き続き現行の抑制策を推進していく。</a:t>
          </a:r>
        </a:p>
        <a:p>
          <a:endParaRPr kumimoji="1" lang="ja-JP" altLang="en-US"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物件費については、保有する公共施設が多く、その維持管理に費用がかかっている状況にあるため、公共施設等総合管理計画を基に、類似施設の統廃合の取り組みを図り、計画的かつ継続的な抑制に取り組んでいく。また、出張に係る経費については</a:t>
          </a:r>
          <a:r>
            <a:rPr kumimoji="1" lang="en-US" altLang="ja-JP" sz="1100">
              <a:latin typeface="游ゴシック" panose="020B0400000000000000" pitchFamily="50" charset="-128"/>
              <a:ea typeface="游ゴシック" panose="020B0400000000000000" pitchFamily="50" charset="-128"/>
            </a:rPr>
            <a:t>Web</a:t>
          </a:r>
          <a:r>
            <a:rPr kumimoji="1" lang="ja-JP" altLang="en-US" sz="1100">
              <a:latin typeface="游ゴシック" panose="020B0400000000000000" pitchFamily="50" charset="-128"/>
              <a:ea typeface="游ゴシック" panose="020B0400000000000000" pitchFamily="50" charset="-128"/>
            </a:rPr>
            <a:t>会議を推進し、経費抑制に取り組んで行く。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56652</xdr:rowOff>
    </xdr:from>
    <xdr:to>
      <xdr:col>23</xdr:col>
      <xdr:colOff>133350</xdr:colOff>
      <xdr:row>86</xdr:row>
      <xdr:rowOff>35251</xdr:rowOff>
    </xdr:to>
    <xdr:cxnSp macro="">
      <xdr:nvCxnSpPr>
        <xdr:cNvPr id="197" name="直線コネクタ 196"/>
        <xdr:cNvCxnSpPr/>
      </xdr:nvCxnSpPr>
      <xdr:spPr>
        <a:xfrm>
          <a:off x="4114800" y="14629902"/>
          <a:ext cx="838200" cy="1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56652</xdr:rowOff>
    </xdr:from>
    <xdr:to>
      <xdr:col>19</xdr:col>
      <xdr:colOff>133350</xdr:colOff>
      <xdr:row>85</xdr:row>
      <xdr:rowOff>83066</xdr:rowOff>
    </xdr:to>
    <xdr:cxnSp macro="">
      <xdr:nvCxnSpPr>
        <xdr:cNvPr id="200" name="直線コネクタ 199"/>
        <xdr:cNvCxnSpPr/>
      </xdr:nvCxnSpPr>
      <xdr:spPr>
        <a:xfrm flipV="1">
          <a:off x="3225800" y="14629902"/>
          <a:ext cx="889000" cy="2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32876</xdr:rowOff>
    </xdr:from>
    <xdr:to>
      <xdr:col>15</xdr:col>
      <xdr:colOff>82550</xdr:colOff>
      <xdr:row>85</xdr:row>
      <xdr:rowOff>83066</xdr:rowOff>
    </xdr:to>
    <xdr:cxnSp macro="">
      <xdr:nvCxnSpPr>
        <xdr:cNvPr id="203" name="直線コネクタ 202"/>
        <xdr:cNvCxnSpPr/>
      </xdr:nvCxnSpPr>
      <xdr:spPr>
        <a:xfrm>
          <a:off x="2336800" y="14606126"/>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139946</xdr:rowOff>
    </xdr:from>
    <xdr:to>
      <xdr:col>11</xdr:col>
      <xdr:colOff>31750</xdr:colOff>
      <xdr:row>85</xdr:row>
      <xdr:rowOff>32876</xdr:rowOff>
    </xdr:to>
    <xdr:cxnSp macro="">
      <xdr:nvCxnSpPr>
        <xdr:cNvPr id="206" name="直線コネクタ 205"/>
        <xdr:cNvCxnSpPr/>
      </xdr:nvCxnSpPr>
      <xdr:spPr>
        <a:xfrm>
          <a:off x="1447800" y="14541746"/>
          <a:ext cx="889000" cy="6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155901</xdr:rowOff>
    </xdr:from>
    <xdr:to>
      <xdr:col>23</xdr:col>
      <xdr:colOff>184150</xdr:colOff>
      <xdr:row>86</xdr:row>
      <xdr:rowOff>86051</xdr:rowOff>
    </xdr:to>
    <xdr:sp macro="" textlink="">
      <xdr:nvSpPr>
        <xdr:cNvPr id="216" name="楕円 215"/>
        <xdr:cNvSpPr/>
      </xdr:nvSpPr>
      <xdr:spPr>
        <a:xfrm>
          <a:off x="4902200" y="14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127978</xdr:rowOff>
    </xdr:from>
    <xdr:ext cx="762000" cy="259045"/>
    <xdr:sp macro="" textlink="">
      <xdr:nvSpPr>
        <xdr:cNvPr id="217" name="人件費・物件費等の状況該当値テキスト"/>
        <xdr:cNvSpPr txBox="1"/>
      </xdr:nvSpPr>
      <xdr:spPr>
        <a:xfrm>
          <a:off x="5041900" y="1470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5852</xdr:rowOff>
    </xdr:from>
    <xdr:to>
      <xdr:col>19</xdr:col>
      <xdr:colOff>184150</xdr:colOff>
      <xdr:row>85</xdr:row>
      <xdr:rowOff>107452</xdr:rowOff>
    </xdr:to>
    <xdr:sp macro="" textlink="">
      <xdr:nvSpPr>
        <xdr:cNvPr id="218" name="楕円 217"/>
        <xdr:cNvSpPr/>
      </xdr:nvSpPr>
      <xdr:spPr>
        <a:xfrm>
          <a:off x="4064000" y="145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92229</xdr:rowOff>
    </xdr:from>
    <xdr:ext cx="736600" cy="259045"/>
    <xdr:sp macro="" textlink="">
      <xdr:nvSpPr>
        <xdr:cNvPr id="219" name="テキスト ボックス 218"/>
        <xdr:cNvSpPr txBox="1"/>
      </xdr:nvSpPr>
      <xdr:spPr>
        <a:xfrm>
          <a:off x="3733800" y="1466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32266</xdr:rowOff>
    </xdr:from>
    <xdr:to>
      <xdr:col>15</xdr:col>
      <xdr:colOff>133350</xdr:colOff>
      <xdr:row>85</xdr:row>
      <xdr:rowOff>133866</xdr:rowOff>
    </xdr:to>
    <xdr:sp macro="" textlink="">
      <xdr:nvSpPr>
        <xdr:cNvPr id="220" name="楕円 219"/>
        <xdr:cNvSpPr/>
      </xdr:nvSpPr>
      <xdr:spPr>
        <a:xfrm>
          <a:off x="3175000" y="146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118643</xdr:rowOff>
    </xdr:from>
    <xdr:ext cx="762000" cy="259045"/>
    <xdr:sp macro="" textlink="">
      <xdr:nvSpPr>
        <xdr:cNvPr id="221" name="テキスト ボックス 220"/>
        <xdr:cNvSpPr txBox="1"/>
      </xdr:nvSpPr>
      <xdr:spPr>
        <a:xfrm>
          <a:off x="2844800" y="1469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153526</xdr:rowOff>
    </xdr:from>
    <xdr:to>
      <xdr:col>11</xdr:col>
      <xdr:colOff>82550</xdr:colOff>
      <xdr:row>85</xdr:row>
      <xdr:rowOff>83676</xdr:rowOff>
    </xdr:to>
    <xdr:sp macro="" textlink="">
      <xdr:nvSpPr>
        <xdr:cNvPr id="222" name="楕円 221"/>
        <xdr:cNvSpPr/>
      </xdr:nvSpPr>
      <xdr:spPr>
        <a:xfrm>
          <a:off x="2286000" y="145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68453</xdr:rowOff>
    </xdr:from>
    <xdr:ext cx="762000" cy="259045"/>
    <xdr:sp macro="" textlink="">
      <xdr:nvSpPr>
        <xdr:cNvPr id="223" name="テキスト ボックス 222"/>
        <xdr:cNvSpPr txBox="1"/>
      </xdr:nvSpPr>
      <xdr:spPr>
        <a:xfrm>
          <a:off x="1955800" y="1464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89146</xdr:rowOff>
    </xdr:from>
    <xdr:to>
      <xdr:col>7</xdr:col>
      <xdr:colOff>31750</xdr:colOff>
      <xdr:row>85</xdr:row>
      <xdr:rowOff>19296</xdr:rowOff>
    </xdr:to>
    <xdr:sp macro="" textlink="">
      <xdr:nvSpPr>
        <xdr:cNvPr id="224" name="楕円 223"/>
        <xdr:cNvSpPr/>
      </xdr:nvSpPr>
      <xdr:spPr>
        <a:xfrm>
          <a:off x="1397000" y="14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4073</xdr:rowOff>
    </xdr:from>
    <xdr:ext cx="762000" cy="259045"/>
    <xdr:sp macro="" textlink="">
      <xdr:nvSpPr>
        <xdr:cNvPr id="225" name="テキスト ボックス 224"/>
        <xdr:cNvSpPr txBox="1"/>
      </xdr:nvSpPr>
      <xdr:spPr>
        <a:xfrm>
          <a:off x="1066800" y="1457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・類似団体及び全国平均を下回っているが、職員数や人件費が大きく上回っている状況にあるため、人件費の抑制の課題を踏まえ、適正な給与水準を見極めていくよう努める。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1" name="直線コネクタ 260"/>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132443</xdr:rowOff>
    </xdr:to>
    <xdr:cxnSp macro="">
      <xdr:nvCxnSpPr>
        <xdr:cNvPr id="264" name="直線コネクタ 263"/>
        <xdr:cNvCxnSpPr/>
      </xdr:nvCxnSpPr>
      <xdr:spPr>
        <a:xfrm>
          <a:off x="15290800" y="140706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11793</xdr:rowOff>
    </xdr:from>
    <xdr:to>
      <xdr:col>72</xdr:col>
      <xdr:colOff>203200</xdr:colOff>
      <xdr:row>82</xdr:row>
      <xdr:rowOff>11793</xdr:rowOff>
    </xdr:to>
    <xdr:cxnSp macro="">
      <xdr:nvCxnSpPr>
        <xdr:cNvPr id="267" name="直線コネクタ 266"/>
        <xdr:cNvCxnSpPr/>
      </xdr:nvCxnSpPr>
      <xdr:spPr>
        <a:xfrm>
          <a:off x="14401800" y="14070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82</xdr:row>
      <xdr:rowOff>11793</xdr:rowOff>
    </xdr:to>
    <xdr:cxnSp macro="">
      <xdr:nvCxnSpPr>
        <xdr:cNvPr id="270" name="直線コネクタ 269"/>
        <xdr:cNvCxnSpPr/>
      </xdr:nvCxnSpPr>
      <xdr:spPr>
        <a:xfrm>
          <a:off x="13512800" y="140534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84" name="楕円 283"/>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85" name="テキスト ボックス 284"/>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132443</xdr:rowOff>
    </xdr:from>
    <xdr:to>
      <xdr:col>68</xdr:col>
      <xdr:colOff>203200</xdr:colOff>
      <xdr:row>82</xdr:row>
      <xdr:rowOff>62593</xdr:rowOff>
    </xdr:to>
    <xdr:sp macro="" textlink="">
      <xdr:nvSpPr>
        <xdr:cNvPr id="286" name="楕円 285"/>
        <xdr:cNvSpPr/>
      </xdr:nvSpPr>
      <xdr:spPr>
        <a:xfrm>
          <a:off x="14351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72770</xdr:rowOff>
    </xdr:from>
    <xdr:ext cx="762000" cy="259045"/>
    <xdr:sp macro="" textlink="">
      <xdr:nvSpPr>
        <xdr:cNvPr id="287" name="テキスト ボックス 286"/>
        <xdr:cNvSpPr txBox="1"/>
      </xdr:nvSpPr>
      <xdr:spPr>
        <a:xfrm>
          <a:off x="14020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8" name="楕円 287"/>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9" name="テキスト ボックス 288"/>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・定員適正化計画を基に人員削減を進めているが、類似団体及び県平均と比較して大きく上回っている状況にある。</a:t>
          </a:r>
          <a:endParaRPr lang="ja-JP" altLang="ja-JP" sz="1400">
            <a:effectLst/>
          </a:endParaRPr>
        </a:p>
        <a:p>
          <a:r>
            <a:rPr kumimoji="1" lang="ja-JP" altLang="ja-JP" sz="1100">
              <a:solidFill>
                <a:schemeClr val="dk1"/>
              </a:solidFill>
              <a:effectLst/>
              <a:latin typeface="+mn-lt"/>
              <a:ea typeface="+mn-ea"/>
              <a:cs typeface="+mn-cs"/>
            </a:rPr>
            <a:t>総合庁舎の建設に伴い、</a:t>
          </a:r>
          <a:r>
            <a:rPr kumimoji="1" lang="ja-JP" altLang="en-US" sz="1100">
              <a:solidFill>
                <a:schemeClr val="dk1"/>
              </a:solidFill>
              <a:effectLst/>
              <a:latin typeface="+mn-lt"/>
              <a:ea typeface="+mn-ea"/>
              <a:cs typeface="+mn-cs"/>
            </a:rPr>
            <a:t>現状</a:t>
          </a:r>
          <a:r>
            <a:rPr kumimoji="1" lang="ja-JP" altLang="ja-JP" sz="1100">
              <a:solidFill>
                <a:schemeClr val="dk1"/>
              </a:solidFill>
              <a:effectLst/>
              <a:latin typeface="+mn-lt"/>
              <a:ea typeface="+mn-ea"/>
              <a:cs typeface="+mn-cs"/>
            </a:rPr>
            <a:t>総合庁舎方式へと行政サービスの転換が</a:t>
          </a:r>
          <a:r>
            <a:rPr kumimoji="1" lang="ja-JP" altLang="en-US" sz="1100">
              <a:solidFill>
                <a:schemeClr val="dk1"/>
              </a:solidFill>
              <a:effectLst/>
              <a:latin typeface="+mn-lt"/>
              <a:ea typeface="+mn-ea"/>
              <a:cs typeface="+mn-cs"/>
            </a:rPr>
            <a:t>図られた</a:t>
          </a:r>
          <a:r>
            <a:rPr kumimoji="1" lang="ja-JP" altLang="ja-JP" sz="1100">
              <a:solidFill>
                <a:schemeClr val="dk1"/>
              </a:solidFill>
              <a:effectLst/>
              <a:latin typeface="+mn-lt"/>
              <a:ea typeface="+mn-ea"/>
              <a:cs typeface="+mn-cs"/>
            </a:rPr>
            <a:t>ことから、更なる定員適正化計画の推進を図り適正な定員管理に努める。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59146</xdr:rowOff>
    </xdr:from>
    <xdr:to>
      <xdr:col>81</xdr:col>
      <xdr:colOff>44450</xdr:colOff>
      <xdr:row>63</xdr:row>
      <xdr:rowOff>66040</xdr:rowOff>
    </xdr:to>
    <xdr:cxnSp macro="">
      <xdr:nvCxnSpPr>
        <xdr:cNvPr id="326" name="直線コネクタ 325"/>
        <xdr:cNvCxnSpPr/>
      </xdr:nvCxnSpPr>
      <xdr:spPr>
        <a:xfrm flipV="1">
          <a:off x="16179800" y="1086049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109704</xdr:rowOff>
    </xdr:to>
    <xdr:cxnSp macro="">
      <xdr:nvCxnSpPr>
        <xdr:cNvPr id="329" name="直線コネクタ 328"/>
        <xdr:cNvCxnSpPr/>
      </xdr:nvCxnSpPr>
      <xdr:spPr>
        <a:xfrm flipV="1">
          <a:off x="15290800" y="10867390"/>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109704</xdr:rowOff>
    </xdr:from>
    <xdr:to>
      <xdr:col>72</xdr:col>
      <xdr:colOff>203200</xdr:colOff>
      <xdr:row>63</xdr:row>
      <xdr:rowOff>146473</xdr:rowOff>
    </xdr:to>
    <xdr:cxnSp macro="">
      <xdr:nvCxnSpPr>
        <xdr:cNvPr id="332" name="直線コネクタ 331"/>
        <xdr:cNvCxnSpPr/>
      </xdr:nvCxnSpPr>
      <xdr:spPr>
        <a:xfrm flipV="1">
          <a:off x="14401800" y="10911054"/>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146473</xdr:rowOff>
    </xdr:from>
    <xdr:to>
      <xdr:col>68</xdr:col>
      <xdr:colOff>152400</xdr:colOff>
      <xdr:row>63</xdr:row>
      <xdr:rowOff>155666</xdr:rowOff>
    </xdr:to>
    <xdr:cxnSp macro="">
      <xdr:nvCxnSpPr>
        <xdr:cNvPr id="335" name="直線コネクタ 334"/>
        <xdr:cNvCxnSpPr/>
      </xdr:nvCxnSpPr>
      <xdr:spPr>
        <a:xfrm flipV="1">
          <a:off x="13512800" y="1094782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8346</xdr:rowOff>
    </xdr:from>
    <xdr:to>
      <xdr:col>81</xdr:col>
      <xdr:colOff>95250</xdr:colOff>
      <xdr:row>63</xdr:row>
      <xdr:rowOff>109946</xdr:rowOff>
    </xdr:to>
    <xdr:sp macro="" textlink="">
      <xdr:nvSpPr>
        <xdr:cNvPr id="345" name="楕円 344"/>
        <xdr:cNvSpPr/>
      </xdr:nvSpPr>
      <xdr:spPr>
        <a:xfrm>
          <a:off x="169672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151873</xdr:rowOff>
    </xdr:from>
    <xdr:ext cx="762000" cy="259045"/>
    <xdr:sp macro="" textlink="">
      <xdr:nvSpPr>
        <xdr:cNvPr id="346" name="定員管理の状況該当値テキスト"/>
        <xdr:cNvSpPr txBox="1"/>
      </xdr:nvSpPr>
      <xdr:spPr>
        <a:xfrm>
          <a:off x="17106900" y="107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47" name="楕円 346"/>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48" name="テキスト ボックス 347"/>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58904</xdr:rowOff>
    </xdr:from>
    <xdr:to>
      <xdr:col>73</xdr:col>
      <xdr:colOff>44450</xdr:colOff>
      <xdr:row>63</xdr:row>
      <xdr:rowOff>160504</xdr:rowOff>
    </xdr:to>
    <xdr:sp macro="" textlink="">
      <xdr:nvSpPr>
        <xdr:cNvPr id="349" name="楕円 348"/>
        <xdr:cNvSpPr/>
      </xdr:nvSpPr>
      <xdr:spPr>
        <a:xfrm>
          <a:off x="15240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145281</xdr:rowOff>
    </xdr:from>
    <xdr:ext cx="762000" cy="259045"/>
    <xdr:sp macro="" textlink="">
      <xdr:nvSpPr>
        <xdr:cNvPr id="350" name="テキスト ボックス 349"/>
        <xdr:cNvSpPr txBox="1"/>
      </xdr:nvSpPr>
      <xdr:spPr>
        <a:xfrm>
          <a:off x="14909800" y="109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95673</xdr:rowOff>
    </xdr:from>
    <xdr:to>
      <xdr:col>68</xdr:col>
      <xdr:colOff>203200</xdr:colOff>
      <xdr:row>64</xdr:row>
      <xdr:rowOff>25823</xdr:rowOff>
    </xdr:to>
    <xdr:sp macro="" textlink="">
      <xdr:nvSpPr>
        <xdr:cNvPr id="351" name="楕円 350"/>
        <xdr:cNvSpPr/>
      </xdr:nvSpPr>
      <xdr:spPr>
        <a:xfrm>
          <a:off x="14351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10600</xdr:rowOff>
    </xdr:from>
    <xdr:ext cx="762000" cy="259045"/>
    <xdr:sp macro="" textlink="">
      <xdr:nvSpPr>
        <xdr:cNvPr id="352" name="テキスト ボックス 351"/>
        <xdr:cNvSpPr txBox="1"/>
      </xdr:nvSpPr>
      <xdr:spPr>
        <a:xfrm>
          <a:off x="14020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104866</xdr:rowOff>
    </xdr:from>
    <xdr:to>
      <xdr:col>64</xdr:col>
      <xdr:colOff>152400</xdr:colOff>
      <xdr:row>64</xdr:row>
      <xdr:rowOff>35016</xdr:rowOff>
    </xdr:to>
    <xdr:sp macro="" textlink="">
      <xdr:nvSpPr>
        <xdr:cNvPr id="353" name="楕円 352"/>
        <xdr:cNvSpPr/>
      </xdr:nvSpPr>
      <xdr:spPr>
        <a:xfrm>
          <a:off x="13462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19793</xdr:rowOff>
    </xdr:from>
    <xdr:ext cx="762000" cy="259045"/>
    <xdr:sp macro="" textlink="">
      <xdr:nvSpPr>
        <xdr:cNvPr id="354" name="テキスト ボックス 353"/>
        <xdr:cNvSpPr txBox="1"/>
      </xdr:nvSpPr>
      <xdr:spPr>
        <a:xfrm>
          <a:off x="13131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・合併前旧市町村分の地方債償還がピークを過ぎたことや、新団体移行後の借入抑制及び繰上償還により、近年は年々緩やかな改善が見られ、類似団体</a:t>
          </a:r>
          <a:r>
            <a:rPr kumimoji="1" lang="ja-JP" altLang="en-US" sz="1100">
              <a:solidFill>
                <a:schemeClr val="dk1"/>
              </a:solidFill>
              <a:effectLst/>
              <a:latin typeface="+mn-lt"/>
              <a:ea typeface="+mn-ea"/>
              <a:cs typeface="+mn-cs"/>
            </a:rPr>
            <a:t>と同率とな</a:t>
          </a:r>
          <a:r>
            <a:rPr kumimoji="1" lang="ja-JP" altLang="ja-JP" sz="1100">
              <a:solidFill>
                <a:schemeClr val="dk1"/>
              </a:solidFill>
              <a:effectLst/>
              <a:latin typeface="+mn-lt"/>
              <a:ea typeface="+mn-ea"/>
              <a:cs typeface="+mn-cs"/>
            </a:rPr>
            <a:t>っている状況にあるが、今後は公債費の増加が見込まれていることから、他の事業等と調整を図りながら、健全な財政運営に努める。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127000</xdr:rowOff>
    </xdr:to>
    <xdr:cxnSp macro="">
      <xdr:nvCxnSpPr>
        <xdr:cNvPr id="390" name="直線コネクタ 389"/>
        <xdr:cNvCxnSpPr/>
      </xdr:nvCxnSpPr>
      <xdr:spPr>
        <a:xfrm>
          <a:off x="16179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92528</xdr:rowOff>
    </xdr:to>
    <xdr:cxnSp macro="">
      <xdr:nvCxnSpPr>
        <xdr:cNvPr id="393" name="直線コネクタ 392"/>
        <xdr:cNvCxnSpPr/>
      </xdr:nvCxnSpPr>
      <xdr:spPr>
        <a:xfrm>
          <a:off x="15290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81038</xdr:rowOff>
    </xdr:to>
    <xdr:cxnSp macro="">
      <xdr:nvCxnSpPr>
        <xdr:cNvPr id="396" name="直線コネクタ 395"/>
        <xdr:cNvCxnSpPr/>
      </xdr:nvCxnSpPr>
      <xdr:spPr>
        <a:xfrm>
          <a:off x="14401800" y="693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40</xdr:row>
      <xdr:rowOff>104019</xdr:rowOff>
    </xdr:to>
    <xdr:cxnSp macro="">
      <xdr:nvCxnSpPr>
        <xdr:cNvPr id="399" name="直線コネクタ 398"/>
        <xdr:cNvCxnSpPr/>
      </xdr:nvCxnSpPr>
      <xdr:spPr>
        <a:xfrm flipV="1">
          <a:off x="13512800" y="69390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9" name="楕円 408"/>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10"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11" name="楕円 410"/>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12" name="テキスト ボックス 411"/>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13" name="楕円 412"/>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14" name="テキスト ボックス 413"/>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15" name="楕円 414"/>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416" name="テキスト ボックス 415"/>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17" name="楕円 416"/>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164996</xdr:rowOff>
    </xdr:from>
    <xdr:ext cx="762000" cy="259045"/>
    <xdr:sp macro="" textlink="">
      <xdr:nvSpPr>
        <xdr:cNvPr id="418" name="テキスト ボックス 417"/>
        <xdr:cNvSpPr txBox="1"/>
      </xdr:nvSpPr>
      <xdr:spPr>
        <a:xfrm>
          <a:off x="13131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年度は大型事業である総合庁舎建設事業が終了し、地方債現在高がピークとなる見込であり、関連して</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年度の将来負担比率が増加しているが、今後の将来負担比率は減少していくものと見込んでいる。</a:t>
          </a:r>
          <a:r>
            <a:rPr kumimoji="1" lang="ja-JP" altLang="ja-JP" sz="1100">
              <a:solidFill>
                <a:schemeClr val="dk1"/>
              </a:solidFill>
              <a:effectLst/>
              <a:latin typeface="+mn-lt"/>
              <a:ea typeface="+mn-ea"/>
              <a:cs typeface="+mn-cs"/>
            </a:rPr>
            <a:t>加えて普通交付税合併算定替終了の影響も生じて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ることから、引き続き計画的な基金積み立てを行い更なる改善に努める。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149618</xdr:rowOff>
    </xdr:from>
    <xdr:to>
      <xdr:col>81</xdr:col>
      <xdr:colOff>44450</xdr:colOff>
      <xdr:row>16</xdr:row>
      <xdr:rowOff>138793</xdr:rowOff>
    </xdr:to>
    <xdr:cxnSp macro="">
      <xdr:nvCxnSpPr>
        <xdr:cNvPr id="454" name="直線コネクタ 453"/>
        <xdr:cNvCxnSpPr/>
      </xdr:nvCxnSpPr>
      <xdr:spPr>
        <a:xfrm>
          <a:off x="16179800" y="2549918"/>
          <a:ext cx="838200" cy="3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91017</xdr:rowOff>
    </xdr:from>
    <xdr:to>
      <xdr:col>77</xdr:col>
      <xdr:colOff>44450</xdr:colOff>
      <xdr:row>14</xdr:row>
      <xdr:rowOff>149618</xdr:rowOff>
    </xdr:to>
    <xdr:cxnSp macro="">
      <xdr:nvCxnSpPr>
        <xdr:cNvPr id="457" name="直線コネクタ 456"/>
        <xdr:cNvCxnSpPr/>
      </xdr:nvCxnSpPr>
      <xdr:spPr>
        <a:xfrm>
          <a:off x="15290800" y="2491317"/>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40173</xdr:rowOff>
    </xdr:from>
    <xdr:ext cx="736600" cy="259045"/>
    <xdr:sp macro="" textlink="">
      <xdr:nvSpPr>
        <xdr:cNvPr id="459" name="テキスト ボックス 458"/>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91017</xdr:rowOff>
    </xdr:from>
    <xdr:to>
      <xdr:col>72</xdr:col>
      <xdr:colOff>203200</xdr:colOff>
      <xdr:row>14</xdr:row>
      <xdr:rowOff>170301</xdr:rowOff>
    </xdr:to>
    <xdr:cxnSp macro="">
      <xdr:nvCxnSpPr>
        <xdr:cNvPr id="460" name="直線コネクタ 459"/>
        <xdr:cNvCxnSpPr/>
      </xdr:nvCxnSpPr>
      <xdr:spPr>
        <a:xfrm flipV="1">
          <a:off x="14401800" y="249131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35862</xdr:rowOff>
    </xdr:from>
    <xdr:to>
      <xdr:col>68</xdr:col>
      <xdr:colOff>152400</xdr:colOff>
      <xdr:row>14</xdr:row>
      <xdr:rowOff>170301</xdr:rowOff>
    </xdr:to>
    <xdr:cxnSp macro="">
      <xdr:nvCxnSpPr>
        <xdr:cNvPr id="463" name="直線コネクタ 462"/>
        <xdr:cNvCxnSpPr/>
      </xdr:nvCxnSpPr>
      <xdr:spPr>
        <a:xfrm>
          <a:off x="13512800" y="2436162"/>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73" name="楕円 472"/>
        <xdr:cNvSpPr/>
      </xdr:nvSpPr>
      <xdr:spPr>
        <a:xfrm>
          <a:off x="169672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60070</xdr:rowOff>
    </xdr:from>
    <xdr:ext cx="762000" cy="259045"/>
    <xdr:sp macro="" textlink="">
      <xdr:nvSpPr>
        <xdr:cNvPr id="474" name="将来負担の状況該当値テキスト"/>
        <xdr:cNvSpPr txBox="1"/>
      </xdr:nvSpPr>
      <xdr:spPr>
        <a:xfrm>
          <a:off x="17106900" y="280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98818</xdr:rowOff>
    </xdr:from>
    <xdr:to>
      <xdr:col>77</xdr:col>
      <xdr:colOff>95250</xdr:colOff>
      <xdr:row>15</xdr:row>
      <xdr:rowOff>28968</xdr:rowOff>
    </xdr:to>
    <xdr:sp macro="" textlink="">
      <xdr:nvSpPr>
        <xdr:cNvPr id="475" name="楕円 474"/>
        <xdr:cNvSpPr/>
      </xdr:nvSpPr>
      <xdr:spPr>
        <a:xfrm>
          <a:off x="16129000" y="2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39145</xdr:rowOff>
    </xdr:from>
    <xdr:ext cx="736600" cy="259045"/>
    <xdr:sp macro="" textlink="">
      <xdr:nvSpPr>
        <xdr:cNvPr id="476" name="テキスト ボックス 475"/>
        <xdr:cNvSpPr txBox="1"/>
      </xdr:nvSpPr>
      <xdr:spPr>
        <a:xfrm>
          <a:off x="15798800" y="226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77" name="楕円 476"/>
        <xdr:cNvSpPr/>
      </xdr:nvSpPr>
      <xdr:spPr>
        <a:xfrm>
          <a:off x="15240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78" name="テキスト ボックス 477"/>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119501</xdr:rowOff>
    </xdr:from>
    <xdr:to>
      <xdr:col>68</xdr:col>
      <xdr:colOff>203200</xdr:colOff>
      <xdr:row>15</xdr:row>
      <xdr:rowOff>49651</xdr:rowOff>
    </xdr:to>
    <xdr:sp macro="" textlink="">
      <xdr:nvSpPr>
        <xdr:cNvPr id="479" name="楕円 478"/>
        <xdr:cNvSpPr/>
      </xdr:nvSpPr>
      <xdr:spPr>
        <a:xfrm>
          <a:off x="14351000" y="25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59828</xdr:rowOff>
    </xdr:from>
    <xdr:ext cx="762000" cy="259045"/>
    <xdr:sp macro="" textlink="">
      <xdr:nvSpPr>
        <xdr:cNvPr id="480" name="テキスト ボックス 479"/>
        <xdr:cNvSpPr txBox="1"/>
      </xdr:nvSpPr>
      <xdr:spPr>
        <a:xfrm>
          <a:off x="14020800" y="228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156512</xdr:rowOff>
    </xdr:from>
    <xdr:to>
      <xdr:col>64</xdr:col>
      <xdr:colOff>152400</xdr:colOff>
      <xdr:row>14</xdr:row>
      <xdr:rowOff>86662</xdr:rowOff>
    </xdr:to>
    <xdr:sp macro="" textlink="">
      <xdr:nvSpPr>
        <xdr:cNvPr id="481" name="楕円 480"/>
        <xdr:cNvSpPr/>
      </xdr:nvSpPr>
      <xdr:spPr>
        <a:xfrm>
          <a:off x="13462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96839</xdr:rowOff>
    </xdr:from>
    <xdr:ext cx="762000" cy="259045"/>
    <xdr:sp macro="" textlink="">
      <xdr:nvSpPr>
        <xdr:cNvPr id="482" name="テキスト ボックス 481"/>
        <xdr:cNvSpPr txBox="1"/>
      </xdr:nvSpPr>
      <xdr:spPr>
        <a:xfrm>
          <a:off x="13131800" y="215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55,577
55,009
204.27
56,128,148
53,697,791
2,040,631
18,903,790
45,102,624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・定員適正化計画を基に人員削減を進めているが、類似団体及び県平均と比較して上回っている状況にある。</a:t>
          </a:r>
          <a:endParaRPr lang="ja-JP" altLang="ja-JP" sz="1400">
            <a:effectLst/>
          </a:endParaRPr>
        </a:p>
        <a:p>
          <a:r>
            <a:rPr kumimoji="1" lang="ja-JP" altLang="ja-JP" sz="1100">
              <a:solidFill>
                <a:schemeClr val="dk1"/>
              </a:solidFill>
              <a:effectLst/>
              <a:latin typeface="+mn-lt"/>
              <a:ea typeface="+mn-ea"/>
              <a:cs typeface="+mn-cs"/>
            </a:rPr>
            <a:t>総合庁舎の建設に伴い、総合庁舎方式へと行政サービスの転換が</a:t>
          </a:r>
          <a:r>
            <a:rPr kumimoji="1" lang="ja-JP" altLang="en-US" sz="1100">
              <a:solidFill>
                <a:schemeClr val="dk1"/>
              </a:solidFill>
              <a:effectLst/>
              <a:latin typeface="+mn-lt"/>
              <a:ea typeface="+mn-ea"/>
              <a:cs typeface="+mn-cs"/>
            </a:rPr>
            <a:t>図られ</a:t>
          </a:r>
          <a:r>
            <a:rPr kumimoji="1" lang="ja-JP" altLang="ja-JP" sz="1100">
              <a:solidFill>
                <a:schemeClr val="dk1"/>
              </a:solidFill>
              <a:effectLst/>
              <a:latin typeface="+mn-lt"/>
              <a:ea typeface="+mn-ea"/>
              <a:cs typeface="+mn-cs"/>
            </a:rPr>
            <a:t>ていることから、更なる定員適正化計画の推進を図り適正な定員管理に努める。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66040</xdr:rowOff>
    </xdr:to>
    <xdr:cxnSp macro="">
      <xdr:nvCxnSpPr>
        <xdr:cNvPr id="66" name="直線コネクタ 65"/>
        <xdr:cNvCxnSpPr/>
      </xdr:nvCxnSpPr>
      <xdr:spPr>
        <a:xfrm>
          <a:off x="3987800" y="6512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81280</xdr:rowOff>
    </xdr:to>
    <xdr:cxnSp macro="">
      <xdr:nvCxnSpPr>
        <xdr:cNvPr id="69" name="直線コネクタ 68"/>
        <xdr:cNvCxnSpPr/>
      </xdr:nvCxnSpPr>
      <xdr:spPr>
        <a:xfrm flipV="1">
          <a:off x="3098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81280</xdr:rowOff>
    </xdr:to>
    <xdr:cxnSp macro="">
      <xdr:nvCxnSpPr>
        <xdr:cNvPr id="72" name="直線コネクタ 71"/>
        <xdr:cNvCxnSpPr/>
      </xdr:nvCxnSpPr>
      <xdr:spPr>
        <a:xfrm>
          <a:off x="2209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20320</xdr:rowOff>
    </xdr:to>
    <xdr:cxnSp macro="">
      <xdr:nvCxnSpPr>
        <xdr:cNvPr id="75" name="直線コネクタ 74"/>
        <xdr:cNvCxnSpPr/>
      </xdr:nvCxnSpPr>
      <xdr:spPr>
        <a:xfrm>
          <a:off x="1320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ついては、離島県における離島という地理的な条件において、保有する公共施設が多く、その維持管理に費用がかかっている状況にあるため、公共施設等総合管理計画を基に、類似施設の統廃合の取り組みを図り、計画的かつ継続的な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149860</xdr:rowOff>
    </xdr:to>
    <xdr:cxnSp macro="">
      <xdr:nvCxnSpPr>
        <xdr:cNvPr id="127" name="直線コネクタ 126"/>
        <xdr:cNvCxnSpPr/>
      </xdr:nvCxnSpPr>
      <xdr:spPr>
        <a:xfrm>
          <a:off x="15671800" y="30683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17</xdr:row>
      <xdr:rowOff>153670</xdr:rowOff>
    </xdr:to>
    <xdr:cxnSp macro="">
      <xdr:nvCxnSpPr>
        <xdr:cNvPr id="130" name="直線コネクタ 129"/>
        <xdr:cNvCxnSpPr/>
      </xdr:nvCxnSpPr>
      <xdr:spPr>
        <a:xfrm>
          <a:off x="14782800" y="3068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153670</xdr:rowOff>
    </xdr:to>
    <xdr:cxnSp macro="">
      <xdr:nvCxnSpPr>
        <xdr:cNvPr id="133" name="直線コネクタ 132"/>
        <xdr:cNvCxnSpPr/>
      </xdr:nvCxnSpPr>
      <xdr:spPr>
        <a:xfrm>
          <a:off x="13893800" y="2961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123190</xdr:rowOff>
    </xdr:to>
    <xdr:cxnSp macro="">
      <xdr:nvCxnSpPr>
        <xdr:cNvPr id="136" name="直線コネクタ 135"/>
        <xdr:cNvCxnSpPr/>
      </xdr:nvCxnSpPr>
      <xdr:spPr>
        <a:xfrm flipV="1">
          <a:off x="13004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6" name="楕円 145"/>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7"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8" name="楕円 147"/>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9" name="テキスト ボックス 148"/>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50" name="楕円 149"/>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51" name="テキスト ボックス 150"/>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4" name="楕円 153"/>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5" name="テキスト ボックス 154"/>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・全国平均・県平均</a:t>
          </a:r>
          <a:r>
            <a:rPr kumimoji="1" lang="ja-JP" altLang="en-US" sz="1100">
              <a:solidFill>
                <a:schemeClr val="dk1"/>
              </a:solidFill>
              <a:effectLst/>
              <a:latin typeface="+mn-lt"/>
              <a:ea typeface="+mn-ea"/>
              <a:cs typeface="+mn-cs"/>
            </a:rPr>
            <a:t>・類似団体平均を</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年度においては前年度比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当市においても歳出の大きなウェイトを占める費用となっている事等を踏まえ、今後も継続して給付適正化に努める。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56</xdr:row>
      <xdr:rowOff>50800</xdr:rowOff>
    </xdr:to>
    <xdr:cxnSp macro="">
      <xdr:nvCxnSpPr>
        <xdr:cNvPr id="188" name="直線コネクタ 187"/>
        <xdr:cNvCxnSpPr/>
      </xdr:nvCxnSpPr>
      <xdr:spPr>
        <a:xfrm flipV="1">
          <a:off x="3987800" y="94386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56</xdr:row>
      <xdr:rowOff>50800</xdr:rowOff>
    </xdr:to>
    <xdr:cxnSp macro="">
      <xdr:nvCxnSpPr>
        <xdr:cNvPr id="191" name="直線コネクタ 190"/>
        <xdr:cNvCxnSpPr/>
      </xdr:nvCxnSpPr>
      <xdr:spPr>
        <a:xfrm>
          <a:off x="3098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153670</xdr:rowOff>
    </xdr:to>
    <xdr:cxnSp macro="">
      <xdr:nvCxnSpPr>
        <xdr:cNvPr id="194" name="直線コネクタ 193"/>
        <xdr:cNvCxnSpPr/>
      </xdr:nvCxnSpPr>
      <xdr:spPr>
        <a:xfrm>
          <a:off x="2209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54610</xdr:rowOff>
    </xdr:from>
    <xdr:to>
      <xdr:col>11</xdr:col>
      <xdr:colOff>9525</xdr:colOff>
      <xdr:row>55</xdr:row>
      <xdr:rowOff>100330</xdr:rowOff>
    </xdr:to>
    <xdr:cxnSp macro="">
      <xdr:nvCxnSpPr>
        <xdr:cNvPr id="197" name="直線コネクタ 196"/>
        <xdr:cNvCxnSpPr/>
      </xdr:nvCxnSpPr>
      <xdr:spPr>
        <a:xfrm>
          <a:off x="1320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0" name="テキスト ボックス 209"/>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11" name="楕円 210"/>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17797</xdr:rowOff>
    </xdr:from>
    <xdr:ext cx="762000" cy="259045"/>
    <xdr:sp macro="" textlink="">
      <xdr:nvSpPr>
        <xdr:cNvPr id="212" name="テキスト ボックス 211"/>
        <xdr:cNvSpPr txBox="1"/>
      </xdr:nvSpPr>
      <xdr:spPr>
        <a:xfrm>
          <a:off x="2717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3" name="楕円 212"/>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135907</xdr:rowOff>
    </xdr:from>
    <xdr:ext cx="762000" cy="259045"/>
    <xdr:sp macro="" textlink="">
      <xdr:nvSpPr>
        <xdr:cNvPr id="214" name="テキスト ボックス 213"/>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xdr:rowOff>
    </xdr:from>
    <xdr:to>
      <xdr:col>6</xdr:col>
      <xdr:colOff>171450</xdr:colOff>
      <xdr:row>55</xdr:row>
      <xdr:rowOff>105410</xdr:rowOff>
    </xdr:to>
    <xdr:sp macro="" textlink="">
      <xdr:nvSpPr>
        <xdr:cNvPr id="215" name="楕円 214"/>
        <xdr:cNvSpPr/>
      </xdr:nvSpPr>
      <xdr:spPr>
        <a:xfrm>
          <a:off x="1270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90187</xdr:rowOff>
    </xdr:from>
    <xdr:ext cx="762000" cy="259045"/>
    <xdr:sp macro="" textlink="">
      <xdr:nvSpPr>
        <xdr:cNvPr id="216" name="テキスト ボックス 215"/>
        <xdr:cNvSpPr txBox="1"/>
      </xdr:nvSpPr>
      <xdr:spPr>
        <a:xfrm>
          <a:off x="939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年度比で公共下水道事業特別会計繰出金の</a:t>
          </a:r>
          <a:r>
            <a:rPr kumimoji="1" lang="en-US" altLang="ja-JP" sz="1100">
              <a:solidFill>
                <a:schemeClr val="dk1"/>
              </a:solidFill>
              <a:effectLst/>
              <a:latin typeface="+mn-lt"/>
              <a:ea typeface="+mn-ea"/>
              <a:cs typeface="+mn-cs"/>
            </a:rPr>
            <a:t>254,903</a:t>
          </a:r>
          <a:r>
            <a:rPr kumimoji="1" lang="ja-JP" altLang="en-US" sz="1100">
              <a:solidFill>
                <a:schemeClr val="dk1"/>
              </a:solidFill>
              <a:effectLst/>
              <a:latin typeface="+mn-lt"/>
              <a:ea typeface="+mn-ea"/>
              <a:cs typeface="+mn-cs"/>
            </a:rPr>
            <a:t>千円の皆減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金が減となったため、前年度比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ポイントの減となっている。今後も計画的かつ継続的な抑制を図っていく。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95250</xdr:rowOff>
    </xdr:from>
    <xdr:to>
      <xdr:col>82</xdr:col>
      <xdr:colOff>107950</xdr:colOff>
      <xdr:row>55</xdr:row>
      <xdr:rowOff>158750</xdr:rowOff>
    </xdr:to>
    <xdr:cxnSp macro="">
      <xdr:nvCxnSpPr>
        <xdr:cNvPr id="249" name="直線コネクタ 248"/>
        <xdr:cNvCxnSpPr/>
      </xdr:nvCxnSpPr>
      <xdr:spPr>
        <a:xfrm flipV="1">
          <a:off x="15671800" y="952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56</xdr:row>
      <xdr:rowOff>127000</xdr:rowOff>
    </xdr:to>
    <xdr:cxnSp macro="">
      <xdr:nvCxnSpPr>
        <xdr:cNvPr id="252" name="直線コネクタ 251"/>
        <xdr:cNvCxnSpPr/>
      </xdr:nvCxnSpPr>
      <xdr:spPr>
        <a:xfrm flipV="1">
          <a:off x="14782800" y="9588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5" name="直線コネクタ 254"/>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56</xdr:row>
      <xdr:rowOff>127000</xdr:rowOff>
    </xdr:to>
    <xdr:cxnSp macro="">
      <xdr:nvCxnSpPr>
        <xdr:cNvPr id="258" name="直線コネクタ 257"/>
        <xdr:cNvCxnSpPr/>
      </xdr:nvCxnSpPr>
      <xdr:spPr>
        <a:xfrm>
          <a:off x="13004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44450</xdr:rowOff>
    </xdr:from>
    <xdr:to>
      <xdr:col>82</xdr:col>
      <xdr:colOff>158750</xdr:colOff>
      <xdr:row>55</xdr:row>
      <xdr:rowOff>146050</xdr:rowOff>
    </xdr:to>
    <xdr:sp macro="" textlink="">
      <xdr:nvSpPr>
        <xdr:cNvPr id="268" name="楕円 267"/>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60977</xdr:rowOff>
    </xdr:from>
    <xdr:ext cx="762000" cy="259045"/>
    <xdr:sp macro="" textlink="">
      <xdr:nvSpPr>
        <xdr:cNvPr id="269"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107950</xdr:rowOff>
    </xdr:from>
    <xdr:to>
      <xdr:col>78</xdr:col>
      <xdr:colOff>120650</xdr:colOff>
      <xdr:row>56</xdr:row>
      <xdr:rowOff>38100</xdr:rowOff>
    </xdr:to>
    <xdr:sp macro="" textlink="">
      <xdr:nvSpPr>
        <xdr:cNvPr id="270" name="楕円 269"/>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48277</xdr:rowOff>
    </xdr:from>
    <xdr:ext cx="736600" cy="259045"/>
    <xdr:sp macro="" textlink="">
      <xdr:nvSpPr>
        <xdr:cNvPr id="271" name="テキスト ボックス 270"/>
        <xdr:cNvSpPr txBox="1"/>
      </xdr:nvSpPr>
      <xdr:spPr>
        <a:xfrm>
          <a:off x="15290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6" name="楕円 275"/>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7" name="テキスト ボックス 276"/>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・全国平均及び県平均を大きく下回って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ポイント増となっている。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129286</xdr:rowOff>
    </xdr:from>
    <xdr:to>
      <xdr:col>82</xdr:col>
      <xdr:colOff>107950</xdr:colOff>
      <xdr:row>34</xdr:row>
      <xdr:rowOff>35560</xdr:rowOff>
    </xdr:to>
    <xdr:cxnSp macro="">
      <xdr:nvCxnSpPr>
        <xdr:cNvPr id="307" name="直線コネクタ 306"/>
        <xdr:cNvCxnSpPr/>
      </xdr:nvCxnSpPr>
      <xdr:spPr>
        <a:xfrm>
          <a:off x="15671800" y="57871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129286</xdr:rowOff>
    </xdr:from>
    <xdr:to>
      <xdr:col>78</xdr:col>
      <xdr:colOff>69850</xdr:colOff>
      <xdr:row>33</xdr:row>
      <xdr:rowOff>143002</xdr:rowOff>
    </xdr:to>
    <xdr:cxnSp macro="">
      <xdr:nvCxnSpPr>
        <xdr:cNvPr id="310" name="直線コネクタ 309"/>
        <xdr:cNvCxnSpPr/>
      </xdr:nvCxnSpPr>
      <xdr:spPr>
        <a:xfrm flipV="1">
          <a:off x="14782800" y="57871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110998</xdr:rowOff>
    </xdr:from>
    <xdr:to>
      <xdr:col>73</xdr:col>
      <xdr:colOff>180975</xdr:colOff>
      <xdr:row>33</xdr:row>
      <xdr:rowOff>143002</xdr:rowOff>
    </xdr:to>
    <xdr:cxnSp macro="">
      <xdr:nvCxnSpPr>
        <xdr:cNvPr id="313" name="直線コネクタ 312"/>
        <xdr:cNvCxnSpPr/>
      </xdr:nvCxnSpPr>
      <xdr:spPr>
        <a:xfrm>
          <a:off x="13893800" y="57688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110998</xdr:rowOff>
    </xdr:from>
    <xdr:to>
      <xdr:col>69</xdr:col>
      <xdr:colOff>92075</xdr:colOff>
      <xdr:row>33</xdr:row>
      <xdr:rowOff>120142</xdr:rowOff>
    </xdr:to>
    <xdr:cxnSp macro="">
      <xdr:nvCxnSpPr>
        <xdr:cNvPr id="316" name="直線コネクタ 315"/>
        <xdr:cNvCxnSpPr/>
      </xdr:nvCxnSpPr>
      <xdr:spPr>
        <a:xfrm flipV="1">
          <a:off x="13004800" y="5768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26" name="楕円 325"/>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64787</xdr:rowOff>
    </xdr:from>
    <xdr:ext cx="762000" cy="259045"/>
    <xdr:sp macro="" textlink="">
      <xdr:nvSpPr>
        <xdr:cNvPr id="327"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78486</xdr:rowOff>
    </xdr:from>
    <xdr:to>
      <xdr:col>78</xdr:col>
      <xdr:colOff>120650</xdr:colOff>
      <xdr:row>34</xdr:row>
      <xdr:rowOff>8636</xdr:rowOff>
    </xdr:to>
    <xdr:sp macro="" textlink="">
      <xdr:nvSpPr>
        <xdr:cNvPr id="328" name="楕円 327"/>
        <xdr:cNvSpPr/>
      </xdr:nvSpPr>
      <xdr:spPr>
        <a:xfrm>
          <a:off x="15621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18813</xdr:rowOff>
    </xdr:from>
    <xdr:ext cx="736600" cy="259045"/>
    <xdr:sp macro="" textlink="">
      <xdr:nvSpPr>
        <xdr:cNvPr id="329" name="テキスト ボックス 328"/>
        <xdr:cNvSpPr txBox="1"/>
      </xdr:nvSpPr>
      <xdr:spPr>
        <a:xfrm>
          <a:off x="15290800" y="550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92202</xdr:rowOff>
    </xdr:from>
    <xdr:to>
      <xdr:col>74</xdr:col>
      <xdr:colOff>31750</xdr:colOff>
      <xdr:row>34</xdr:row>
      <xdr:rowOff>22352</xdr:rowOff>
    </xdr:to>
    <xdr:sp macro="" textlink="">
      <xdr:nvSpPr>
        <xdr:cNvPr id="330" name="楕円 329"/>
        <xdr:cNvSpPr/>
      </xdr:nvSpPr>
      <xdr:spPr>
        <a:xfrm>
          <a:off x="14732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32529</xdr:rowOff>
    </xdr:from>
    <xdr:ext cx="762000" cy="259045"/>
    <xdr:sp macro="" textlink="">
      <xdr:nvSpPr>
        <xdr:cNvPr id="331" name="テキスト ボックス 330"/>
        <xdr:cNvSpPr txBox="1"/>
      </xdr:nvSpPr>
      <xdr:spPr>
        <a:xfrm>
          <a:off x="14401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60198</xdr:rowOff>
    </xdr:from>
    <xdr:to>
      <xdr:col>69</xdr:col>
      <xdr:colOff>142875</xdr:colOff>
      <xdr:row>33</xdr:row>
      <xdr:rowOff>161798</xdr:rowOff>
    </xdr:to>
    <xdr:sp macro="" textlink="">
      <xdr:nvSpPr>
        <xdr:cNvPr id="332" name="楕円 331"/>
        <xdr:cNvSpPr/>
      </xdr:nvSpPr>
      <xdr:spPr>
        <a:xfrm>
          <a:off x="13843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525</xdr:rowOff>
    </xdr:from>
    <xdr:ext cx="762000" cy="259045"/>
    <xdr:sp macro="" textlink="">
      <xdr:nvSpPr>
        <xdr:cNvPr id="333" name="テキスト ボックス 332"/>
        <xdr:cNvSpPr txBox="1"/>
      </xdr:nvSpPr>
      <xdr:spPr>
        <a:xfrm>
          <a:off x="13512800" y="54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69342</xdr:rowOff>
    </xdr:from>
    <xdr:to>
      <xdr:col>65</xdr:col>
      <xdr:colOff>53975</xdr:colOff>
      <xdr:row>33</xdr:row>
      <xdr:rowOff>170942</xdr:rowOff>
    </xdr:to>
    <xdr:sp macro="" textlink="">
      <xdr:nvSpPr>
        <xdr:cNvPr id="334" name="楕円 333"/>
        <xdr:cNvSpPr/>
      </xdr:nvSpPr>
      <xdr:spPr>
        <a:xfrm>
          <a:off x="12954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9669</xdr:rowOff>
    </xdr:from>
    <xdr:ext cx="762000" cy="259045"/>
    <xdr:sp macro="" textlink="">
      <xdr:nvSpPr>
        <xdr:cNvPr id="335" name="テキスト ボックス 334"/>
        <xdr:cNvSpPr txBox="1"/>
      </xdr:nvSpPr>
      <xdr:spPr>
        <a:xfrm>
          <a:off x="12623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据置期間が終了した元金の増に伴い、</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合併特例債活用による大型事業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進めて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ことから、減債基金の計画的な積立を行うとともに、起債の質及び発行の量を計画的に行うとともに、</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繰上償還も実施しながら適正な財政運営を図る</a:t>
          </a:r>
          <a:r>
            <a:rPr kumimoji="1" lang="ja-JP" altLang="en-US" sz="1100">
              <a:solidFill>
                <a:schemeClr val="dk1"/>
              </a:solidFill>
              <a:effectLst/>
              <a:latin typeface="+mn-lt"/>
              <a:ea typeface="+mn-ea"/>
              <a:cs typeface="+mn-cs"/>
            </a:rPr>
            <a:t>予定となっている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xdr:rowOff>
    </xdr:from>
    <xdr:to>
      <xdr:col>24</xdr:col>
      <xdr:colOff>25400</xdr:colOff>
      <xdr:row>78</xdr:row>
      <xdr:rowOff>81280</xdr:rowOff>
    </xdr:to>
    <xdr:cxnSp macro="">
      <xdr:nvCxnSpPr>
        <xdr:cNvPr id="370" name="直線コネクタ 369"/>
        <xdr:cNvCxnSpPr/>
      </xdr:nvCxnSpPr>
      <xdr:spPr>
        <a:xfrm>
          <a:off x="3987800" y="133825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82913</xdr:rowOff>
    </xdr:from>
    <xdr:to>
      <xdr:col>19</xdr:col>
      <xdr:colOff>187325</xdr:colOff>
      <xdr:row>78</xdr:row>
      <xdr:rowOff>9434</xdr:rowOff>
    </xdr:to>
    <xdr:cxnSp macro="">
      <xdr:nvCxnSpPr>
        <xdr:cNvPr id="373" name="直線コネクタ 372"/>
        <xdr:cNvCxnSpPr/>
      </xdr:nvCxnSpPr>
      <xdr:spPr>
        <a:xfrm>
          <a:off x="3098800" y="132845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82913</xdr:rowOff>
    </xdr:to>
    <xdr:cxnSp macro="">
      <xdr:nvCxnSpPr>
        <xdr:cNvPr id="376" name="直線コネクタ 375"/>
        <xdr:cNvCxnSpPr/>
      </xdr:nvCxnSpPr>
      <xdr:spPr>
        <a:xfrm>
          <a:off x="2209800" y="132323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30662</xdr:rowOff>
    </xdr:from>
    <xdr:to>
      <xdr:col>11</xdr:col>
      <xdr:colOff>9525</xdr:colOff>
      <xdr:row>77</xdr:row>
      <xdr:rowOff>76381</xdr:rowOff>
    </xdr:to>
    <xdr:cxnSp macro="">
      <xdr:nvCxnSpPr>
        <xdr:cNvPr id="379" name="直線コネクタ 378"/>
        <xdr:cNvCxnSpPr/>
      </xdr:nvCxnSpPr>
      <xdr:spPr>
        <a:xfrm flipV="1">
          <a:off x="1320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130084</xdr:rowOff>
    </xdr:from>
    <xdr:to>
      <xdr:col>20</xdr:col>
      <xdr:colOff>38100</xdr:colOff>
      <xdr:row>78</xdr:row>
      <xdr:rowOff>60234</xdr:rowOff>
    </xdr:to>
    <xdr:sp macro="" textlink="">
      <xdr:nvSpPr>
        <xdr:cNvPr id="391" name="楕円 390"/>
        <xdr:cNvSpPr/>
      </xdr:nvSpPr>
      <xdr:spPr>
        <a:xfrm>
          <a:off x="3937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45011</xdr:rowOff>
    </xdr:from>
    <xdr:ext cx="736600" cy="259045"/>
    <xdr:sp macro="" textlink="">
      <xdr:nvSpPr>
        <xdr:cNvPr id="392" name="テキスト ボックス 391"/>
        <xdr:cNvSpPr txBox="1"/>
      </xdr:nvSpPr>
      <xdr:spPr>
        <a:xfrm>
          <a:off x="3606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32113</xdr:rowOff>
    </xdr:from>
    <xdr:to>
      <xdr:col>15</xdr:col>
      <xdr:colOff>149225</xdr:colOff>
      <xdr:row>77</xdr:row>
      <xdr:rowOff>133713</xdr:rowOff>
    </xdr:to>
    <xdr:sp macro="" textlink="">
      <xdr:nvSpPr>
        <xdr:cNvPr id="393" name="楕円 392"/>
        <xdr:cNvSpPr/>
      </xdr:nvSpPr>
      <xdr:spPr>
        <a:xfrm>
          <a:off x="3048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143890</xdr:rowOff>
    </xdr:from>
    <xdr:ext cx="762000" cy="259045"/>
    <xdr:sp macro="" textlink="">
      <xdr:nvSpPr>
        <xdr:cNvPr id="394" name="テキスト ボックス 393"/>
        <xdr:cNvSpPr txBox="1"/>
      </xdr:nvSpPr>
      <xdr:spPr>
        <a:xfrm>
          <a:off x="2717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151312</xdr:rowOff>
    </xdr:from>
    <xdr:to>
      <xdr:col>11</xdr:col>
      <xdr:colOff>60325</xdr:colOff>
      <xdr:row>77</xdr:row>
      <xdr:rowOff>81462</xdr:rowOff>
    </xdr:to>
    <xdr:sp macro="" textlink="">
      <xdr:nvSpPr>
        <xdr:cNvPr id="395" name="楕円 394"/>
        <xdr:cNvSpPr/>
      </xdr:nvSpPr>
      <xdr:spPr>
        <a:xfrm>
          <a:off x="2159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91639</xdr:rowOff>
    </xdr:from>
    <xdr:ext cx="762000" cy="259045"/>
    <xdr:sp macro="" textlink="">
      <xdr:nvSpPr>
        <xdr:cNvPr id="396" name="テキスト ボックス 395"/>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25581</xdr:rowOff>
    </xdr:from>
    <xdr:to>
      <xdr:col>6</xdr:col>
      <xdr:colOff>171450</xdr:colOff>
      <xdr:row>77</xdr:row>
      <xdr:rowOff>127181</xdr:rowOff>
    </xdr:to>
    <xdr:sp macro="" textlink="">
      <xdr:nvSpPr>
        <xdr:cNvPr id="397" name="楕円 396"/>
        <xdr:cNvSpPr/>
      </xdr:nvSpPr>
      <xdr:spPr>
        <a:xfrm>
          <a:off x="1270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137358</xdr:rowOff>
    </xdr:from>
    <xdr:ext cx="762000" cy="259045"/>
    <xdr:sp macro="" textlink="">
      <xdr:nvSpPr>
        <xdr:cNvPr id="398" name="テキスト ボックス 397"/>
        <xdr:cNvSpPr txBox="1"/>
      </xdr:nvSpPr>
      <xdr:spPr>
        <a:xfrm>
          <a:off x="939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・人件費については、定員適正化計画を基に人員削減を進めており、更なる定員適正化計画の推進を図り適正な定員管理に努める。扶助費については、全国平均・県平均・類似団体平均を下回っており、令和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年度においては前年度比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ポイントの減となっているが、当市においても歳出の大きなウェイトを占める費用となっている事等を踏まえ、今後も継続して給付適正化に努める。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79</xdr:row>
      <xdr:rowOff>138430</xdr:rowOff>
    </xdr:to>
    <xdr:cxnSp macro="">
      <xdr:nvCxnSpPr>
        <xdr:cNvPr id="424" name="直線コネクタ 423"/>
        <xdr:cNvCxnSpPr/>
      </xdr:nvCxnSpPr>
      <xdr:spPr>
        <a:xfrm flipV="1">
          <a:off x="16510000" y="1283716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110507</xdr:rowOff>
    </xdr:from>
    <xdr:ext cx="762000" cy="259045"/>
    <xdr:sp macro="" textlink="">
      <xdr:nvSpPr>
        <xdr:cNvPr id="425" name="公債費以外最小値テキスト"/>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26" name="直線コネクタ 425"/>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75</xdr:row>
      <xdr:rowOff>78994</xdr:rowOff>
    </xdr:to>
    <xdr:cxnSp macro="">
      <xdr:nvCxnSpPr>
        <xdr:cNvPr id="429" name="直線コネクタ 428"/>
        <xdr:cNvCxnSpPr/>
      </xdr:nvCxnSpPr>
      <xdr:spPr>
        <a:xfrm>
          <a:off x="15671800" y="128691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xdr:rowOff>
    </xdr:from>
    <xdr:to>
      <xdr:col>78</xdr:col>
      <xdr:colOff>69850</xdr:colOff>
      <xdr:row>75</xdr:row>
      <xdr:rowOff>83566</xdr:rowOff>
    </xdr:to>
    <xdr:cxnSp macro="">
      <xdr:nvCxnSpPr>
        <xdr:cNvPr id="432" name="直線コネクタ 431"/>
        <xdr:cNvCxnSpPr/>
      </xdr:nvCxnSpPr>
      <xdr:spPr>
        <a:xfrm flipV="1">
          <a:off x="14782800" y="12869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3" name="フローチャート: 判断 432"/>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34" name="テキスト ボックス 433"/>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90424</xdr:rowOff>
    </xdr:from>
    <xdr:to>
      <xdr:col>73</xdr:col>
      <xdr:colOff>180975</xdr:colOff>
      <xdr:row>75</xdr:row>
      <xdr:rowOff>83566</xdr:rowOff>
    </xdr:to>
    <xdr:cxnSp macro="">
      <xdr:nvCxnSpPr>
        <xdr:cNvPr id="435" name="直線コネクタ 434"/>
        <xdr:cNvCxnSpPr/>
      </xdr:nvCxnSpPr>
      <xdr:spPr>
        <a:xfrm>
          <a:off x="13893800" y="127777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6" name="フローチャート: 判断 435"/>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7" name="テキスト ボックス 436"/>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90424</xdr:rowOff>
    </xdr:to>
    <xdr:cxnSp macro="">
      <xdr:nvCxnSpPr>
        <xdr:cNvPr id="438" name="直線コネクタ 437"/>
        <xdr:cNvCxnSpPr/>
      </xdr:nvCxnSpPr>
      <xdr:spPr>
        <a:xfrm>
          <a:off x="13004800" y="12768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9" name="フローチャート: 判断 438"/>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40" name="テキスト ボックス 439"/>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1" name="フローチャート: 判断 440"/>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42" name="テキスト ボックス 441"/>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48" name="楕円 447"/>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108221</xdr:rowOff>
    </xdr:from>
    <xdr:ext cx="762000" cy="259045"/>
    <xdr:sp macro="" textlink="">
      <xdr:nvSpPr>
        <xdr:cNvPr id="449" name="公債費以外該当値テキスト"/>
        <xdr:cNvSpPr txBox="1"/>
      </xdr:nvSpPr>
      <xdr:spPr>
        <a:xfrm>
          <a:off x="16598900" y="127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131064</xdr:rowOff>
    </xdr:from>
    <xdr:to>
      <xdr:col>78</xdr:col>
      <xdr:colOff>120650</xdr:colOff>
      <xdr:row>75</xdr:row>
      <xdr:rowOff>61214</xdr:rowOff>
    </xdr:to>
    <xdr:sp macro="" textlink="">
      <xdr:nvSpPr>
        <xdr:cNvPr id="450" name="楕円 449"/>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71391</xdr:rowOff>
    </xdr:from>
    <xdr:ext cx="736600" cy="259045"/>
    <xdr:sp macro="" textlink="">
      <xdr:nvSpPr>
        <xdr:cNvPr id="451" name="テキスト ボックス 450"/>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2" name="楕円 451"/>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3" name="テキスト ボックス 45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39624</xdr:rowOff>
    </xdr:from>
    <xdr:to>
      <xdr:col>69</xdr:col>
      <xdr:colOff>142875</xdr:colOff>
      <xdr:row>74</xdr:row>
      <xdr:rowOff>141224</xdr:rowOff>
    </xdr:to>
    <xdr:sp macro="" textlink="">
      <xdr:nvSpPr>
        <xdr:cNvPr id="454" name="楕円 453"/>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55" name="テキスト ボックス 454"/>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6" name="楕円 455"/>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7" name="テキスト ボックス 456"/>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36665</xdr:rowOff>
    </xdr:from>
    <xdr:to>
      <xdr:col>29</xdr:col>
      <xdr:colOff>127000</xdr:colOff>
      <xdr:row>15</xdr:row>
      <xdr:rowOff>122290</xdr:rowOff>
    </xdr:to>
    <xdr:cxnSp macro="">
      <xdr:nvCxnSpPr>
        <xdr:cNvPr id="54" name="直線コネクタ 53"/>
        <xdr:cNvCxnSpPr/>
      </xdr:nvCxnSpPr>
      <xdr:spPr bwMode="auto">
        <a:xfrm flipV="1">
          <a:off x="5003800" y="2656040"/>
          <a:ext cx="647700" cy="8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27249</xdr:rowOff>
    </xdr:from>
    <xdr:to>
      <xdr:col>26</xdr:col>
      <xdr:colOff>50800</xdr:colOff>
      <xdr:row>15</xdr:row>
      <xdr:rowOff>122290</xdr:rowOff>
    </xdr:to>
    <xdr:cxnSp macro="">
      <xdr:nvCxnSpPr>
        <xdr:cNvPr id="57" name="直線コネクタ 56"/>
        <xdr:cNvCxnSpPr/>
      </xdr:nvCxnSpPr>
      <xdr:spPr bwMode="auto">
        <a:xfrm>
          <a:off x="4305300" y="2646624"/>
          <a:ext cx="698500" cy="9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168053</xdr:rowOff>
    </xdr:from>
    <xdr:to>
      <xdr:col>22</xdr:col>
      <xdr:colOff>114300</xdr:colOff>
      <xdr:row>15</xdr:row>
      <xdr:rowOff>27249</xdr:rowOff>
    </xdr:to>
    <xdr:cxnSp macro="">
      <xdr:nvCxnSpPr>
        <xdr:cNvPr id="60" name="直線コネクタ 59"/>
        <xdr:cNvCxnSpPr/>
      </xdr:nvCxnSpPr>
      <xdr:spPr bwMode="auto">
        <a:xfrm>
          <a:off x="3606800" y="2615978"/>
          <a:ext cx="698500" cy="3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153508</xdr:rowOff>
    </xdr:from>
    <xdr:to>
      <xdr:col>18</xdr:col>
      <xdr:colOff>177800</xdr:colOff>
      <xdr:row>14</xdr:row>
      <xdr:rowOff>168053</xdr:rowOff>
    </xdr:to>
    <xdr:cxnSp macro="">
      <xdr:nvCxnSpPr>
        <xdr:cNvPr id="63" name="直線コネクタ 62"/>
        <xdr:cNvCxnSpPr/>
      </xdr:nvCxnSpPr>
      <xdr:spPr bwMode="auto">
        <a:xfrm>
          <a:off x="2908300" y="2601433"/>
          <a:ext cx="698500" cy="14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157315</xdr:rowOff>
    </xdr:from>
    <xdr:to>
      <xdr:col>29</xdr:col>
      <xdr:colOff>177800</xdr:colOff>
      <xdr:row>15</xdr:row>
      <xdr:rowOff>87465</xdr:rowOff>
    </xdr:to>
    <xdr:sp macro="" textlink="">
      <xdr:nvSpPr>
        <xdr:cNvPr id="73" name="楕円 72"/>
        <xdr:cNvSpPr/>
      </xdr:nvSpPr>
      <xdr:spPr bwMode="auto">
        <a:xfrm>
          <a:off x="5600700" y="2605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2392</xdr:rowOff>
    </xdr:from>
    <xdr:ext cx="762000" cy="259045"/>
    <xdr:sp macro="" textlink="">
      <xdr:nvSpPr>
        <xdr:cNvPr id="74" name="人口1人当たり決算額の推移該当値テキスト130"/>
        <xdr:cNvSpPr txBox="1"/>
      </xdr:nvSpPr>
      <xdr:spPr>
        <a:xfrm>
          <a:off x="5740400" y="245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71490</xdr:rowOff>
    </xdr:from>
    <xdr:to>
      <xdr:col>26</xdr:col>
      <xdr:colOff>101600</xdr:colOff>
      <xdr:row>16</xdr:row>
      <xdr:rowOff>1640</xdr:rowOff>
    </xdr:to>
    <xdr:sp macro="" textlink="">
      <xdr:nvSpPr>
        <xdr:cNvPr id="75" name="楕円 74"/>
        <xdr:cNvSpPr/>
      </xdr:nvSpPr>
      <xdr:spPr bwMode="auto">
        <a:xfrm>
          <a:off x="4953000" y="269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11817</xdr:rowOff>
    </xdr:from>
    <xdr:ext cx="736600" cy="259045"/>
    <xdr:sp macro="" textlink="">
      <xdr:nvSpPr>
        <xdr:cNvPr id="76" name="テキスト ボックス 75"/>
        <xdr:cNvSpPr txBox="1"/>
      </xdr:nvSpPr>
      <xdr:spPr>
        <a:xfrm>
          <a:off x="4622800" y="245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147899</xdr:rowOff>
    </xdr:from>
    <xdr:to>
      <xdr:col>22</xdr:col>
      <xdr:colOff>165100</xdr:colOff>
      <xdr:row>15</xdr:row>
      <xdr:rowOff>78049</xdr:rowOff>
    </xdr:to>
    <xdr:sp macro="" textlink="">
      <xdr:nvSpPr>
        <xdr:cNvPr id="77" name="楕円 76"/>
        <xdr:cNvSpPr/>
      </xdr:nvSpPr>
      <xdr:spPr bwMode="auto">
        <a:xfrm>
          <a:off x="4254500" y="259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88226</xdr:rowOff>
    </xdr:from>
    <xdr:ext cx="762000" cy="259045"/>
    <xdr:sp macro="" textlink="">
      <xdr:nvSpPr>
        <xdr:cNvPr id="78" name="テキスト ボックス 77"/>
        <xdr:cNvSpPr txBox="1"/>
      </xdr:nvSpPr>
      <xdr:spPr>
        <a:xfrm>
          <a:off x="3924300" y="236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117253</xdr:rowOff>
    </xdr:from>
    <xdr:to>
      <xdr:col>19</xdr:col>
      <xdr:colOff>38100</xdr:colOff>
      <xdr:row>15</xdr:row>
      <xdr:rowOff>47403</xdr:rowOff>
    </xdr:to>
    <xdr:sp macro="" textlink="">
      <xdr:nvSpPr>
        <xdr:cNvPr id="79" name="楕円 78"/>
        <xdr:cNvSpPr/>
      </xdr:nvSpPr>
      <xdr:spPr bwMode="auto">
        <a:xfrm>
          <a:off x="3556000" y="256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57580</xdr:rowOff>
    </xdr:from>
    <xdr:ext cx="762000" cy="259045"/>
    <xdr:sp macro="" textlink="">
      <xdr:nvSpPr>
        <xdr:cNvPr id="80" name="テキスト ボックス 79"/>
        <xdr:cNvSpPr txBox="1"/>
      </xdr:nvSpPr>
      <xdr:spPr>
        <a:xfrm>
          <a:off x="3225800" y="23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102708</xdr:rowOff>
    </xdr:from>
    <xdr:to>
      <xdr:col>15</xdr:col>
      <xdr:colOff>101600</xdr:colOff>
      <xdr:row>15</xdr:row>
      <xdr:rowOff>32858</xdr:rowOff>
    </xdr:to>
    <xdr:sp macro="" textlink="">
      <xdr:nvSpPr>
        <xdr:cNvPr id="81" name="楕円 80"/>
        <xdr:cNvSpPr/>
      </xdr:nvSpPr>
      <xdr:spPr bwMode="auto">
        <a:xfrm>
          <a:off x="2857500" y="255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43035</xdr:rowOff>
    </xdr:from>
    <xdr:ext cx="762000" cy="259045"/>
    <xdr:sp macro="" textlink="">
      <xdr:nvSpPr>
        <xdr:cNvPr id="82" name="テキスト ボックス 81"/>
        <xdr:cNvSpPr txBox="1"/>
      </xdr:nvSpPr>
      <xdr:spPr>
        <a:xfrm>
          <a:off x="2527300" y="231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245742</xdr:rowOff>
    </xdr:from>
    <xdr:to>
      <xdr:col>29</xdr:col>
      <xdr:colOff>127000</xdr:colOff>
      <xdr:row>35</xdr:row>
      <xdr:rowOff>284832</xdr:rowOff>
    </xdr:to>
    <xdr:cxnSp macro="">
      <xdr:nvCxnSpPr>
        <xdr:cNvPr id="118" name="直線コネクタ 117"/>
        <xdr:cNvCxnSpPr/>
      </xdr:nvCxnSpPr>
      <xdr:spPr bwMode="auto">
        <a:xfrm flipV="1">
          <a:off x="5003800" y="6856092"/>
          <a:ext cx="647700" cy="3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284832</xdr:rowOff>
    </xdr:from>
    <xdr:to>
      <xdr:col>26</xdr:col>
      <xdr:colOff>50800</xdr:colOff>
      <xdr:row>35</xdr:row>
      <xdr:rowOff>289240</xdr:rowOff>
    </xdr:to>
    <xdr:cxnSp macro="">
      <xdr:nvCxnSpPr>
        <xdr:cNvPr id="121" name="直線コネクタ 120"/>
        <xdr:cNvCxnSpPr/>
      </xdr:nvCxnSpPr>
      <xdr:spPr bwMode="auto">
        <a:xfrm flipV="1">
          <a:off x="4305300" y="6895182"/>
          <a:ext cx="698500" cy="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289240</xdr:rowOff>
    </xdr:from>
    <xdr:to>
      <xdr:col>22</xdr:col>
      <xdr:colOff>114300</xdr:colOff>
      <xdr:row>35</xdr:row>
      <xdr:rowOff>289926</xdr:rowOff>
    </xdr:to>
    <xdr:cxnSp macro="">
      <xdr:nvCxnSpPr>
        <xdr:cNvPr id="124" name="直線コネクタ 123"/>
        <xdr:cNvCxnSpPr/>
      </xdr:nvCxnSpPr>
      <xdr:spPr bwMode="auto">
        <a:xfrm flipV="1">
          <a:off x="3606800" y="6899590"/>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254755</xdr:rowOff>
    </xdr:from>
    <xdr:to>
      <xdr:col>18</xdr:col>
      <xdr:colOff>177800</xdr:colOff>
      <xdr:row>35</xdr:row>
      <xdr:rowOff>289926</xdr:rowOff>
    </xdr:to>
    <xdr:cxnSp macro="">
      <xdr:nvCxnSpPr>
        <xdr:cNvPr id="127" name="直線コネクタ 126"/>
        <xdr:cNvCxnSpPr/>
      </xdr:nvCxnSpPr>
      <xdr:spPr bwMode="auto">
        <a:xfrm>
          <a:off x="2908300" y="6865105"/>
          <a:ext cx="698500" cy="3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194942</xdr:rowOff>
    </xdr:from>
    <xdr:to>
      <xdr:col>29</xdr:col>
      <xdr:colOff>177800</xdr:colOff>
      <xdr:row>35</xdr:row>
      <xdr:rowOff>296542</xdr:rowOff>
    </xdr:to>
    <xdr:sp macro="" textlink="">
      <xdr:nvSpPr>
        <xdr:cNvPr id="137" name="楕円 136"/>
        <xdr:cNvSpPr/>
      </xdr:nvSpPr>
      <xdr:spPr bwMode="auto">
        <a:xfrm>
          <a:off x="5600700" y="680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40019</xdr:rowOff>
    </xdr:from>
    <xdr:ext cx="762000" cy="259045"/>
    <xdr:sp macro="" textlink="">
      <xdr:nvSpPr>
        <xdr:cNvPr id="138" name="人口1人当たり決算額の推移該当値テキスト445"/>
        <xdr:cNvSpPr txBox="1"/>
      </xdr:nvSpPr>
      <xdr:spPr>
        <a:xfrm>
          <a:off x="5740400" y="665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234032</xdr:rowOff>
    </xdr:from>
    <xdr:to>
      <xdr:col>26</xdr:col>
      <xdr:colOff>101600</xdr:colOff>
      <xdr:row>35</xdr:row>
      <xdr:rowOff>335632</xdr:rowOff>
    </xdr:to>
    <xdr:sp macro="" textlink="">
      <xdr:nvSpPr>
        <xdr:cNvPr id="139" name="楕円 138"/>
        <xdr:cNvSpPr/>
      </xdr:nvSpPr>
      <xdr:spPr bwMode="auto">
        <a:xfrm>
          <a:off x="4953000" y="684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2909</xdr:rowOff>
    </xdr:from>
    <xdr:ext cx="736600" cy="259045"/>
    <xdr:sp macro="" textlink="">
      <xdr:nvSpPr>
        <xdr:cNvPr id="140" name="テキスト ボックス 139"/>
        <xdr:cNvSpPr txBox="1"/>
      </xdr:nvSpPr>
      <xdr:spPr>
        <a:xfrm>
          <a:off x="4622800" y="661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238440</xdr:rowOff>
    </xdr:from>
    <xdr:to>
      <xdr:col>22</xdr:col>
      <xdr:colOff>165100</xdr:colOff>
      <xdr:row>35</xdr:row>
      <xdr:rowOff>340040</xdr:rowOff>
    </xdr:to>
    <xdr:sp macro="" textlink="">
      <xdr:nvSpPr>
        <xdr:cNvPr id="141" name="楕円 140"/>
        <xdr:cNvSpPr/>
      </xdr:nvSpPr>
      <xdr:spPr bwMode="auto">
        <a:xfrm>
          <a:off x="4254500" y="684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7317</xdr:rowOff>
    </xdr:from>
    <xdr:ext cx="762000" cy="259045"/>
    <xdr:sp macro="" textlink="">
      <xdr:nvSpPr>
        <xdr:cNvPr id="142" name="テキスト ボックス 141"/>
        <xdr:cNvSpPr txBox="1"/>
      </xdr:nvSpPr>
      <xdr:spPr>
        <a:xfrm>
          <a:off x="3924300" y="661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239126</xdr:rowOff>
    </xdr:from>
    <xdr:to>
      <xdr:col>19</xdr:col>
      <xdr:colOff>38100</xdr:colOff>
      <xdr:row>35</xdr:row>
      <xdr:rowOff>340726</xdr:rowOff>
    </xdr:to>
    <xdr:sp macro="" textlink="">
      <xdr:nvSpPr>
        <xdr:cNvPr id="143" name="楕円 142"/>
        <xdr:cNvSpPr/>
      </xdr:nvSpPr>
      <xdr:spPr bwMode="auto">
        <a:xfrm>
          <a:off x="3556000" y="684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8003</xdr:rowOff>
    </xdr:from>
    <xdr:ext cx="762000" cy="259045"/>
    <xdr:sp macro="" textlink="">
      <xdr:nvSpPr>
        <xdr:cNvPr id="144" name="テキスト ボックス 143"/>
        <xdr:cNvSpPr txBox="1"/>
      </xdr:nvSpPr>
      <xdr:spPr>
        <a:xfrm>
          <a:off x="3225800" y="661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203955</xdr:rowOff>
    </xdr:from>
    <xdr:to>
      <xdr:col>15</xdr:col>
      <xdr:colOff>101600</xdr:colOff>
      <xdr:row>35</xdr:row>
      <xdr:rowOff>305555</xdr:rowOff>
    </xdr:to>
    <xdr:sp macro="" textlink="">
      <xdr:nvSpPr>
        <xdr:cNvPr id="145" name="楕円 144"/>
        <xdr:cNvSpPr/>
      </xdr:nvSpPr>
      <xdr:spPr bwMode="auto">
        <a:xfrm>
          <a:off x="2857500" y="681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315732</xdr:rowOff>
    </xdr:from>
    <xdr:ext cx="762000" cy="259045"/>
    <xdr:sp macro="" textlink="">
      <xdr:nvSpPr>
        <xdr:cNvPr id="146" name="テキスト ボックス 145"/>
        <xdr:cNvSpPr txBox="1"/>
      </xdr:nvSpPr>
      <xdr:spPr>
        <a:xfrm>
          <a:off x="2527300" y="65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55,577
55,009
204.27
56,128,148
53,697,791
2,040,631
18,903,790
45,102,624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135085</xdr:rowOff>
    </xdr:from>
    <xdr:to>
      <xdr:col>24</xdr:col>
      <xdr:colOff>63500</xdr:colOff>
      <xdr:row>34</xdr:row>
      <xdr:rowOff>136614</xdr:rowOff>
    </xdr:to>
    <xdr:cxnSp macro="">
      <xdr:nvCxnSpPr>
        <xdr:cNvPr id="65" name="直線コネクタ 64"/>
        <xdr:cNvCxnSpPr/>
      </xdr:nvCxnSpPr>
      <xdr:spPr>
        <a:xfrm flipV="1">
          <a:off x="3797300" y="5792935"/>
          <a:ext cx="838200" cy="17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86994</xdr:rowOff>
    </xdr:from>
    <xdr:to>
      <xdr:col>19</xdr:col>
      <xdr:colOff>177800</xdr:colOff>
      <xdr:row>34</xdr:row>
      <xdr:rowOff>136614</xdr:rowOff>
    </xdr:to>
    <xdr:cxnSp macro="">
      <xdr:nvCxnSpPr>
        <xdr:cNvPr id="68" name="直線コネクタ 67"/>
        <xdr:cNvCxnSpPr/>
      </xdr:nvCxnSpPr>
      <xdr:spPr>
        <a:xfrm>
          <a:off x="2908300" y="5916294"/>
          <a:ext cx="889000" cy="4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60347</xdr:rowOff>
    </xdr:from>
    <xdr:to>
      <xdr:col>15</xdr:col>
      <xdr:colOff>50800</xdr:colOff>
      <xdr:row>34</xdr:row>
      <xdr:rowOff>86994</xdr:rowOff>
    </xdr:to>
    <xdr:cxnSp macro="">
      <xdr:nvCxnSpPr>
        <xdr:cNvPr id="71" name="直線コネクタ 70"/>
        <xdr:cNvCxnSpPr/>
      </xdr:nvCxnSpPr>
      <xdr:spPr>
        <a:xfrm>
          <a:off x="2019300" y="5889647"/>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44574</xdr:rowOff>
    </xdr:from>
    <xdr:to>
      <xdr:col>10</xdr:col>
      <xdr:colOff>114300</xdr:colOff>
      <xdr:row>34</xdr:row>
      <xdr:rowOff>60347</xdr:rowOff>
    </xdr:to>
    <xdr:cxnSp macro="">
      <xdr:nvCxnSpPr>
        <xdr:cNvPr id="74" name="直線コネクタ 73"/>
        <xdr:cNvCxnSpPr/>
      </xdr:nvCxnSpPr>
      <xdr:spPr>
        <a:xfrm>
          <a:off x="1130300" y="587387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84285</xdr:rowOff>
    </xdr:from>
    <xdr:to>
      <xdr:col>24</xdr:col>
      <xdr:colOff>114300</xdr:colOff>
      <xdr:row>34</xdr:row>
      <xdr:rowOff>14435</xdr:rowOff>
    </xdr:to>
    <xdr:sp macro="" textlink="">
      <xdr:nvSpPr>
        <xdr:cNvPr id="84" name="楕円 83"/>
        <xdr:cNvSpPr/>
      </xdr:nvSpPr>
      <xdr:spPr>
        <a:xfrm>
          <a:off x="4584700" y="57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107162</xdr:rowOff>
    </xdr:from>
    <xdr:ext cx="599010" cy="259045"/>
    <xdr:sp macro="" textlink="">
      <xdr:nvSpPr>
        <xdr:cNvPr id="85" name="人件費該当値テキスト"/>
        <xdr:cNvSpPr txBox="1"/>
      </xdr:nvSpPr>
      <xdr:spPr>
        <a:xfrm>
          <a:off x="4686300" y="55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85814</xdr:rowOff>
    </xdr:from>
    <xdr:to>
      <xdr:col>20</xdr:col>
      <xdr:colOff>38100</xdr:colOff>
      <xdr:row>35</xdr:row>
      <xdr:rowOff>15964</xdr:rowOff>
    </xdr:to>
    <xdr:sp macro="" textlink="">
      <xdr:nvSpPr>
        <xdr:cNvPr id="86" name="楕円 85"/>
        <xdr:cNvSpPr/>
      </xdr:nvSpPr>
      <xdr:spPr>
        <a:xfrm>
          <a:off x="3746500" y="59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32491</xdr:rowOff>
    </xdr:from>
    <xdr:ext cx="599010" cy="259045"/>
    <xdr:sp macro="" textlink="">
      <xdr:nvSpPr>
        <xdr:cNvPr id="87" name="テキスト ボックス 86"/>
        <xdr:cNvSpPr txBox="1"/>
      </xdr:nvSpPr>
      <xdr:spPr>
        <a:xfrm>
          <a:off x="3497795" y="569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36194</xdr:rowOff>
    </xdr:from>
    <xdr:to>
      <xdr:col>15</xdr:col>
      <xdr:colOff>101600</xdr:colOff>
      <xdr:row>34</xdr:row>
      <xdr:rowOff>137794</xdr:rowOff>
    </xdr:to>
    <xdr:sp macro="" textlink="">
      <xdr:nvSpPr>
        <xdr:cNvPr id="88" name="楕円 87"/>
        <xdr:cNvSpPr/>
      </xdr:nvSpPr>
      <xdr:spPr>
        <a:xfrm>
          <a:off x="2857500" y="58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154321</xdr:rowOff>
    </xdr:from>
    <xdr:ext cx="599010" cy="259045"/>
    <xdr:sp macro="" textlink="">
      <xdr:nvSpPr>
        <xdr:cNvPr id="89" name="テキスト ボックス 88"/>
        <xdr:cNvSpPr txBox="1"/>
      </xdr:nvSpPr>
      <xdr:spPr>
        <a:xfrm>
          <a:off x="2608795" y="564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9547</xdr:rowOff>
    </xdr:from>
    <xdr:to>
      <xdr:col>10</xdr:col>
      <xdr:colOff>165100</xdr:colOff>
      <xdr:row>34</xdr:row>
      <xdr:rowOff>111147</xdr:rowOff>
    </xdr:to>
    <xdr:sp macro="" textlink="">
      <xdr:nvSpPr>
        <xdr:cNvPr id="90" name="楕円 89"/>
        <xdr:cNvSpPr/>
      </xdr:nvSpPr>
      <xdr:spPr>
        <a:xfrm>
          <a:off x="1968500" y="58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127674</xdr:rowOff>
    </xdr:from>
    <xdr:ext cx="599010" cy="259045"/>
    <xdr:sp macro="" textlink="">
      <xdr:nvSpPr>
        <xdr:cNvPr id="91" name="テキスト ボックス 90"/>
        <xdr:cNvSpPr txBox="1"/>
      </xdr:nvSpPr>
      <xdr:spPr>
        <a:xfrm>
          <a:off x="1719795" y="561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165224</xdr:rowOff>
    </xdr:from>
    <xdr:to>
      <xdr:col>6</xdr:col>
      <xdr:colOff>38100</xdr:colOff>
      <xdr:row>34</xdr:row>
      <xdr:rowOff>95374</xdr:rowOff>
    </xdr:to>
    <xdr:sp macro="" textlink="">
      <xdr:nvSpPr>
        <xdr:cNvPr id="92" name="楕円 91"/>
        <xdr:cNvSpPr/>
      </xdr:nvSpPr>
      <xdr:spPr>
        <a:xfrm>
          <a:off x="1079500" y="58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111901</xdr:rowOff>
    </xdr:from>
    <xdr:ext cx="599010" cy="259045"/>
    <xdr:sp macro="" textlink="">
      <xdr:nvSpPr>
        <xdr:cNvPr id="93" name="テキスト ボックス 92"/>
        <xdr:cNvSpPr txBox="1"/>
      </xdr:nvSpPr>
      <xdr:spPr>
        <a:xfrm>
          <a:off x="830795" y="559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28797</xdr:rowOff>
    </xdr:from>
    <xdr:to>
      <xdr:col>24</xdr:col>
      <xdr:colOff>63500</xdr:colOff>
      <xdr:row>52</xdr:row>
      <xdr:rowOff>80983</xdr:rowOff>
    </xdr:to>
    <xdr:cxnSp macro="">
      <xdr:nvCxnSpPr>
        <xdr:cNvPr id="125" name="直線コネクタ 124"/>
        <xdr:cNvCxnSpPr/>
      </xdr:nvCxnSpPr>
      <xdr:spPr>
        <a:xfrm flipV="1">
          <a:off x="3797300" y="8944197"/>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80983</xdr:rowOff>
    </xdr:from>
    <xdr:to>
      <xdr:col>19</xdr:col>
      <xdr:colOff>177800</xdr:colOff>
      <xdr:row>52</xdr:row>
      <xdr:rowOff>83872</xdr:rowOff>
    </xdr:to>
    <xdr:cxnSp macro="">
      <xdr:nvCxnSpPr>
        <xdr:cNvPr id="128" name="直線コネクタ 127"/>
        <xdr:cNvCxnSpPr/>
      </xdr:nvCxnSpPr>
      <xdr:spPr>
        <a:xfrm flipV="1">
          <a:off x="2908300" y="8996383"/>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83872</xdr:rowOff>
    </xdr:from>
    <xdr:to>
      <xdr:col>15</xdr:col>
      <xdr:colOff>50800</xdr:colOff>
      <xdr:row>53</xdr:row>
      <xdr:rowOff>56049</xdr:rowOff>
    </xdr:to>
    <xdr:cxnSp macro="">
      <xdr:nvCxnSpPr>
        <xdr:cNvPr id="131" name="直線コネクタ 130"/>
        <xdr:cNvCxnSpPr/>
      </xdr:nvCxnSpPr>
      <xdr:spPr>
        <a:xfrm flipV="1">
          <a:off x="2019300" y="8999272"/>
          <a:ext cx="889000" cy="14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56049</xdr:rowOff>
    </xdr:from>
    <xdr:to>
      <xdr:col>10</xdr:col>
      <xdr:colOff>114300</xdr:colOff>
      <xdr:row>54</xdr:row>
      <xdr:rowOff>14166</xdr:rowOff>
    </xdr:to>
    <xdr:cxnSp macro="">
      <xdr:nvCxnSpPr>
        <xdr:cNvPr id="134" name="直線コネクタ 133"/>
        <xdr:cNvCxnSpPr/>
      </xdr:nvCxnSpPr>
      <xdr:spPr>
        <a:xfrm flipV="1">
          <a:off x="1130300" y="9142899"/>
          <a:ext cx="889000" cy="1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149447</xdr:rowOff>
    </xdr:from>
    <xdr:to>
      <xdr:col>24</xdr:col>
      <xdr:colOff>114300</xdr:colOff>
      <xdr:row>52</xdr:row>
      <xdr:rowOff>79597</xdr:rowOff>
    </xdr:to>
    <xdr:sp macro="" textlink="">
      <xdr:nvSpPr>
        <xdr:cNvPr id="144" name="楕円 143"/>
        <xdr:cNvSpPr/>
      </xdr:nvSpPr>
      <xdr:spPr>
        <a:xfrm>
          <a:off x="4584700" y="88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874</xdr:rowOff>
    </xdr:from>
    <xdr:ext cx="599010" cy="259045"/>
    <xdr:sp macro="" textlink="">
      <xdr:nvSpPr>
        <xdr:cNvPr id="145" name="物件費該当値テキスト"/>
        <xdr:cNvSpPr txBox="1"/>
      </xdr:nvSpPr>
      <xdr:spPr>
        <a:xfrm>
          <a:off x="4686300" y="874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30183</xdr:rowOff>
    </xdr:from>
    <xdr:to>
      <xdr:col>20</xdr:col>
      <xdr:colOff>38100</xdr:colOff>
      <xdr:row>52</xdr:row>
      <xdr:rowOff>131783</xdr:rowOff>
    </xdr:to>
    <xdr:sp macro="" textlink="">
      <xdr:nvSpPr>
        <xdr:cNvPr id="146" name="楕円 145"/>
        <xdr:cNvSpPr/>
      </xdr:nvSpPr>
      <xdr:spPr>
        <a:xfrm>
          <a:off x="3746500" y="894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148310</xdr:rowOff>
    </xdr:from>
    <xdr:ext cx="599010" cy="259045"/>
    <xdr:sp macro="" textlink="">
      <xdr:nvSpPr>
        <xdr:cNvPr id="147" name="テキスト ボックス 146"/>
        <xdr:cNvSpPr txBox="1"/>
      </xdr:nvSpPr>
      <xdr:spPr>
        <a:xfrm>
          <a:off x="3497795" y="872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33072</xdr:rowOff>
    </xdr:from>
    <xdr:to>
      <xdr:col>15</xdr:col>
      <xdr:colOff>101600</xdr:colOff>
      <xdr:row>52</xdr:row>
      <xdr:rowOff>134672</xdr:rowOff>
    </xdr:to>
    <xdr:sp macro="" textlink="">
      <xdr:nvSpPr>
        <xdr:cNvPr id="148" name="楕円 147"/>
        <xdr:cNvSpPr/>
      </xdr:nvSpPr>
      <xdr:spPr>
        <a:xfrm>
          <a:off x="2857500" y="89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151199</xdr:rowOff>
    </xdr:from>
    <xdr:ext cx="599010" cy="259045"/>
    <xdr:sp macro="" textlink="">
      <xdr:nvSpPr>
        <xdr:cNvPr id="149" name="テキスト ボックス 148"/>
        <xdr:cNvSpPr txBox="1"/>
      </xdr:nvSpPr>
      <xdr:spPr>
        <a:xfrm>
          <a:off x="2608795" y="872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5249</xdr:rowOff>
    </xdr:from>
    <xdr:to>
      <xdr:col>10</xdr:col>
      <xdr:colOff>165100</xdr:colOff>
      <xdr:row>53</xdr:row>
      <xdr:rowOff>106849</xdr:rowOff>
    </xdr:to>
    <xdr:sp macro="" textlink="">
      <xdr:nvSpPr>
        <xdr:cNvPr id="150" name="楕円 149"/>
        <xdr:cNvSpPr/>
      </xdr:nvSpPr>
      <xdr:spPr>
        <a:xfrm>
          <a:off x="1968500" y="90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123376</xdr:rowOff>
    </xdr:from>
    <xdr:ext cx="599010" cy="259045"/>
    <xdr:sp macro="" textlink="">
      <xdr:nvSpPr>
        <xdr:cNvPr id="151" name="テキスト ボックス 150"/>
        <xdr:cNvSpPr txBox="1"/>
      </xdr:nvSpPr>
      <xdr:spPr>
        <a:xfrm>
          <a:off x="1719795" y="886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134816</xdr:rowOff>
    </xdr:from>
    <xdr:to>
      <xdr:col>6</xdr:col>
      <xdr:colOff>38100</xdr:colOff>
      <xdr:row>54</xdr:row>
      <xdr:rowOff>64966</xdr:rowOff>
    </xdr:to>
    <xdr:sp macro="" textlink="">
      <xdr:nvSpPr>
        <xdr:cNvPr id="152" name="楕円 151"/>
        <xdr:cNvSpPr/>
      </xdr:nvSpPr>
      <xdr:spPr>
        <a:xfrm>
          <a:off x="1079500" y="9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81493</xdr:rowOff>
    </xdr:from>
    <xdr:ext cx="534377" cy="259045"/>
    <xdr:sp macro="" textlink="">
      <xdr:nvSpPr>
        <xdr:cNvPr id="153" name="テキスト ボックス 152"/>
        <xdr:cNvSpPr txBox="1"/>
      </xdr:nvSpPr>
      <xdr:spPr>
        <a:xfrm>
          <a:off x="863111" y="89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169990</xdr:rowOff>
    </xdr:from>
    <xdr:to>
      <xdr:col>24</xdr:col>
      <xdr:colOff>63500</xdr:colOff>
      <xdr:row>79</xdr:row>
      <xdr:rowOff>7683</xdr:rowOff>
    </xdr:to>
    <xdr:cxnSp macro="">
      <xdr:nvCxnSpPr>
        <xdr:cNvPr id="182" name="直線コネクタ 181"/>
        <xdr:cNvCxnSpPr/>
      </xdr:nvCxnSpPr>
      <xdr:spPr>
        <a:xfrm>
          <a:off x="3797300" y="1354309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162789</xdr:rowOff>
    </xdr:from>
    <xdr:to>
      <xdr:col>19</xdr:col>
      <xdr:colOff>177800</xdr:colOff>
      <xdr:row>78</xdr:row>
      <xdr:rowOff>169990</xdr:rowOff>
    </xdr:to>
    <xdr:cxnSp macro="">
      <xdr:nvCxnSpPr>
        <xdr:cNvPr id="185" name="直線コネクタ 184"/>
        <xdr:cNvCxnSpPr/>
      </xdr:nvCxnSpPr>
      <xdr:spPr>
        <a:xfrm>
          <a:off x="2908300" y="1353588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155511</xdr:rowOff>
    </xdr:from>
    <xdr:to>
      <xdr:col>15</xdr:col>
      <xdr:colOff>50800</xdr:colOff>
      <xdr:row>78</xdr:row>
      <xdr:rowOff>162789</xdr:rowOff>
    </xdr:to>
    <xdr:cxnSp macro="">
      <xdr:nvCxnSpPr>
        <xdr:cNvPr id="188" name="直線コネクタ 187"/>
        <xdr:cNvCxnSpPr/>
      </xdr:nvCxnSpPr>
      <xdr:spPr>
        <a:xfrm>
          <a:off x="2019300" y="13528611"/>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155511</xdr:rowOff>
    </xdr:from>
    <xdr:to>
      <xdr:col>10</xdr:col>
      <xdr:colOff>114300</xdr:colOff>
      <xdr:row>79</xdr:row>
      <xdr:rowOff>7722</xdr:rowOff>
    </xdr:to>
    <xdr:cxnSp macro="">
      <xdr:nvCxnSpPr>
        <xdr:cNvPr id="191" name="直線コネクタ 190"/>
        <xdr:cNvCxnSpPr/>
      </xdr:nvCxnSpPr>
      <xdr:spPr>
        <a:xfrm flipV="1">
          <a:off x="1130300" y="13528611"/>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128333</xdr:rowOff>
    </xdr:from>
    <xdr:to>
      <xdr:col>24</xdr:col>
      <xdr:colOff>114300</xdr:colOff>
      <xdr:row>79</xdr:row>
      <xdr:rowOff>58483</xdr:rowOff>
    </xdr:to>
    <xdr:sp macro="" textlink="">
      <xdr:nvSpPr>
        <xdr:cNvPr id="201" name="楕円 200"/>
        <xdr:cNvSpPr/>
      </xdr:nvSpPr>
      <xdr:spPr>
        <a:xfrm>
          <a:off x="4584700" y="135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43260</xdr:rowOff>
    </xdr:from>
    <xdr:ext cx="378565" cy="259045"/>
    <xdr:sp macro="" textlink="">
      <xdr:nvSpPr>
        <xdr:cNvPr id="202" name="維持補修費該当値テキスト"/>
        <xdr:cNvSpPr txBox="1"/>
      </xdr:nvSpPr>
      <xdr:spPr>
        <a:xfrm>
          <a:off x="4686300" y="13416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119190</xdr:rowOff>
    </xdr:from>
    <xdr:to>
      <xdr:col>20</xdr:col>
      <xdr:colOff>38100</xdr:colOff>
      <xdr:row>79</xdr:row>
      <xdr:rowOff>49340</xdr:rowOff>
    </xdr:to>
    <xdr:sp macro="" textlink="">
      <xdr:nvSpPr>
        <xdr:cNvPr id="203" name="楕円 202"/>
        <xdr:cNvSpPr/>
      </xdr:nvSpPr>
      <xdr:spPr>
        <a:xfrm>
          <a:off x="3746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40467</xdr:rowOff>
    </xdr:from>
    <xdr:ext cx="469744" cy="259045"/>
    <xdr:sp macro="" textlink="">
      <xdr:nvSpPr>
        <xdr:cNvPr id="204" name="テキスト ボックス 203"/>
        <xdr:cNvSpPr txBox="1"/>
      </xdr:nvSpPr>
      <xdr:spPr>
        <a:xfrm>
          <a:off x="3562428"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111989</xdr:rowOff>
    </xdr:from>
    <xdr:to>
      <xdr:col>15</xdr:col>
      <xdr:colOff>101600</xdr:colOff>
      <xdr:row>79</xdr:row>
      <xdr:rowOff>42139</xdr:rowOff>
    </xdr:to>
    <xdr:sp macro="" textlink="">
      <xdr:nvSpPr>
        <xdr:cNvPr id="205" name="楕円 204"/>
        <xdr:cNvSpPr/>
      </xdr:nvSpPr>
      <xdr:spPr>
        <a:xfrm>
          <a:off x="2857500" y="134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33266</xdr:rowOff>
    </xdr:from>
    <xdr:ext cx="469744" cy="259045"/>
    <xdr:sp macro="" textlink="">
      <xdr:nvSpPr>
        <xdr:cNvPr id="206" name="テキスト ボックス 205"/>
        <xdr:cNvSpPr txBox="1"/>
      </xdr:nvSpPr>
      <xdr:spPr>
        <a:xfrm>
          <a:off x="2673428"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104711</xdr:rowOff>
    </xdr:from>
    <xdr:to>
      <xdr:col>10</xdr:col>
      <xdr:colOff>165100</xdr:colOff>
      <xdr:row>79</xdr:row>
      <xdr:rowOff>34861</xdr:rowOff>
    </xdr:to>
    <xdr:sp macro="" textlink="">
      <xdr:nvSpPr>
        <xdr:cNvPr id="207" name="楕円 206"/>
        <xdr:cNvSpPr/>
      </xdr:nvSpPr>
      <xdr:spPr>
        <a:xfrm>
          <a:off x="1968500" y="134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25988</xdr:rowOff>
    </xdr:from>
    <xdr:ext cx="469744" cy="259045"/>
    <xdr:sp macro="" textlink="">
      <xdr:nvSpPr>
        <xdr:cNvPr id="208" name="テキスト ボックス 207"/>
        <xdr:cNvSpPr txBox="1"/>
      </xdr:nvSpPr>
      <xdr:spPr>
        <a:xfrm>
          <a:off x="1784428" y="1357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128372</xdr:rowOff>
    </xdr:from>
    <xdr:to>
      <xdr:col>6</xdr:col>
      <xdr:colOff>38100</xdr:colOff>
      <xdr:row>79</xdr:row>
      <xdr:rowOff>58522</xdr:rowOff>
    </xdr:to>
    <xdr:sp macro="" textlink="">
      <xdr:nvSpPr>
        <xdr:cNvPr id="209" name="楕円 208"/>
        <xdr:cNvSpPr/>
      </xdr:nvSpPr>
      <xdr:spPr>
        <a:xfrm>
          <a:off x="1079500" y="135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49649</xdr:rowOff>
    </xdr:from>
    <xdr:ext cx="378565" cy="259045"/>
    <xdr:sp macro="" textlink="">
      <xdr:nvSpPr>
        <xdr:cNvPr id="210" name="テキスト ボックス 209"/>
        <xdr:cNvSpPr txBox="1"/>
      </xdr:nvSpPr>
      <xdr:spPr>
        <a:xfrm>
          <a:off x="941017" y="1359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55614</xdr:rowOff>
    </xdr:from>
    <xdr:to>
      <xdr:col>24</xdr:col>
      <xdr:colOff>63500</xdr:colOff>
      <xdr:row>92</xdr:row>
      <xdr:rowOff>121780</xdr:rowOff>
    </xdr:to>
    <xdr:cxnSp macro="">
      <xdr:nvCxnSpPr>
        <xdr:cNvPr id="240" name="直線コネクタ 239"/>
        <xdr:cNvCxnSpPr/>
      </xdr:nvCxnSpPr>
      <xdr:spPr>
        <a:xfrm flipV="1">
          <a:off x="3797300" y="15829014"/>
          <a:ext cx="8382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121780</xdr:rowOff>
    </xdr:from>
    <xdr:to>
      <xdr:col>19</xdr:col>
      <xdr:colOff>177800</xdr:colOff>
      <xdr:row>92</xdr:row>
      <xdr:rowOff>171374</xdr:rowOff>
    </xdr:to>
    <xdr:cxnSp macro="">
      <xdr:nvCxnSpPr>
        <xdr:cNvPr id="243" name="直線コネクタ 242"/>
        <xdr:cNvCxnSpPr/>
      </xdr:nvCxnSpPr>
      <xdr:spPr>
        <a:xfrm flipV="1">
          <a:off x="2908300" y="15895180"/>
          <a:ext cx="889000" cy="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122834</xdr:rowOff>
    </xdr:from>
    <xdr:to>
      <xdr:col>15</xdr:col>
      <xdr:colOff>50800</xdr:colOff>
      <xdr:row>92</xdr:row>
      <xdr:rowOff>171374</xdr:rowOff>
    </xdr:to>
    <xdr:cxnSp macro="">
      <xdr:nvCxnSpPr>
        <xdr:cNvPr id="246" name="直線コネクタ 245"/>
        <xdr:cNvCxnSpPr/>
      </xdr:nvCxnSpPr>
      <xdr:spPr>
        <a:xfrm>
          <a:off x="2019300" y="15896234"/>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122834</xdr:rowOff>
    </xdr:from>
    <xdr:to>
      <xdr:col>10</xdr:col>
      <xdr:colOff>114300</xdr:colOff>
      <xdr:row>93</xdr:row>
      <xdr:rowOff>48133</xdr:rowOff>
    </xdr:to>
    <xdr:cxnSp macro="">
      <xdr:nvCxnSpPr>
        <xdr:cNvPr id="249" name="直線コネクタ 248"/>
        <xdr:cNvCxnSpPr/>
      </xdr:nvCxnSpPr>
      <xdr:spPr>
        <a:xfrm flipV="1">
          <a:off x="1130300" y="15896234"/>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4814</xdr:rowOff>
    </xdr:from>
    <xdr:to>
      <xdr:col>24</xdr:col>
      <xdr:colOff>114300</xdr:colOff>
      <xdr:row>92</xdr:row>
      <xdr:rowOff>106414</xdr:rowOff>
    </xdr:to>
    <xdr:sp macro="" textlink="">
      <xdr:nvSpPr>
        <xdr:cNvPr id="259" name="楕円 258"/>
        <xdr:cNvSpPr/>
      </xdr:nvSpPr>
      <xdr:spPr>
        <a:xfrm>
          <a:off x="4584700" y="157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27691</xdr:rowOff>
    </xdr:from>
    <xdr:ext cx="599010" cy="259045"/>
    <xdr:sp macro="" textlink="">
      <xdr:nvSpPr>
        <xdr:cNvPr id="260" name="扶助費該当値テキスト"/>
        <xdr:cNvSpPr txBox="1"/>
      </xdr:nvSpPr>
      <xdr:spPr>
        <a:xfrm>
          <a:off x="4686300" y="1562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70980</xdr:rowOff>
    </xdr:from>
    <xdr:to>
      <xdr:col>20</xdr:col>
      <xdr:colOff>38100</xdr:colOff>
      <xdr:row>93</xdr:row>
      <xdr:rowOff>1130</xdr:rowOff>
    </xdr:to>
    <xdr:sp macro="" textlink="">
      <xdr:nvSpPr>
        <xdr:cNvPr id="261" name="楕円 260"/>
        <xdr:cNvSpPr/>
      </xdr:nvSpPr>
      <xdr:spPr>
        <a:xfrm>
          <a:off x="3746500" y="158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17657</xdr:rowOff>
    </xdr:from>
    <xdr:ext cx="599010" cy="259045"/>
    <xdr:sp macro="" textlink="">
      <xdr:nvSpPr>
        <xdr:cNvPr id="262" name="テキスト ボックス 261"/>
        <xdr:cNvSpPr txBox="1"/>
      </xdr:nvSpPr>
      <xdr:spPr>
        <a:xfrm>
          <a:off x="3497795" y="1561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120574</xdr:rowOff>
    </xdr:from>
    <xdr:to>
      <xdr:col>15</xdr:col>
      <xdr:colOff>101600</xdr:colOff>
      <xdr:row>93</xdr:row>
      <xdr:rowOff>50724</xdr:rowOff>
    </xdr:to>
    <xdr:sp macro="" textlink="">
      <xdr:nvSpPr>
        <xdr:cNvPr id="263" name="楕円 262"/>
        <xdr:cNvSpPr/>
      </xdr:nvSpPr>
      <xdr:spPr>
        <a:xfrm>
          <a:off x="2857500" y="158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67251</xdr:rowOff>
    </xdr:from>
    <xdr:ext cx="599010" cy="259045"/>
    <xdr:sp macro="" textlink="">
      <xdr:nvSpPr>
        <xdr:cNvPr id="264" name="テキスト ボックス 263"/>
        <xdr:cNvSpPr txBox="1"/>
      </xdr:nvSpPr>
      <xdr:spPr>
        <a:xfrm>
          <a:off x="2608795" y="1566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72034</xdr:rowOff>
    </xdr:from>
    <xdr:to>
      <xdr:col>10</xdr:col>
      <xdr:colOff>165100</xdr:colOff>
      <xdr:row>93</xdr:row>
      <xdr:rowOff>2184</xdr:rowOff>
    </xdr:to>
    <xdr:sp macro="" textlink="">
      <xdr:nvSpPr>
        <xdr:cNvPr id="265" name="楕円 264"/>
        <xdr:cNvSpPr/>
      </xdr:nvSpPr>
      <xdr:spPr>
        <a:xfrm>
          <a:off x="1968500" y="15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18711</xdr:rowOff>
    </xdr:from>
    <xdr:ext cx="599010" cy="259045"/>
    <xdr:sp macro="" textlink="">
      <xdr:nvSpPr>
        <xdr:cNvPr id="266" name="テキスト ボックス 265"/>
        <xdr:cNvSpPr txBox="1"/>
      </xdr:nvSpPr>
      <xdr:spPr>
        <a:xfrm>
          <a:off x="1719795" y="1562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168783</xdr:rowOff>
    </xdr:from>
    <xdr:to>
      <xdr:col>6</xdr:col>
      <xdr:colOff>38100</xdr:colOff>
      <xdr:row>93</xdr:row>
      <xdr:rowOff>98933</xdr:rowOff>
    </xdr:to>
    <xdr:sp macro="" textlink="">
      <xdr:nvSpPr>
        <xdr:cNvPr id="267" name="楕円 266"/>
        <xdr:cNvSpPr/>
      </xdr:nvSpPr>
      <xdr:spPr>
        <a:xfrm>
          <a:off x="1079500" y="15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115460</xdr:rowOff>
    </xdr:from>
    <xdr:ext cx="599010" cy="259045"/>
    <xdr:sp macro="" textlink="">
      <xdr:nvSpPr>
        <xdr:cNvPr id="268" name="テキスト ボックス 267"/>
        <xdr:cNvSpPr txBox="1"/>
      </xdr:nvSpPr>
      <xdr:spPr>
        <a:xfrm>
          <a:off x="830795" y="157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149493</xdr:rowOff>
    </xdr:from>
    <xdr:to>
      <xdr:col>55</xdr:col>
      <xdr:colOff>0</xdr:colOff>
      <xdr:row>37</xdr:row>
      <xdr:rowOff>146444</xdr:rowOff>
    </xdr:to>
    <xdr:cxnSp macro="">
      <xdr:nvCxnSpPr>
        <xdr:cNvPr id="295" name="直線コネクタ 294"/>
        <xdr:cNvCxnSpPr/>
      </xdr:nvCxnSpPr>
      <xdr:spPr>
        <a:xfrm flipV="1">
          <a:off x="9639300" y="5978793"/>
          <a:ext cx="838200" cy="5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146444</xdr:rowOff>
    </xdr:from>
    <xdr:to>
      <xdr:col>50</xdr:col>
      <xdr:colOff>114300</xdr:colOff>
      <xdr:row>37</xdr:row>
      <xdr:rowOff>165450</xdr:rowOff>
    </xdr:to>
    <xdr:cxnSp macro="">
      <xdr:nvCxnSpPr>
        <xdr:cNvPr id="298" name="直線コネクタ 297"/>
        <xdr:cNvCxnSpPr/>
      </xdr:nvCxnSpPr>
      <xdr:spPr>
        <a:xfrm flipV="1">
          <a:off x="8750300" y="6490094"/>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154660</xdr:rowOff>
    </xdr:from>
    <xdr:to>
      <xdr:col>45</xdr:col>
      <xdr:colOff>177800</xdr:colOff>
      <xdr:row>37</xdr:row>
      <xdr:rowOff>165450</xdr:rowOff>
    </xdr:to>
    <xdr:cxnSp macro="">
      <xdr:nvCxnSpPr>
        <xdr:cNvPr id="301" name="直線コネクタ 300"/>
        <xdr:cNvCxnSpPr/>
      </xdr:nvCxnSpPr>
      <xdr:spPr>
        <a:xfrm>
          <a:off x="7861300" y="64983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134721</xdr:rowOff>
    </xdr:from>
    <xdr:to>
      <xdr:col>41</xdr:col>
      <xdr:colOff>50800</xdr:colOff>
      <xdr:row>37</xdr:row>
      <xdr:rowOff>154660</xdr:rowOff>
    </xdr:to>
    <xdr:cxnSp macro="">
      <xdr:nvCxnSpPr>
        <xdr:cNvPr id="304" name="直線コネクタ 303"/>
        <xdr:cNvCxnSpPr/>
      </xdr:nvCxnSpPr>
      <xdr:spPr>
        <a:xfrm>
          <a:off x="6972300" y="6478371"/>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98693</xdr:rowOff>
    </xdr:from>
    <xdr:to>
      <xdr:col>55</xdr:col>
      <xdr:colOff>50800</xdr:colOff>
      <xdr:row>35</xdr:row>
      <xdr:rowOff>28843</xdr:rowOff>
    </xdr:to>
    <xdr:sp macro="" textlink="">
      <xdr:nvSpPr>
        <xdr:cNvPr id="314" name="楕円 313"/>
        <xdr:cNvSpPr/>
      </xdr:nvSpPr>
      <xdr:spPr>
        <a:xfrm>
          <a:off x="10426700" y="592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13620</xdr:rowOff>
    </xdr:from>
    <xdr:ext cx="599010" cy="259045"/>
    <xdr:sp macro="" textlink="">
      <xdr:nvSpPr>
        <xdr:cNvPr id="315" name="補助費等該当値テキスト"/>
        <xdr:cNvSpPr txBox="1"/>
      </xdr:nvSpPr>
      <xdr:spPr>
        <a:xfrm>
          <a:off x="10528300" y="584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95644</xdr:rowOff>
    </xdr:from>
    <xdr:to>
      <xdr:col>50</xdr:col>
      <xdr:colOff>165100</xdr:colOff>
      <xdr:row>38</xdr:row>
      <xdr:rowOff>25794</xdr:rowOff>
    </xdr:to>
    <xdr:sp macro="" textlink="">
      <xdr:nvSpPr>
        <xdr:cNvPr id="316" name="楕円 315"/>
        <xdr:cNvSpPr/>
      </xdr:nvSpPr>
      <xdr:spPr>
        <a:xfrm>
          <a:off x="9588500" y="64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16921</xdr:rowOff>
    </xdr:from>
    <xdr:ext cx="534377" cy="259045"/>
    <xdr:sp macro="" textlink="">
      <xdr:nvSpPr>
        <xdr:cNvPr id="317" name="テキスト ボックス 316"/>
        <xdr:cNvSpPr txBox="1"/>
      </xdr:nvSpPr>
      <xdr:spPr>
        <a:xfrm>
          <a:off x="9372111" y="65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114650</xdr:rowOff>
    </xdr:from>
    <xdr:to>
      <xdr:col>46</xdr:col>
      <xdr:colOff>38100</xdr:colOff>
      <xdr:row>38</xdr:row>
      <xdr:rowOff>44800</xdr:rowOff>
    </xdr:to>
    <xdr:sp macro="" textlink="">
      <xdr:nvSpPr>
        <xdr:cNvPr id="318" name="楕円 317"/>
        <xdr:cNvSpPr/>
      </xdr:nvSpPr>
      <xdr:spPr>
        <a:xfrm>
          <a:off x="8699500" y="64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35927</xdr:rowOff>
    </xdr:from>
    <xdr:ext cx="534377" cy="259045"/>
    <xdr:sp macro="" textlink="">
      <xdr:nvSpPr>
        <xdr:cNvPr id="319" name="テキスト ボックス 318"/>
        <xdr:cNvSpPr txBox="1"/>
      </xdr:nvSpPr>
      <xdr:spPr>
        <a:xfrm>
          <a:off x="8483111" y="65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103860</xdr:rowOff>
    </xdr:from>
    <xdr:to>
      <xdr:col>41</xdr:col>
      <xdr:colOff>101600</xdr:colOff>
      <xdr:row>38</xdr:row>
      <xdr:rowOff>34010</xdr:rowOff>
    </xdr:to>
    <xdr:sp macro="" textlink="">
      <xdr:nvSpPr>
        <xdr:cNvPr id="320" name="楕円 319"/>
        <xdr:cNvSpPr/>
      </xdr:nvSpPr>
      <xdr:spPr>
        <a:xfrm>
          <a:off x="7810500" y="64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25137</xdr:rowOff>
    </xdr:from>
    <xdr:ext cx="534377" cy="259045"/>
    <xdr:sp macro="" textlink="">
      <xdr:nvSpPr>
        <xdr:cNvPr id="321" name="テキスト ボックス 320"/>
        <xdr:cNvSpPr txBox="1"/>
      </xdr:nvSpPr>
      <xdr:spPr>
        <a:xfrm>
          <a:off x="7594111" y="65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83921</xdr:rowOff>
    </xdr:from>
    <xdr:to>
      <xdr:col>36</xdr:col>
      <xdr:colOff>165100</xdr:colOff>
      <xdr:row>38</xdr:row>
      <xdr:rowOff>14071</xdr:rowOff>
    </xdr:to>
    <xdr:sp macro="" textlink="">
      <xdr:nvSpPr>
        <xdr:cNvPr id="322" name="楕円 321"/>
        <xdr:cNvSpPr/>
      </xdr:nvSpPr>
      <xdr:spPr>
        <a:xfrm>
          <a:off x="6921500" y="64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5198</xdr:rowOff>
    </xdr:from>
    <xdr:ext cx="534377" cy="259045"/>
    <xdr:sp macro="" textlink="">
      <xdr:nvSpPr>
        <xdr:cNvPr id="323" name="テキスト ボックス 322"/>
        <xdr:cNvSpPr txBox="1"/>
      </xdr:nvSpPr>
      <xdr:spPr>
        <a:xfrm>
          <a:off x="6705111" y="65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106955</xdr:rowOff>
    </xdr:from>
    <xdr:to>
      <xdr:col>55</xdr:col>
      <xdr:colOff>0</xdr:colOff>
      <xdr:row>52</xdr:row>
      <xdr:rowOff>139828</xdr:rowOff>
    </xdr:to>
    <xdr:cxnSp macro="">
      <xdr:nvCxnSpPr>
        <xdr:cNvPr id="350" name="直線コネクタ 349"/>
        <xdr:cNvCxnSpPr/>
      </xdr:nvCxnSpPr>
      <xdr:spPr>
        <a:xfrm flipV="1">
          <a:off x="9639300" y="8850905"/>
          <a:ext cx="838200" cy="20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139828</xdr:rowOff>
    </xdr:from>
    <xdr:to>
      <xdr:col>50</xdr:col>
      <xdr:colOff>114300</xdr:colOff>
      <xdr:row>54</xdr:row>
      <xdr:rowOff>72647</xdr:rowOff>
    </xdr:to>
    <xdr:cxnSp macro="">
      <xdr:nvCxnSpPr>
        <xdr:cNvPr id="353" name="直線コネクタ 352"/>
        <xdr:cNvCxnSpPr/>
      </xdr:nvCxnSpPr>
      <xdr:spPr>
        <a:xfrm flipV="1">
          <a:off x="8750300" y="9055228"/>
          <a:ext cx="889000" cy="27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72647</xdr:rowOff>
    </xdr:from>
    <xdr:to>
      <xdr:col>45</xdr:col>
      <xdr:colOff>177800</xdr:colOff>
      <xdr:row>54</xdr:row>
      <xdr:rowOff>99106</xdr:rowOff>
    </xdr:to>
    <xdr:cxnSp macro="">
      <xdr:nvCxnSpPr>
        <xdr:cNvPr id="356" name="直線コネクタ 355"/>
        <xdr:cNvCxnSpPr/>
      </xdr:nvCxnSpPr>
      <xdr:spPr>
        <a:xfrm flipV="1">
          <a:off x="7861300" y="9330947"/>
          <a:ext cx="8890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129829</xdr:rowOff>
    </xdr:from>
    <xdr:to>
      <xdr:col>41</xdr:col>
      <xdr:colOff>50800</xdr:colOff>
      <xdr:row>54</xdr:row>
      <xdr:rowOff>99106</xdr:rowOff>
    </xdr:to>
    <xdr:cxnSp macro="">
      <xdr:nvCxnSpPr>
        <xdr:cNvPr id="359" name="直線コネクタ 358"/>
        <xdr:cNvCxnSpPr/>
      </xdr:nvCxnSpPr>
      <xdr:spPr>
        <a:xfrm>
          <a:off x="6972300" y="9216679"/>
          <a:ext cx="889000" cy="14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56155</xdr:rowOff>
    </xdr:from>
    <xdr:to>
      <xdr:col>55</xdr:col>
      <xdr:colOff>50800</xdr:colOff>
      <xdr:row>51</xdr:row>
      <xdr:rowOff>157755</xdr:rowOff>
    </xdr:to>
    <xdr:sp macro="" textlink="">
      <xdr:nvSpPr>
        <xdr:cNvPr id="369" name="楕円 368"/>
        <xdr:cNvSpPr/>
      </xdr:nvSpPr>
      <xdr:spPr>
        <a:xfrm>
          <a:off x="10426700" y="88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9182</xdr:rowOff>
    </xdr:from>
    <xdr:ext cx="599010" cy="259045"/>
    <xdr:sp macro="" textlink="">
      <xdr:nvSpPr>
        <xdr:cNvPr id="370" name="普通建設事業費該当値テキスト"/>
        <xdr:cNvSpPr txBox="1"/>
      </xdr:nvSpPr>
      <xdr:spPr>
        <a:xfrm>
          <a:off x="10528300" y="875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89028</xdr:rowOff>
    </xdr:from>
    <xdr:to>
      <xdr:col>50</xdr:col>
      <xdr:colOff>165100</xdr:colOff>
      <xdr:row>53</xdr:row>
      <xdr:rowOff>19178</xdr:rowOff>
    </xdr:to>
    <xdr:sp macro="" textlink="">
      <xdr:nvSpPr>
        <xdr:cNvPr id="371" name="楕円 370"/>
        <xdr:cNvSpPr/>
      </xdr:nvSpPr>
      <xdr:spPr>
        <a:xfrm>
          <a:off x="9588500" y="90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35705</xdr:rowOff>
    </xdr:from>
    <xdr:ext cx="599010" cy="259045"/>
    <xdr:sp macro="" textlink="">
      <xdr:nvSpPr>
        <xdr:cNvPr id="372" name="テキスト ボックス 371"/>
        <xdr:cNvSpPr txBox="1"/>
      </xdr:nvSpPr>
      <xdr:spPr>
        <a:xfrm>
          <a:off x="9339795" y="87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21847</xdr:rowOff>
    </xdr:from>
    <xdr:to>
      <xdr:col>46</xdr:col>
      <xdr:colOff>38100</xdr:colOff>
      <xdr:row>54</xdr:row>
      <xdr:rowOff>123447</xdr:rowOff>
    </xdr:to>
    <xdr:sp macro="" textlink="">
      <xdr:nvSpPr>
        <xdr:cNvPr id="373" name="楕円 372"/>
        <xdr:cNvSpPr/>
      </xdr:nvSpPr>
      <xdr:spPr>
        <a:xfrm>
          <a:off x="8699500" y="92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139974</xdr:rowOff>
    </xdr:from>
    <xdr:ext cx="599010" cy="259045"/>
    <xdr:sp macro="" textlink="">
      <xdr:nvSpPr>
        <xdr:cNvPr id="374" name="テキスト ボックス 373"/>
        <xdr:cNvSpPr txBox="1"/>
      </xdr:nvSpPr>
      <xdr:spPr>
        <a:xfrm>
          <a:off x="8450795" y="905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48306</xdr:rowOff>
    </xdr:from>
    <xdr:to>
      <xdr:col>41</xdr:col>
      <xdr:colOff>101600</xdr:colOff>
      <xdr:row>54</xdr:row>
      <xdr:rowOff>149906</xdr:rowOff>
    </xdr:to>
    <xdr:sp macro="" textlink="">
      <xdr:nvSpPr>
        <xdr:cNvPr id="375" name="楕円 374"/>
        <xdr:cNvSpPr/>
      </xdr:nvSpPr>
      <xdr:spPr>
        <a:xfrm>
          <a:off x="7810500" y="93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166433</xdr:rowOff>
    </xdr:from>
    <xdr:ext cx="599010" cy="259045"/>
    <xdr:sp macro="" textlink="">
      <xdr:nvSpPr>
        <xdr:cNvPr id="376" name="テキスト ボックス 375"/>
        <xdr:cNvSpPr txBox="1"/>
      </xdr:nvSpPr>
      <xdr:spPr>
        <a:xfrm>
          <a:off x="7561795" y="908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79029</xdr:rowOff>
    </xdr:from>
    <xdr:to>
      <xdr:col>36</xdr:col>
      <xdr:colOff>165100</xdr:colOff>
      <xdr:row>54</xdr:row>
      <xdr:rowOff>9179</xdr:rowOff>
    </xdr:to>
    <xdr:sp macro="" textlink="">
      <xdr:nvSpPr>
        <xdr:cNvPr id="377" name="楕円 376"/>
        <xdr:cNvSpPr/>
      </xdr:nvSpPr>
      <xdr:spPr>
        <a:xfrm>
          <a:off x="6921500" y="91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25706</xdr:rowOff>
    </xdr:from>
    <xdr:ext cx="599010" cy="259045"/>
    <xdr:sp macro="" textlink="">
      <xdr:nvSpPr>
        <xdr:cNvPr id="378" name="テキスト ボックス 377"/>
        <xdr:cNvSpPr txBox="1"/>
      </xdr:nvSpPr>
      <xdr:spPr>
        <a:xfrm>
          <a:off x="6672795" y="894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31770</xdr:rowOff>
    </xdr:from>
    <xdr:to>
      <xdr:col>55</xdr:col>
      <xdr:colOff>0</xdr:colOff>
      <xdr:row>73</xdr:row>
      <xdr:rowOff>151930</xdr:rowOff>
    </xdr:to>
    <xdr:cxnSp macro="">
      <xdr:nvCxnSpPr>
        <xdr:cNvPr id="407" name="直線コネクタ 406"/>
        <xdr:cNvCxnSpPr/>
      </xdr:nvCxnSpPr>
      <xdr:spPr>
        <a:xfrm flipV="1">
          <a:off x="9639300" y="12204720"/>
          <a:ext cx="838200" cy="4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151930</xdr:rowOff>
    </xdr:from>
    <xdr:to>
      <xdr:col>50</xdr:col>
      <xdr:colOff>114300</xdr:colOff>
      <xdr:row>75</xdr:row>
      <xdr:rowOff>48733</xdr:rowOff>
    </xdr:to>
    <xdr:cxnSp macro="">
      <xdr:nvCxnSpPr>
        <xdr:cNvPr id="410" name="直線コネクタ 409"/>
        <xdr:cNvCxnSpPr/>
      </xdr:nvCxnSpPr>
      <xdr:spPr>
        <a:xfrm flipV="1">
          <a:off x="8750300" y="12667780"/>
          <a:ext cx="889000" cy="2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48733</xdr:rowOff>
    </xdr:from>
    <xdr:to>
      <xdr:col>45</xdr:col>
      <xdr:colOff>177800</xdr:colOff>
      <xdr:row>78</xdr:row>
      <xdr:rowOff>96007</xdr:rowOff>
    </xdr:to>
    <xdr:cxnSp macro="">
      <xdr:nvCxnSpPr>
        <xdr:cNvPr id="413" name="直線コネクタ 412"/>
        <xdr:cNvCxnSpPr/>
      </xdr:nvCxnSpPr>
      <xdr:spPr>
        <a:xfrm flipV="1">
          <a:off x="7861300" y="12907483"/>
          <a:ext cx="889000" cy="5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1535</xdr:rowOff>
    </xdr:from>
    <xdr:to>
      <xdr:col>41</xdr:col>
      <xdr:colOff>50800</xdr:colOff>
      <xdr:row>78</xdr:row>
      <xdr:rowOff>96007</xdr:rowOff>
    </xdr:to>
    <xdr:cxnSp macro="">
      <xdr:nvCxnSpPr>
        <xdr:cNvPr id="416" name="直線コネクタ 415"/>
        <xdr:cNvCxnSpPr/>
      </xdr:nvCxnSpPr>
      <xdr:spPr>
        <a:xfrm>
          <a:off x="6972300" y="13203185"/>
          <a:ext cx="889000" cy="26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152420</xdr:rowOff>
    </xdr:from>
    <xdr:to>
      <xdr:col>55</xdr:col>
      <xdr:colOff>50800</xdr:colOff>
      <xdr:row>71</xdr:row>
      <xdr:rowOff>82570</xdr:rowOff>
    </xdr:to>
    <xdr:sp macro="" textlink="">
      <xdr:nvSpPr>
        <xdr:cNvPr id="426" name="楕円 425"/>
        <xdr:cNvSpPr/>
      </xdr:nvSpPr>
      <xdr:spPr>
        <a:xfrm>
          <a:off x="10426700" y="121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105447</xdr:rowOff>
    </xdr:from>
    <xdr:ext cx="599010" cy="259045"/>
    <xdr:sp macro="" textlink="">
      <xdr:nvSpPr>
        <xdr:cNvPr id="427" name="普通建設事業費 （ うち新規整備　）該当値テキスト"/>
        <xdr:cNvSpPr txBox="1"/>
      </xdr:nvSpPr>
      <xdr:spPr>
        <a:xfrm>
          <a:off x="10528300" y="1210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101130</xdr:rowOff>
    </xdr:from>
    <xdr:to>
      <xdr:col>50</xdr:col>
      <xdr:colOff>165100</xdr:colOff>
      <xdr:row>74</xdr:row>
      <xdr:rowOff>31280</xdr:rowOff>
    </xdr:to>
    <xdr:sp macro="" textlink="">
      <xdr:nvSpPr>
        <xdr:cNvPr id="428" name="楕円 427"/>
        <xdr:cNvSpPr/>
      </xdr:nvSpPr>
      <xdr:spPr>
        <a:xfrm>
          <a:off x="9588500" y="126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47807</xdr:rowOff>
    </xdr:from>
    <xdr:ext cx="599010" cy="259045"/>
    <xdr:sp macro="" textlink="">
      <xdr:nvSpPr>
        <xdr:cNvPr id="429" name="テキスト ボックス 428"/>
        <xdr:cNvSpPr txBox="1"/>
      </xdr:nvSpPr>
      <xdr:spPr>
        <a:xfrm>
          <a:off x="9339795" y="1239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169383</xdr:rowOff>
    </xdr:from>
    <xdr:to>
      <xdr:col>46</xdr:col>
      <xdr:colOff>38100</xdr:colOff>
      <xdr:row>75</xdr:row>
      <xdr:rowOff>99533</xdr:rowOff>
    </xdr:to>
    <xdr:sp macro="" textlink="">
      <xdr:nvSpPr>
        <xdr:cNvPr id="430" name="楕円 429"/>
        <xdr:cNvSpPr/>
      </xdr:nvSpPr>
      <xdr:spPr>
        <a:xfrm>
          <a:off x="8699500" y="128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116060</xdr:rowOff>
    </xdr:from>
    <xdr:ext cx="534377" cy="259045"/>
    <xdr:sp macro="" textlink="">
      <xdr:nvSpPr>
        <xdr:cNvPr id="431" name="テキスト ボックス 430"/>
        <xdr:cNvSpPr txBox="1"/>
      </xdr:nvSpPr>
      <xdr:spPr>
        <a:xfrm>
          <a:off x="8483111" y="126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45207</xdr:rowOff>
    </xdr:from>
    <xdr:to>
      <xdr:col>41</xdr:col>
      <xdr:colOff>101600</xdr:colOff>
      <xdr:row>78</xdr:row>
      <xdr:rowOff>146807</xdr:rowOff>
    </xdr:to>
    <xdr:sp macro="" textlink="">
      <xdr:nvSpPr>
        <xdr:cNvPr id="432" name="楕円 431"/>
        <xdr:cNvSpPr/>
      </xdr:nvSpPr>
      <xdr:spPr>
        <a:xfrm>
          <a:off x="7810500" y="134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137934</xdr:rowOff>
    </xdr:from>
    <xdr:ext cx="534377" cy="259045"/>
    <xdr:sp macro="" textlink="">
      <xdr:nvSpPr>
        <xdr:cNvPr id="433" name="テキスト ボックス 432"/>
        <xdr:cNvSpPr txBox="1"/>
      </xdr:nvSpPr>
      <xdr:spPr>
        <a:xfrm>
          <a:off x="7594111" y="135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122185</xdr:rowOff>
    </xdr:from>
    <xdr:to>
      <xdr:col>36</xdr:col>
      <xdr:colOff>165100</xdr:colOff>
      <xdr:row>77</xdr:row>
      <xdr:rowOff>52335</xdr:rowOff>
    </xdr:to>
    <xdr:sp macro="" textlink="">
      <xdr:nvSpPr>
        <xdr:cNvPr id="434" name="楕円 433"/>
        <xdr:cNvSpPr/>
      </xdr:nvSpPr>
      <xdr:spPr>
        <a:xfrm>
          <a:off x="6921500" y="131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68861</xdr:rowOff>
    </xdr:from>
    <xdr:ext cx="534377" cy="259045"/>
    <xdr:sp macro="" textlink="">
      <xdr:nvSpPr>
        <xdr:cNvPr id="435" name="テキスト ボックス 434"/>
        <xdr:cNvSpPr txBox="1"/>
      </xdr:nvSpPr>
      <xdr:spPr>
        <a:xfrm>
          <a:off x="6705111" y="129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167920</xdr:rowOff>
    </xdr:from>
    <xdr:to>
      <xdr:col>54</xdr:col>
      <xdr:colOff>189865</xdr:colOff>
      <xdr:row>98</xdr:row>
      <xdr:rowOff>98107</xdr:rowOff>
    </xdr:to>
    <xdr:cxnSp macro="">
      <xdr:nvCxnSpPr>
        <xdr:cNvPr id="459" name="直線コネクタ 458"/>
        <xdr:cNvCxnSpPr/>
      </xdr:nvCxnSpPr>
      <xdr:spPr>
        <a:xfrm flipV="1">
          <a:off x="10475595" y="15769870"/>
          <a:ext cx="1270" cy="1130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101934</xdr:rowOff>
    </xdr:from>
    <xdr:ext cx="469744" cy="259045"/>
    <xdr:sp macro="" textlink="">
      <xdr:nvSpPr>
        <xdr:cNvPr id="460" name="普通建設事業費 （ うち更新整備　）最小値テキスト"/>
        <xdr:cNvSpPr txBox="1"/>
      </xdr:nvSpPr>
      <xdr:spPr>
        <a:xfrm>
          <a:off x="10528300" y="169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98107</xdr:rowOff>
    </xdr:from>
    <xdr:to>
      <xdr:col>55</xdr:col>
      <xdr:colOff>88900</xdr:colOff>
      <xdr:row>98</xdr:row>
      <xdr:rowOff>98107</xdr:rowOff>
    </xdr:to>
    <xdr:cxnSp macro="">
      <xdr:nvCxnSpPr>
        <xdr:cNvPr id="461" name="直線コネクタ 460"/>
        <xdr:cNvCxnSpPr/>
      </xdr:nvCxnSpPr>
      <xdr:spPr>
        <a:xfrm>
          <a:off x="10388600" y="169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114597</xdr:rowOff>
    </xdr:from>
    <xdr:ext cx="534377" cy="259045"/>
    <xdr:sp macro="" textlink="">
      <xdr:nvSpPr>
        <xdr:cNvPr id="462" name="普通建設事業費 （ うち更新整備　）最大値テキスト"/>
        <xdr:cNvSpPr txBox="1"/>
      </xdr:nvSpPr>
      <xdr:spPr>
        <a:xfrm>
          <a:off x="10528300" y="155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167920</xdr:rowOff>
    </xdr:from>
    <xdr:to>
      <xdr:col>55</xdr:col>
      <xdr:colOff>88900</xdr:colOff>
      <xdr:row>91</xdr:row>
      <xdr:rowOff>167920</xdr:rowOff>
    </xdr:to>
    <xdr:cxnSp macro="">
      <xdr:nvCxnSpPr>
        <xdr:cNvPr id="463" name="直線コネクタ 462"/>
        <xdr:cNvCxnSpPr/>
      </xdr:nvCxnSpPr>
      <xdr:spPr>
        <a:xfrm>
          <a:off x="10388600" y="1576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7798</xdr:rowOff>
    </xdr:from>
    <xdr:to>
      <xdr:col>55</xdr:col>
      <xdr:colOff>0</xdr:colOff>
      <xdr:row>93</xdr:row>
      <xdr:rowOff>167881</xdr:rowOff>
    </xdr:to>
    <xdr:cxnSp macro="">
      <xdr:nvCxnSpPr>
        <xdr:cNvPr id="464" name="直線コネクタ 463"/>
        <xdr:cNvCxnSpPr/>
      </xdr:nvCxnSpPr>
      <xdr:spPr>
        <a:xfrm>
          <a:off x="9639300" y="15952648"/>
          <a:ext cx="838200" cy="1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140313</xdr:rowOff>
    </xdr:from>
    <xdr:ext cx="534377" cy="259045"/>
    <xdr:sp macro="" textlink="">
      <xdr:nvSpPr>
        <xdr:cNvPr id="465" name="普通建設事業費 （ うち更新整備　）平均値テキスト"/>
        <xdr:cNvSpPr txBox="1"/>
      </xdr:nvSpPr>
      <xdr:spPr>
        <a:xfrm>
          <a:off x="10528300" y="16428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161886</xdr:rowOff>
    </xdr:from>
    <xdr:to>
      <xdr:col>55</xdr:col>
      <xdr:colOff>50800</xdr:colOff>
      <xdr:row>96</xdr:row>
      <xdr:rowOff>92036</xdr:rowOff>
    </xdr:to>
    <xdr:sp macro="" textlink="">
      <xdr:nvSpPr>
        <xdr:cNvPr id="466" name="フローチャート: 判断 465"/>
        <xdr:cNvSpPr/>
      </xdr:nvSpPr>
      <xdr:spPr>
        <a:xfrm>
          <a:off x="104267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7798</xdr:rowOff>
    </xdr:from>
    <xdr:to>
      <xdr:col>50</xdr:col>
      <xdr:colOff>114300</xdr:colOff>
      <xdr:row>95</xdr:row>
      <xdr:rowOff>79260</xdr:rowOff>
    </xdr:to>
    <xdr:cxnSp macro="">
      <xdr:nvCxnSpPr>
        <xdr:cNvPr id="467" name="直線コネクタ 466"/>
        <xdr:cNvCxnSpPr/>
      </xdr:nvCxnSpPr>
      <xdr:spPr>
        <a:xfrm flipV="1">
          <a:off x="8750300" y="15952648"/>
          <a:ext cx="889000" cy="4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168263</xdr:rowOff>
    </xdr:from>
    <xdr:to>
      <xdr:col>50</xdr:col>
      <xdr:colOff>165100</xdr:colOff>
      <xdr:row>96</xdr:row>
      <xdr:rowOff>98413</xdr:rowOff>
    </xdr:to>
    <xdr:sp macro="" textlink="">
      <xdr:nvSpPr>
        <xdr:cNvPr id="468" name="フローチャート: 判断 467"/>
        <xdr:cNvSpPr/>
      </xdr:nvSpPr>
      <xdr:spPr>
        <a:xfrm>
          <a:off x="9588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89540</xdr:rowOff>
    </xdr:from>
    <xdr:ext cx="534377" cy="259045"/>
    <xdr:sp macro="" textlink="">
      <xdr:nvSpPr>
        <xdr:cNvPr id="469" name="テキスト ボックス 468"/>
        <xdr:cNvSpPr txBox="1"/>
      </xdr:nvSpPr>
      <xdr:spPr>
        <a:xfrm>
          <a:off x="9372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8840</xdr:rowOff>
    </xdr:from>
    <xdr:to>
      <xdr:col>45</xdr:col>
      <xdr:colOff>177800</xdr:colOff>
      <xdr:row>95</xdr:row>
      <xdr:rowOff>79260</xdr:rowOff>
    </xdr:to>
    <xdr:cxnSp macro="">
      <xdr:nvCxnSpPr>
        <xdr:cNvPr id="470" name="直線コネクタ 469"/>
        <xdr:cNvCxnSpPr/>
      </xdr:nvCxnSpPr>
      <xdr:spPr>
        <a:xfrm>
          <a:off x="7861300" y="15439340"/>
          <a:ext cx="889000" cy="92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40081</xdr:rowOff>
    </xdr:from>
    <xdr:to>
      <xdr:col>46</xdr:col>
      <xdr:colOff>38100</xdr:colOff>
      <xdr:row>96</xdr:row>
      <xdr:rowOff>141681</xdr:rowOff>
    </xdr:to>
    <xdr:sp macro="" textlink="">
      <xdr:nvSpPr>
        <xdr:cNvPr id="471" name="フローチャート: 判断 470"/>
        <xdr:cNvSpPr/>
      </xdr:nvSpPr>
      <xdr:spPr>
        <a:xfrm>
          <a:off x="8699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132808</xdr:rowOff>
    </xdr:from>
    <xdr:ext cx="534377" cy="259045"/>
    <xdr:sp macro="" textlink="">
      <xdr:nvSpPr>
        <xdr:cNvPr id="472" name="テキスト ボックス 471"/>
        <xdr:cNvSpPr txBox="1"/>
      </xdr:nvSpPr>
      <xdr:spPr>
        <a:xfrm>
          <a:off x="8483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8840</xdr:rowOff>
    </xdr:from>
    <xdr:to>
      <xdr:col>41</xdr:col>
      <xdr:colOff>50800</xdr:colOff>
      <xdr:row>90</xdr:row>
      <xdr:rowOff>24448</xdr:rowOff>
    </xdr:to>
    <xdr:cxnSp macro="">
      <xdr:nvCxnSpPr>
        <xdr:cNvPr id="473" name="直線コネクタ 472"/>
        <xdr:cNvCxnSpPr/>
      </xdr:nvCxnSpPr>
      <xdr:spPr>
        <a:xfrm flipV="1">
          <a:off x="6972300" y="15439340"/>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13666</xdr:rowOff>
    </xdr:from>
    <xdr:to>
      <xdr:col>41</xdr:col>
      <xdr:colOff>101600</xdr:colOff>
      <xdr:row>96</xdr:row>
      <xdr:rowOff>115266</xdr:rowOff>
    </xdr:to>
    <xdr:sp macro="" textlink="">
      <xdr:nvSpPr>
        <xdr:cNvPr id="474" name="フローチャート: 判断 473"/>
        <xdr:cNvSpPr/>
      </xdr:nvSpPr>
      <xdr:spPr>
        <a:xfrm>
          <a:off x="7810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106393</xdr:rowOff>
    </xdr:from>
    <xdr:ext cx="534377" cy="259045"/>
    <xdr:sp macro="" textlink="">
      <xdr:nvSpPr>
        <xdr:cNvPr id="475" name="テキスト ボックス 474"/>
        <xdr:cNvSpPr txBox="1"/>
      </xdr:nvSpPr>
      <xdr:spPr>
        <a:xfrm>
          <a:off x="7594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65367</xdr:rowOff>
    </xdr:from>
    <xdr:to>
      <xdr:col>36</xdr:col>
      <xdr:colOff>165100</xdr:colOff>
      <xdr:row>96</xdr:row>
      <xdr:rowOff>166967</xdr:rowOff>
    </xdr:to>
    <xdr:sp macro="" textlink="">
      <xdr:nvSpPr>
        <xdr:cNvPr id="476" name="フローチャート: 判断 475"/>
        <xdr:cNvSpPr/>
      </xdr:nvSpPr>
      <xdr:spPr>
        <a:xfrm>
          <a:off x="6921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158094</xdr:rowOff>
    </xdr:from>
    <xdr:ext cx="534377" cy="259045"/>
    <xdr:sp macro="" textlink="">
      <xdr:nvSpPr>
        <xdr:cNvPr id="477" name="テキスト ボックス 476"/>
        <xdr:cNvSpPr txBox="1"/>
      </xdr:nvSpPr>
      <xdr:spPr>
        <a:xfrm>
          <a:off x="6705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117081</xdr:rowOff>
    </xdr:from>
    <xdr:to>
      <xdr:col>55</xdr:col>
      <xdr:colOff>50800</xdr:colOff>
      <xdr:row>94</xdr:row>
      <xdr:rowOff>47231</xdr:rowOff>
    </xdr:to>
    <xdr:sp macro="" textlink="">
      <xdr:nvSpPr>
        <xdr:cNvPr id="483" name="楕円 482"/>
        <xdr:cNvSpPr/>
      </xdr:nvSpPr>
      <xdr:spPr>
        <a:xfrm>
          <a:off x="10426700" y="160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139958</xdr:rowOff>
    </xdr:from>
    <xdr:ext cx="534377" cy="259045"/>
    <xdr:sp macro="" textlink="">
      <xdr:nvSpPr>
        <xdr:cNvPr id="484" name="普通建設事業費 （ うち更新整備　）該当値テキスト"/>
        <xdr:cNvSpPr txBox="1"/>
      </xdr:nvSpPr>
      <xdr:spPr>
        <a:xfrm>
          <a:off x="10528300" y="159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128448</xdr:rowOff>
    </xdr:from>
    <xdr:to>
      <xdr:col>50</xdr:col>
      <xdr:colOff>165100</xdr:colOff>
      <xdr:row>93</xdr:row>
      <xdr:rowOff>58598</xdr:rowOff>
    </xdr:to>
    <xdr:sp macro="" textlink="">
      <xdr:nvSpPr>
        <xdr:cNvPr id="485" name="楕円 484"/>
        <xdr:cNvSpPr/>
      </xdr:nvSpPr>
      <xdr:spPr>
        <a:xfrm>
          <a:off x="9588500" y="159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75125</xdr:rowOff>
    </xdr:from>
    <xdr:ext cx="534377" cy="259045"/>
    <xdr:sp macro="" textlink="">
      <xdr:nvSpPr>
        <xdr:cNvPr id="486" name="テキスト ボックス 485"/>
        <xdr:cNvSpPr txBox="1"/>
      </xdr:nvSpPr>
      <xdr:spPr>
        <a:xfrm>
          <a:off x="9372111" y="156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28460</xdr:rowOff>
    </xdr:from>
    <xdr:to>
      <xdr:col>46</xdr:col>
      <xdr:colOff>38100</xdr:colOff>
      <xdr:row>95</xdr:row>
      <xdr:rowOff>130060</xdr:rowOff>
    </xdr:to>
    <xdr:sp macro="" textlink="">
      <xdr:nvSpPr>
        <xdr:cNvPr id="487" name="楕円 486"/>
        <xdr:cNvSpPr/>
      </xdr:nvSpPr>
      <xdr:spPr>
        <a:xfrm>
          <a:off x="8699500" y="16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146587</xdr:rowOff>
    </xdr:from>
    <xdr:ext cx="534377" cy="259045"/>
    <xdr:sp macro="" textlink="">
      <xdr:nvSpPr>
        <xdr:cNvPr id="488" name="テキスト ボックス 487"/>
        <xdr:cNvSpPr txBox="1"/>
      </xdr:nvSpPr>
      <xdr:spPr>
        <a:xfrm>
          <a:off x="8483111" y="160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129490</xdr:rowOff>
    </xdr:from>
    <xdr:to>
      <xdr:col>41</xdr:col>
      <xdr:colOff>101600</xdr:colOff>
      <xdr:row>90</xdr:row>
      <xdr:rowOff>59640</xdr:rowOff>
    </xdr:to>
    <xdr:sp macro="" textlink="">
      <xdr:nvSpPr>
        <xdr:cNvPr id="489" name="楕円 488"/>
        <xdr:cNvSpPr/>
      </xdr:nvSpPr>
      <xdr:spPr>
        <a:xfrm>
          <a:off x="7810500" y="153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76167</xdr:rowOff>
    </xdr:from>
    <xdr:ext cx="599010" cy="259045"/>
    <xdr:sp macro="" textlink="">
      <xdr:nvSpPr>
        <xdr:cNvPr id="490" name="テキスト ボックス 489"/>
        <xdr:cNvSpPr txBox="1"/>
      </xdr:nvSpPr>
      <xdr:spPr>
        <a:xfrm>
          <a:off x="7561795" y="1516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145098</xdr:rowOff>
    </xdr:from>
    <xdr:to>
      <xdr:col>36</xdr:col>
      <xdr:colOff>165100</xdr:colOff>
      <xdr:row>90</xdr:row>
      <xdr:rowOff>75248</xdr:rowOff>
    </xdr:to>
    <xdr:sp macro="" textlink="">
      <xdr:nvSpPr>
        <xdr:cNvPr id="491" name="楕円 490"/>
        <xdr:cNvSpPr/>
      </xdr:nvSpPr>
      <xdr:spPr>
        <a:xfrm>
          <a:off x="6921500" y="154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91775</xdr:rowOff>
    </xdr:from>
    <xdr:ext cx="599010" cy="259045"/>
    <xdr:sp macro="" textlink="">
      <xdr:nvSpPr>
        <xdr:cNvPr id="492" name="テキスト ボックス 491"/>
        <xdr:cNvSpPr txBox="1"/>
      </xdr:nvSpPr>
      <xdr:spPr>
        <a:xfrm>
          <a:off x="6672795" y="1517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6" name="直線コネクタ 515"/>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19"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0" name="直線コネクタ 519"/>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36055</xdr:rowOff>
    </xdr:from>
    <xdr:to>
      <xdr:col>85</xdr:col>
      <xdr:colOff>127000</xdr:colOff>
      <xdr:row>39</xdr:row>
      <xdr:rowOff>41364</xdr:rowOff>
    </xdr:to>
    <xdr:cxnSp macro="">
      <xdr:nvCxnSpPr>
        <xdr:cNvPr id="521" name="直線コネクタ 520"/>
        <xdr:cNvCxnSpPr/>
      </xdr:nvCxnSpPr>
      <xdr:spPr>
        <a:xfrm>
          <a:off x="15481300" y="6722605"/>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2"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3" name="フローチャート: 判断 522"/>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27927</xdr:rowOff>
    </xdr:from>
    <xdr:to>
      <xdr:col>81</xdr:col>
      <xdr:colOff>50800</xdr:colOff>
      <xdr:row>39</xdr:row>
      <xdr:rowOff>36055</xdr:rowOff>
    </xdr:to>
    <xdr:cxnSp macro="">
      <xdr:nvCxnSpPr>
        <xdr:cNvPr id="524" name="直線コネクタ 523"/>
        <xdr:cNvCxnSpPr/>
      </xdr:nvCxnSpPr>
      <xdr:spPr>
        <a:xfrm>
          <a:off x="14592300" y="6714477"/>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5" name="フローチャート: 判断 524"/>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6" name="テキスト ボックス 525"/>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27927</xdr:rowOff>
    </xdr:from>
    <xdr:to>
      <xdr:col>76</xdr:col>
      <xdr:colOff>114300</xdr:colOff>
      <xdr:row>39</xdr:row>
      <xdr:rowOff>30937</xdr:rowOff>
    </xdr:to>
    <xdr:cxnSp macro="">
      <xdr:nvCxnSpPr>
        <xdr:cNvPr id="527" name="直線コネクタ 526"/>
        <xdr:cNvCxnSpPr/>
      </xdr:nvCxnSpPr>
      <xdr:spPr>
        <a:xfrm flipV="1">
          <a:off x="13703300" y="671447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8" name="フローチャート: 判断 527"/>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29" name="テキスト ボックス 528"/>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30937</xdr:rowOff>
    </xdr:from>
    <xdr:to>
      <xdr:col>71</xdr:col>
      <xdr:colOff>177800</xdr:colOff>
      <xdr:row>39</xdr:row>
      <xdr:rowOff>44259</xdr:rowOff>
    </xdr:to>
    <xdr:cxnSp macro="">
      <xdr:nvCxnSpPr>
        <xdr:cNvPr id="530" name="直線コネクタ 529"/>
        <xdr:cNvCxnSpPr/>
      </xdr:nvCxnSpPr>
      <xdr:spPr>
        <a:xfrm flipV="1">
          <a:off x="12814300" y="6717487"/>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1" name="フローチャート: 判断 530"/>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2" name="テキスト ボックス 531"/>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3" name="フローチャート: 判断 532"/>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4" name="テキスト ボックス 533"/>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162014</xdr:rowOff>
    </xdr:from>
    <xdr:to>
      <xdr:col>85</xdr:col>
      <xdr:colOff>177800</xdr:colOff>
      <xdr:row>39</xdr:row>
      <xdr:rowOff>92164</xdr:rowOff>
    </xdr:to>
    <xdr:sp macro="" textlink="">
      <xdr:nvSpPr>
        <xdr:cNvPr id="540" name="楕円 539"/>
        <xdr:cNvSpPr/>
      </xdr:nvSpPr>
      <xdr:spPr>
        <a:xfrm>
          <a:off x="162687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76941</xdr:rowOff>
    </xdr:from>
    <xdr:ext cx="378565" cy="259045"/>
    <xdr:sp macro="" textlink="">
      <xdr:nvSpPr>
        <xdr:cNvPr id="541" name="災害復旧事業費該当値テキスト"/>
        <xdr:cNvSpPr txBox="1"/>
      </xdr:nvSpPr>
      <xdr:spPr>
        <a:xfrm>
          <a:off x="16370300" y="6592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156705</xdr:rowOff>
    </xdr:from>
    <xdr:to>
      <xdr:col>81</xdr:col>
      <xdr:colOff>101600</xdr:colOff>
      <xdr:row>39</xdr:row>
      <xdr:rowOff>86855</xdr:rowOff>
    </xdr:to>
    <xdr:sp macro="" textlink="">
      <xdr:nvSpPr>
        <xdr:cNvPr id="542" name="楕円 541"/>
        <xdr:cNvSpPr/>
      </xdr:nvSpPr>
      <xdr:spPr>
        <a:xfrm>
          <a:off x="15430500" y="66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77982</xdr:rowOff>
    </xdr:from>
    <xdr:ext cx="378565" cy="259045"/>
    <xdr:sp macro="" textlink="">
      <xdr:nvSpPr>
        <xdr:cNvPr id="543" name="テキスト ボックス 542"/>
        <xdr:cNvSpPr txBox="1"/>
      </xdr:nvSpPr>
      <xdr:spPr>
        <a:xfrm>
          <a:off x="15292017" y="6764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148577</xdr:rowOff>
    </xdr:from>
    <xdr:to>
      <xdr:col>76</xdr:col>
      <xdr:colOff>165100</xdr:colOff>
      <xdr:row>39</xdr:row>
      <xdr:rowOff>78727</xdr:rowOff>
    </xdr:to>
    <xdr:sp macro="" textlink="">
      <xdr:nvSpPr>
        <xdr:cNvPr id="544" name="楕円 543"/>
        <xdr:cNvSpPr/>
      </xdr:nvSpPr>
      <xdr:spPr>
        <a:xfrm>
          <a:off x="14541500" y="66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69854</xdr:rowOff>
    </xdr:from>
    <xdr:ext cx="469744" cy="259045"/>
    <xdr:sp macro="" textlink="">
      <xdr:nvSpPr>
        <xdr:cNvPr id="545" name="テキスト ボックス 544"/>
        <xdr:cNvSpPr txBox="1"/>
      </xdr:nvSpPr>
      <xdr:spPr>
        <a:xfrm>
          <a:off x="14357428" y="675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151587</xdr:rowOff>
    </xdr:from>
    <xdr:to>
      <xdr:col>72</xdr:col>
      <xdr:colOff>38100</xdr:colOff>
      <xdr:row>39</xdr:row>
      <xdr:rowOff>81737</xdr:rowOff>
    </xdr:to>
    <xdr:sp macro="" textlink="">
      <xdr:nvSpPr>
        <xdr:cNvPr id="546" name="楕円 545"/>
        <xdr:cNvSpPr/>
      </xdr:nvSpPr>
      <xdr:spPr>
        <a:xfrm>
          <a:off x="13652500" y="66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72864</xdr:rowOff>
    </xdr:from>
    <xdr:ext cx="469744" cy="259045"/>
    <xdr:sp macro="" textlink="">
      <xdr:nvSpPr>
        <xdr:cNvPr id="547" name="テキスト ボックス 546"/>
        <xdr:cNvSpPr txBox="1"/>
      </xdr:nvSpPr>
      <xdr:spPr>
        <a:xfrm>
          <a:off x="13468428" y="67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164909</xdr:rowOff>
    </xdr:from>
    <xdr:to>
      <xdr:col>67</xdr:col>
      <xdr:colOff>101600</xdr:colOff>
      <xdr:row>39</xdr:row>
      <xdr:rowOff>95059</xdr:rowOff>
    </xdr:to>
    <xdr:sp macro="" textlink="">
      <xdr:nvSpPr>
        <xdr:cNvPr id="548" name="楕円 547"/>
        <xdr:cNvSpPr/>
      </xdr:nvSpPr>
      <xdr:spPr>
        <a:xfrm>
          <a:off x="1276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86186</xdr:rowOff>
    </xdr:from>
    <xdr:ext cx="313932" cy="259045"/>
    <xdr:sp macro="" textlink="">
      <xdr:nvSpPr>
        <xdr:cNvPr id="549" name="テキスト ボックス 548"/>
        <xdr:cNvSpPr txBox="1"/>
      </xdr:nvSpPr>
      <xdr:spPr>
        <a:xfrm>
          <a:off x="12657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2" name="直線コネクタ 621"/>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3"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4" name="直線コネクタ 623"/>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5"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6" name="直線コネクタ 625"/>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146647</xdr:rowOff>
    </xdr:from>
    <xdr:to>
      <xdr:col>85</xdr:col>
      <xdr:colOff>127000</xdr:colOff>
      <xdr:row>73</xdr:row>
      <xdr:rowOff>167043</xdr:rowOff>
    </xdr:to>
    <xdr:cxnSp macro="">
      <xdr:nvCxnSpPr>
        <xdr:cNvPr id="627" name="直線コネクタ 626"/>
        <xdr:cNvCxnSpPr/>
      </xdr:nvCxnSpPr>
      <xdr:spPr>
        <a:xfrm>
          <a:off x="15481300" y="12491047"/>
          <a:ext cx="838200" cy="1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28"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29" name="フローチャート: 判断 628"/>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146647</xdr:rowOff>
    </xdr:from>
    <xdr:to>
      <xdr:col>81</xdr:col>
      <xdr:colOff>50800</xdr:colOff>
      <xdr:row>74</xdr:row>
      <xdr:rowOff>56693</xdr:rowOff>
    </xdr:to>
    <xdr:cxnSp macro="">
      <xdr:nvCxnSpPr>
        <xdr:cNvPr id="630" name="直線コネクタ 629"/>
        <xdr:cNvCxnSpPr/>
      </xdr:nvCxnSpPr>
      <xdr:spPr>
        <a:xfrm flipV="1">
          <a:off x="14592300" y="12491047"/>
          <a:ext cx="8890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1" name="フローチャート: 判断 630"/>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2" name="テキスト ボックス 631"/>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56693</xdr:rowOff>
    </xdr:from>
    <xdr:to>
      <xdr:col>76</xdr:col>
      <xdr:colOff>114300</xdr:colOff>
      <xdr:row>74</xdr:row>
      <xdr:rowOff>68834</xdr:rowOff>
    </xdr:to>
    <xdr:cxnSp macro="">
      <xdr:nvCxnSpPr>
        <xdr:cNvPr id="633" name="直線コネクタ 632"/>
        <xdr:cNvCxnSpPr/>
      </xdr:nvCxnSpPr>
      <xdr:spPr>
        <a:xfrm flipV="1">
          <a:off x="13703300" y="12743993"/>
          <a:ext cx="8890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4" name="フローチャート: 判断 633"/>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5" name="テキスト ボックス 634"/>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52515</xdr:rowOff>
    </xdr:from>
    <xdr:to>
      <xdr:col>71</xdr:col>
      <xdr:colOff>177800</xdr:colOff>
      <xdr:row>74</xdr:row>
      <xdr:rowOff>68834</xdr:rowOff>
    </xdr:to>
    <xdr:cxnSp macro="">
      <xdr:nvCxnSpPr>
        <xdr:cNvPr id="636" name="直線コネクタ 635"/>
        <xdr:cNvCxnSpPr/>
      </xdr:nvCxnSpPr>
      <xdr:spPr>
        <a:xfrm>
          <a:off x="12814300" y="12739815"/>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7" name="フローチャート: 判断 636"/>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38" name="テキスト ボックス 637"/>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39" name="フローチャート: 判断 638"/>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0" name="テキスト ボックス 639"/>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116243</xdr:rowOff>
    </xdr:from>
    <xdr:to>
      <xdr:col>85</xdr:col>
      <xdr:colOff>177800</xdr:colOff>
      <xdr:row>74</xdr:row>
      <xdr:rowOff>46393</xdr:rowOff>
    </xdr:to>
    <xdr:sp macro="" textlink="">
      <xdr:nvSpPr>
        <xdr:cNvPr id="646" name="楕円 645"/>
        <xdr:cNvSpPr/>
      </xdr:nvSpPr>
      <xdr:spPr>
        <a:xfrm>
          <a:off x="16268700" y="126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139120</xdr:rowOff>
    </xdr:from>
    <xdr:ext cx="534377" cy="259045"/>
    <xdr:sp macro="" textlink="">
      <xdr:nvSpPr>
        <xdr:cNvPr id="647" name="公債費該当値テキスト"/>
        <xdr:cNvSpPr txBox="1"/>
      </xdr:nvSpPr>
      <xdr:spPr>
        <a:xfrm>
          <a:off x="16370300" y="1248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95847</xdr:rowOff>
    </xdr:from>
    <xdr:to>
      <xdr:col>81</xdr:col>
      <xdr:colOff>101600</xdr:colOff>
      <xdr:row>73</xdr:row>
      <xdr:rowOff>25997</xdr:rowOff>
    </xdr:to>
    <xdr:sp macro="" textlink="">
      <xdr:nvSpPr>
        <xdr:cNvPr id="648" name="楕円 647"/>
        <xdr:cNvSpPr/>
      </xdr:nvSpPr>
      <xdr:spPr>
        <a:xfrm>
          <a:off x="15430500" y="124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42524</xdr:rowOff>
    </xdr:from>
    <xdr:ext cx="534377" cy="259045"/>
    <xdr:sp macro="" textlink="">
      <xdr:nvSpPr>
        <xdr:cNvPr id="649" name="テキスト ボックス 648"/>
        <xdr:cNvSpPr txBox="1"/>
      </xdr:nvSpPr>
      <xdr:spPr>
        <a:xfrm>
          <a:off x="15214111" y="122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5893</xdr:rowOff>
    </xdr:from>
    <xdr:to>
      <xdr:col>76</xdr:col>
      <xdr:colOff>165100</xdr:colOff>
      <xdr:row>74</xdr:row>
      <xdr:rowOff>107493</xdr:rowOff>
    </xdr:to>
    <xdr:sp macro="" textlink="">
      <xdr:nvSpPr>
        <xdr:cNvPr id="650" name="楕円 649"/>
        <xdr:cNvSpPr/>
      </xdr:nvSpPr>
      <xdr:spPr>
        <a:xfrm>
          <a:off x="14541500" y="126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124020</xdr:rowOff>
    </xdr:from>
    <xdr:ext cx="534377" cy="259045"/>
    <xdr:sp macro="" textlink="">
      <xdr:nvSpPr>
        <xdr:cNvPr id="651" name="テキスト ボックス 650"/>
        <xdr:cNvSpPr txBox="1"/>
      </xdr:nvSpPr>
      <xdr:spPr>
        <a:xfrm>
          <a:off x="14325111" y="124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18034</xdr:rowOff>
    </xdr:from>
    <xdr:to>
      <xdr:col>72</xdr:col>
      <xdr:colOff>38100</xdr:colOff>
      <xdr:row>74</xdr:row>
      <xdr:rowOff>119634</xdr:rowOff>
    </xdr:to>
    <xdr:sp macro="" textlink="">
      <xdr:nvSpPr>
        <xdr:cNvPr id="652" name="楕円 651"/>
        <xdr:cNvSpPr/>
      </xdr:nvSpPr>
      <xdr:spPr>
        <a:xfrm>
          <a:off x="13652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136161</xdr:rowOff>
    </xdr:from>
    <xdr:ext cx="534377" cy="259045"/>
    <xdr:sp macro="" textlink="">
      <xdr:nvSpPr>
        <xdr:cNvPr id="653" name="テキスト ボックス 652"/>
        <xdr:cNvSpPr txBox="1"/>
      </xdr:nvSpPr>
      <xdr:spPr>
        <a:xfrm>
          <a:off x="13436111" y="12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1715</xdr:rowOff>
    </xdr:from>
    <xdr:to>
      <xdr:col>67</xdr:col>
      <xdr:colOff>101600</xdr:colOff>
      <xdr:row>74</xdr:row>
      <xdr:rowOff>103315</xdr:rowOff>
    </xdr:to>
    <xdr:sp macro="" textlink="">
      <xdr:nvSpPr>
        <xdr:cNvPr id="654" name="楕円 653"/>
        <xdr:cNvSpPr/>
      </xdr:nvSpPr>
      <xdr:spPr>
        <a:xfrm>
          <a:off x="127635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119842</xdr:rowOff>
    </xdr:from>
    <xdr:ext cx="534377" cy="259045"/>
    <xdr:sp macro="" textlink="">
      <xdr:nvSpPr>
        <xdr:cNvPr id="655" name="テキスト ボックス 654"/>
        <xdr:cNvSpPr txBox="1"/>
      </xdr:nvSpPr>
      <xdr:spPr>
        <a:xfrm>
          <a:off x="12547111" y="124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7" name="直線コネクタ 676"/>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78"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79" name="直線コネクタ 678"/>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0"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1" name="直線コネクタ 680"/>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165920</xdr:rowOff>
    </xdr:from>
    <xdr:to>
      <xdr:col>85</xdr:col>
      <xdr:colOff>127000</xdr:colOff>
      <xdr:row>93</xdr:row>
      <xdr:rowOff>21879</xdr:rowOff>
    </xdr:to>
    <xdr:cxnSp macro="">
      <xdr:nvCxnSpPr>
        <xdr:cNvPr id="682" name="直線コネクタ 681"/>
        <xdr:cNvCxnSpPr/>
      </xdr:nvCxnSpPr>
      <xdr:spPr>
        <a:xfrm flipV="1">
          <a:off x="15481300" y="15939320"/>
          <a:ext cx="8382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3"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4" name="フローチャート: 判断 683"/>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21879</xdr:rowOff>
    </xdr:from>
    <xdr:to>
      <xdr:col>81</xdr:col>
      <xdr:colOff>50800</xdr:colOff>
      <xdr:row>93</xdr:row>
      <xdr:rowOff>166150</xdr:rowOff>
    </xdr:to>
    <xdr:cxnSp macro="">
      <xdr:nvCxnSpPr>
        <xdr:cNvPr id="685" name="直線コネクタ 684"/>
        <xdr:cNvCxnSpPr/>
      </xdr:nvCxnSpPr>
      <xdr:spPr>
        <a:xfrm flipV="1">
          <a:off x="14592300" y="15966729"/>
          <a:ext cx="889000" cy="1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6" name="フローチャート: 判断 685"/>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7" name="テキスト ボックス 686"/>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166150</xdr:rowOff>
    </xdr:from>
    <xdr:to>
      <xdr:col>76</xdr:col>
      <xdr:colOff>114300</xdr:colOff>
      <xdr:row>94</xdr:row>
      <xdr:rowOff>22428</xdr:rowOff>
    </xdr:to>
    <xdr:cxnSp macro="">
      <xdr:nvCxnSpPr>
        <xdr:cNvPr id="688" name="直線コネクタ 687"/>
        <xdr:cNvCxnSpPr/>
      </xdr:nvCxnSpPr>
      <xdr:spPr>
        <a:xfrm flipV="1">
          <a:off x="13703300" y="16111000"/>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89" name="フローチャート: 判断 688"/>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0" name="テキスト ボックス 689"/>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22428</xdr:rowOff>
    </xdr:from>
    <xdr:to>
      <xdr:col>71</xdr:col>
      <xdr:colOff>177800</xdr:colOff>
      <xdr:row>95</xdr:row>
      <xdr:rowOff>56032</xdr:rowOff>
    </xdr:to>
    <xdr:cxnSp macro="">
      <xdr:nvCxnSpPr>
        <xdr:cNvPr id="691" name="直線コネクタ 690"/>
        <xdr:cNvCxnSpPr/>
      </xdr:nvCxnSpPr>
      <xdr:spPr>
        <a:xfrm flipV="1">
          <a:off x="12814300" y="16138728"/>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2" name="フローチャート: 判断 691"/>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3" name="テキスト ボックス 692"/>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4" name="フローチャート: 判断 693"/>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5" name="テキスト ボックス 694"/>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115120</xdr:rowOff>
    </xdr:from>
    <xdr:to>
      <xdr:col>85</xdr:col>
      <xdr:colOff>177800</xdr:colOff>
      <xdr:row>93</xdr:row>
      <xdr:rowOff>45270</xdr:rowOff>
    </xdr:to>
    <xdr:sp macro="" textlink="">
      <xdr:nvSpPr>
        <xdr:cNvPr id="701" name="楕円 700"/>
        <xdr:cNvSpPr/>
      </xdr:nvSpPr>
      <xdr:spPr>
        <a:xfrm>
          <a:off x="16268700" y="158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137997</xdr:rowOff>
    </xdr:from>
    <xdr:ext cx="534377" cy="259045"/>
    <xdr:sp macro="" textlink="">
      <xdr:nvSpPr>
        <xdr:cNvPr id="702" name="積立金該当値テキスト"/>
        <xdr:cNvSpPr txBox="1"/>
      </xdr:nvSpPr>
      <xdr:spPr>
        <a:xfrm>
          <a:off x="16370300" y="1573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142529</xdr:rowOff>
    </xdr:from>
    <xdr:to>
      <xdr:col>81</xdr:col>
      <xdr:colOff>101600</xdr:colOff>
      <xdr:row>93</xdr:row>
      <xdr:rowOff>72679</xdr:rowOff>
    </xdr:to>
    <xdr:sp macro="" textlink="">
      <xdr:nvSpPr>
        <xdr:cNvPr id="703" name="楕円 702"/>
        <xdr:cNvSpPr/>
      </xdr:nvSpPr>
      <xdr:spPr>
        <a:xfrm>
          <a:off x="15430500" y="1591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89206</xdr:rowOff>
    </xdr:from>
    <xdr:ext cx="534377" cy="259045"/>
    <xdr:sp macro="" textlink="">
      <xdr:nvSpPr>
        <xdr:cNvPr id="704" name="テキスト ボックス 703"/>
        <xdr:cNvSpPr txBox="1"/>
      </xdr:nvSpPr>
      <xdr:spPr>
        <a:xfrm>
          <a:off x="15214111" y="1569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115350</xdr:rowOff>
    </xdr:from>
    <xdr:to>
      <xdr:col>76</xdr:col>
      <xdr:colOff>165100</xdr:colOff>
      <xdr:row>94</xdr:row>
      <xdr:rowOff>45500</xdr:rowOff>
    </xdr:to>
    <xdr:sp macro="" textlink="">
      <xdr:nvSpPr>
        <xdr:cNvPr id="705" name="楕円 704"/>
        <xdr:cNvSpPr/>
      </xdr:nvSpPr>
      <xdr:spPr>
        <a:xfrm>
          <a:off x="14541500" y="160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62027</xdr:rowOff>
    </xdr:from>
    <xdr:ext cx="534377" cy="259045"/>
    <xdr:sp macro="" textlink="">
      <xdr:nvSpPr>
        <xdr:cNvPr id="706" name="テキスト ボックス 705"/>
        <xdr:cNvSpPr txBox="1"/>
      </xdr:nvSpPr>
      <xdr:spPr>
        <a:xfrm>
          <a:off x="14325111" y="1583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143078</xdr:rowOff>
    </xdr:from>
    <xdr:to>
      <xdr:col>72</xdr:col>
      <xdr:colOff>38100</xdr:colOff>
      <xdr:row>94</xdr:row>
      <xdr:rowOff>73228</xdr:rowOff>
    </xdr:to>
    <xdr:sp macro="" textlink="">
      <xdr:nvSpPr>
        <xdr:cNvPr id="707" name="楕円 706"/>
        <xdr:cNvSpPr/>
      </xdr:nvSpPr>
      <xdr:spPr>
        <a:xfrm>
          <a:off x="13652500" y="160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89755</xdr:rowOff>
    </xdr:from>
    <xdr:ext cx="534377" cy="259045"/>
    <xdr:sp macro="" textlink="">
      <xdr:nvSpPr>
        <xdr:cNvPr id="708" name="テキスト ボックス 707"/>
        <xdr:cNvSpPr txBox="1"/>
      </xdr:nvSpPr>
      <xdr:spPr>
        <a:xfrm>
          <a:off x="13436111" y="158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5232</xdr:rowOff>
    </xdr:from>
    <xdr:to>
      <xdr:col>67</xdr:col>
      <xdr:colOff>101600</xdr:colOff>
      <xdr:row>95</xdr:row>
      <xdr:rowOff>106832</xdr:rowOff>
    </xdr:to>
    <xdr:sp macro="" textlink="">
      <xdr:nvSpPr>
        <xdr:cNvPr id="709" name="楕円 708"/>
        <xdr:cNvSpPr/>
      </xdr:nvSpPr>
      <xdr:spPr>
        <a:xfrm>
          <a:off x="12763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123359</xdr:rowOff>
    </xdr:from>
    <xdr:ext cx="534377" cy="259045"/>
    <xdr:sp macro="" textlink="">
      <xdr:nvSpPr>
        <xdr:cNvPr id="710" name="テキスト ボックス 709"/>
        <xdr:cNvSpPr txBox="1"/>
      </xdr:nvSpPr>
      <xdr:spPr>
        <a:xfrm>
          <a:off x="12547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2" name="直線コネクタ 731"/>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5"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6" name="直線コネクタ 735"/>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38"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39" name="フローチャート: 判断 738"/>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120223</xdr:rowOff>
    </xdr:from>
    <xdr:to>
      <xdr:col>111</xdr:col>
      <xdr:colOff>177800</xdr:colOff>
      <xdr:row>38</xdr:row>
      <xdr:rowOff>139700</xdr:rowOff>
    </xdr:to>
    <xdr:cxnSp macro="">
      <xdr:nvCxnSpPr>
        <xdr:cNvPr id="740" name="直線コネクタ 739"/>
        <xdr:cNvCxnSpPr/>
      </xdr:nvCxnSpPr>
      <xdr:spPr>
        <a:xfrm>
          <a:off x="20434300" y="663532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1" name="フローチャート: 判断 740"/>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2" name="テキスト ボックス 741"/>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120223</xdr:rowOff>
    </xdr:from>
    <xdr:to>
      <xdr:col>107</xdr:col>
      <xdr:colOff>50800</xdr:colOff>
      <xdr:row>38</xdr:row>
      <xdr:rowOff>139700</xdr:rowOff>
    </xdr:to>
    <xdr:cxnSp macro="">
      <xdr:nvCxnSpPr>
        <xdr:cNvPr id="743" name="直線コネクタ 742"/>
        <xdr:cNvCxnSpPr/>
      </xdr:nvCxnSpPr>
      <xdr:spPr>
        <a:xfrm flipV="1">
          <a:off x="19545300" y="663532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4" name="フローチャート: 判断 743"/>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5" name="テキスト ボックス 744"/>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7" name="フローチャート: 判断 746"/>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48" name="テキスト ボックス 747"/>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49" name="フローチャート: 判断 748"/>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0" name="テキスト ボックス 749"/>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69423</xdr:rowOff>
    </xdr:from>
    <xdr:to>
      <xdr:col>107</xdr:col>
      <xdr:colOff>101600</xdr:colOff>
      <xdr:row>38</xdr:row>
      <xdr:rowOff>171023</xdr:rowOff>
    </xdr:to>
    <xdr:sp macro="" textlink="">
      <xdr:nvSpPr>
        <xdr:cNvPr id="760" name="楕円 759"/>
        <xdr:cNvSpPr/>
      </xdr:nvSpPr>
      <xdr:spPr>
        <a:xfrm>
          <a:off x="20383500" y="65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162150</xdr:rowOff>
    </xdr:from>
    <xdr:ext cx="378565" cy="259045"/>
    <xdr:sp macro="" textlink="">
      <xdr:nvSpPr>
        <xdr:cNvPr id="761" name="テキスト ボックス 760"/>
        <xdr:cNvSpPr txBox="1"/>
      </xdr:nvSpPr>
      <xdr:spPr>
        <a:xfrm>
          <a:off x="20245017" y="667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89" name="直線コネクタ 788"/>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2"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3" name="直線コネクタ 792"/>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40411</xdr:rowOff>
    </xdr:from>
    <xdr:to>
      <xdr:col>116</xdr:col>
      <xdr:colOff>63500</xdr:colOff>
      <xdr:row>59</xdr:row>
      <xdr:rowOff>41478</xdr:rowOff>
    </xdr:to>
    <xdr:cxnSp macro="">
      <xdr:nvCxnSpPr>
        <xdr:cNvPr id="794" name="直線コネクタ 793"/>
        <xdr:cNvCxnSpPr/>
      </xdr:nvCxnSpPr>
      <xdr:spPr>
        <a:xfrm>
          <a:off x="21323300" y="1015596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5"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6" name="フローチャート: 判断 795"/>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40411</xdr:rowOff>
    </xdr:from>
    <xdr:to>
      <xdr:col>111</xdr:col>
      <xdr:colOff>177800</xdr:colOff>
      <xdr:row>59</xdr:row>
      <xdr:rowOff>43421</xdr:rowOff>
    </xdr:to>
    <xdr:cxnSp macro="">
      <xdr:nvCxnSpPr>
        <xdr:cNvPr id="797" name="直線コネクタ 796"/>
        <xdr:cNvCxnSpPr/>
      </xdr:nvCxnSpPr>
      <xdr:spPr>
        <a:xfrm flipV="1">
          <a:off x="20434300" y="10155961"/>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798" name="フローチャート: 判断 797"/>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799" name="テキスト ボックス 798"/>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43421</xdr:rowOff>
    </xdr:to>
    <xdr:cxnSp macro="">
      <xdr:nvCxnSpPr>
        <xdr:cNvPr id="800" name="直線コネクタ 799"/>
        <xdr:cNvCxnSpPr/>
      </xdr:nvCxnSpPr>
      <xdr:spPr>
        <a:xfrm>
          <a:off x="19545300" y="101589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1" name="フローチャート: 判断 800"/>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2" name="テキスト ボックス 801"/>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43383</xdr:rowOff>
    </xdr:to>
    <xdr:cxnSp macro="">
      <xdr:nvCxnSpPr>
        <xdr:cNvPr id="803" name="直線コネクタ 802"/>
        <xdr:cNvCxnSpPr/>
      </xdr:nvCxnSpPr>
      <xdr:spPr>
        <a:xfrm>
          <a:off x="18656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4" name="フローチャート: 判断 803"/>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5" name="テキスト ボックス 804"/>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6" name="フローチャート: 判断 805"/>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7" name="テキスト ボックス 806"/>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162128</xdr:rowOff>
    </xdr:from>
    <xdr:to>
      <xdr:col>116</xdr:col>
      <xdr:colOff>114300</xdr:colOff>
      <xdr:row>59</xdr:row>
      <xdr:rowOff>92278</xdr:rowOff>
    </xdr:to>
    <xdr:sp macro="" textlink="">
      <xdr:nvSpPr>
        <xdr:cNvPr id="813" name="楕円 812"/>
        <xdr:cNvSpPr/>
      </xdr:nvSpPr>
      <xdr:spPr>
        <a:xfrm>
          <a:off x="221107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77055</xdr:rowOff>
    </xdr:from>
    <xdr:ext cx="313932" cy="259045"/>
    <xdr:sp macro="" textlink="">
      <xdr:nvSpPr>
        <xdr:cNvPr id="814" name="貸付金該当値テキスト"/>
        <xdr:cNvSpPr txBox="1"/>
      </xdr:nvSpPr>
      <xdr:spPr>
        <a:xfrm>
          <a:off x="22212300" y="100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161061</xdr:rowOff>
    </xdr:from>
    <xdr:to>
      <xdr:col>112</xdr:col>
      <xdr:colOff>38100</xdr:colOff>
      <xdr:row>59</xdr:row>
      <xdr:rowOff>91211</xdr:rowOff>
    </xdr:to>
    <xdr:sp macro="" textlink="">
      <xdr:nvSpPr>
        <xdr:cNvPr id="815" name="楕円 814"/>
        <xdr:cNvSpPr/>
      </xdr:nvSpPr>
      <xdr:spPr>
        <a:xfrm>
          <a:off x="21272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82338</xdr:rowOff>
    </xdr:from>
    <xdr:ext cx="378565" cy="259045"/>
    <xdr:sp macro="" textlink="">
      <xdr:nvSpPr>
        <xdr:cNvPr id="816" name="テキスト ボックス 815"/>
        <xdr:cNvSpPr txBox="1"/>
      </xdr:nvSpPr>
      <xdr:spPr>
        <a:xfrm>
          <a:off x="21134017" y="1019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164071</xdr:rowOff>
    </xdr:from>
    <xdr:to>
      <xdr:col>107</xdr:col>
      <xdr:colOff>101600</xdr:colOff>
      <xdr:row>59</xdr:row>
      <xdr:rowOff>94221</xdr:rowOff>
    </xdr:to>
    <xdr:sp macro="" textlink="">
      <xdr:nvSpPr>
        <xdr:cNvPr id="817" name="楕円 816"/>
        <xdr:cNvSpPr/>
      </xdr:nvSpPr>
      <xdr:spPr>
        <a:xfrm>
          <a:off x="20383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85348</xdr:rowOff>
    </xdr:from>
    <xdr:ext cx="313932" cy="259045"/>
    <xdr:sp macro="" textlink="">
      <xdr:nvSpPr>
        <xdr:cNvPr id="818" name="テキスト ボックス 817"/>
        <xdr:cNvSpPr txBox="1"/>
      </xdr:nvSpPr>
      <xdr:spPr>
        <a:xfrm>
          <a:off x="20277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19" name="楕円 818"/>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0" name="テキスト ボックス 819"/>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21" name="楕円 820"/>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22" name="テキスト ボックス 821"/>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7" name="直線コネクタ 846"/>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48"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49" name="直線コネクタ 848"/>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0"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1" name="直線コネクタ 850"/>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160845</xdr:rowOff>
    </xdr:from>
    <xdr:to>
      <xdr:col>116</xdr:col>
      <xdr:colOff>63500</xdr:colOff>
      <xdr:row>73</xdr:row>
      <xdr:rowOff>166180</xdr:rowOff>
    </xdr:to>
    <xdr:cxnSp macro="">
      <xdr:nvCxnSpPr>
        <xdr:cNvPr id="852" name="直線コネクタ 851"/>
        <xdr:cNvCxnSpPr/>
      </xdr:nvCxnSpPr>
      <xdr:spPr>
        <a:xfrm flipV="1">
          <a:off x="21323300" y="12505245"/>
          <a:ext cx="838200" cy="17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3"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4" name="フローチャート: 判断 853"/>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168008</xdr:rowOff>
    </xdr:from>
    <xdr:to>
      <xdr:col>111</xdr:col>
      <xdr:colOff>177800</xdr:colOff>
      <xdr:row>73</xdr:row>
      <xdr:rowOff>166180</xdr:rowOff>
    </xdr:to>
    <xdr:cxnSp macro="">
      <xdr:nvCxnSpPr>
        <xdr:cNvPr id="855" name="直線コネクタ 854"/>
        <xdr:cNvCxnSpPr/>
      </xdr:nvCxnSpPr>
      <xdr:spPr>
        <a:xfrm>
          <a:off x="20434300" y="12512408"/>
          <a:ext cx="889000" cy="1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6" name="フローチャート: 判断 855"/>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7" name="テキスト ボックス 856"/>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161531</xdr:rowOff>
    </xdr:from>
    <xdr:to>
      <xdr:col>107</xdr:col>
      <xdr:colOff>50800</xdr:colOff>
      <xdr:row>72</xdr:row>
      <xdr:rowOff>168008</xdr:rowOff>
    </xdr:to>
    <xdr:cxnSp macro="">
      <xdr:nvCxnSpPr>
        <xdr:cNvPr id="858" name="直線コネクタ 857"/>
        <xdr:cNvCxnSpPr/>
      </xdr:nvCxnSpPr>
      <xdr:spPr>
        <a:xfrm>
          <a:off x="19545300" y="12334481"/>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59" name="フローチャート: 判断 858"/>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0" name="テキスト ボックス 859"/>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153073</xdr:rowOff>
    </xdr:from>
    <xdr:to>
      <xdr:col>102</xdr:col>
      <xdr:colOff>114300</xdr:colOff>
      <xdr:row>71</xdr:row>
      <xdr:rowOff>161531</xdr:rowOff>
    </xdr:to>
    <xdr:cxnSp macro="">
      <xdr:nvCxnSpPr>
        <xdr:cNvPr id="861" name="直線コネクタ 860"/>
        <xdr:cNvCxnSpPr/>
      </xdr:nvCxnSpPr>
      <xdr:spPr>
        <a:xfrm>
          <a:off x="18656300" y="1232602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2" name="フローチャート: 判断 861"/>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3" name="テキスト ボックス 862"/>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4" name="フローチャート: 判断 863"/>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5" name="テキスト ボックス 864"/>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110045</xdr:rowOff>
    </xdr:from>
    <xdr:to>
      <xdr:col>116</xdr:col>
      <xdr:colOff>114300</xdr:colOff>
      <xdr:row>73</xdr:row>
      <xdr:rowOff>40195</xdr:rowOff>
    </xdr:to>
    <xdr:sp macro="" textlink="">
      <xdr:nvSpPr>
        <xdr:cNvPr id="871" name="楕円 870"/>
        <xdr:cNvSpPr/>
      </xdr:nvSpPr>
      <xdr:spPr>
        <a:xfrm>
          <a:off x="22110700" y="124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132922</xdr:rowOff>
    </xdr:from>
    <xdr:ext cx="534377" cy="259045"/>
    <xdr:sp macro="" textlink="">
      <xdr:nvSpPr>
        <xdr:cNvPr id="872" name="繰出金該当値テキスト"/>
        <xdr:cNvSpPr txBox="1"/>
      </xdr:nvSpPr>
      <xdr:spPr>
        <a:xfrm>
          <a:off x="22212300" y="123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115380</xdr:rowOff>
    </xdr:from>
    <xdr:to>
      <xdr:col>112</xdr:col>
      <xdr:colOff>38100</xdr:colOff>
      <xdr:row>74</xdr:row>
      <xdr:rowOff>45530</xdr:rowOff>
    </xdr:to>
    <xdr:sp macro="" textlink="">
      <xdr:nvSpPr>
        <xdr:cNvPr id="873" name="楕円 872"/>
        <xdr:cNvSpPr/>
      </xdr:nvSpPr>
      <xdr:spPr>
        <a:xfrm>
          <a:off x="21272500" y="126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36657</xdr:rowOff>
    </xdr:from>
    <xdr:ext cx="534377" cy="259045"/>
    <xdr:sp macro="" textlink="">
      <xdr:nvSpPr>
        <xdr:cNvPr id="874" name="テキスト ボックス 873"/>
        <xdr:cNvSpPr txBox="1"/>
      </xdr:nvSpPr>
      <xdr:spPr>
        <a:xfrm>
          <a:off x="21056111" y="127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117208</xdr:rowOff>
    </xdr:from>
    <xdr:to>
      <xdr:col>107</xdr:col>
      <xdr:colOff>101600</xdr:colOff>
      <xdr:row>73</xdr:row>
      <xdr:rowOff>47358</xdr:rowOff>
    </xdr:to>
    <xdr:sp macro="" textlink="">
      <xdr:nvSpPr>
        <xdr:cNvPr id="875" name="楕円 874"/>
        <xdr:cNvSpPr/>
      </xdr:nvSpPr>
      <xdr:spPr>
        <a:xfrm>
          <a:off x="20383500" y="124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38485</xdr:rowOff>
    </xdr:from>
    <xdr:ext cx="534377" cy="259045"/>
    <xdr:sp macro="" textlink="">
      <xdr:nvSpPr>
        <xdr:cNvPr id="876" name="テキスト ボックス 875"/>
        <xdr:cNvSpPr txBox="1"/>
      </xdr:nvSpPr>
      <xdr:spPr>
        <a:xfrm>
          <a:off x="20167111" y="125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110731</xdr:rowOff>
    </xdr:from>
    <xdr:to>
      <xdr:col>102</xdr:col>
      <xdr:colOff>165100</xdr:colOff>
      <xdr:row>72</xdr:row>
      <xdr:rowOff>40881</xdr:rowOff>
    </xdr:to>
    <xdr:sp macro="" textlink="">
      <xdr:nvSpPr>
        <xdr:cNvPr id="877" name="楕円 876"/>
        <xdr:cNvSpPr/>
      </xdr:nvSpPr>
      <xdr:spPr>
        <a:xfrm>
          <a:off x="19494500" y="122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57408</xdr:rowOff>
    </xdr:from>
    <xdr:ext cx="534377" cy="259045"/>
    <xdr:sp macro="" textlink="">
      <xdr:nvSpPr>
        <xdr:cNvPr id="878" name="テキスト ボックス 877"/>
        <xdr:cNvSpPr txBox="1"/>
      </xdr:nvSpPr>
      <xdr:spPr>
        <a:xfrm>
          <a:off x="19278111" y="120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102273</xdr:rowOff>
    </xdr:from>
    <xdr:to>
      <xdr:col>98</xdr:col>
      <xdr:colOff>38100</xdr:colOff>
      <xdr:row>72</xdr:row>
      <xdr:rowOff>32423</xdr:rowOff>
    </xdr:to>
    <xdr:sp macro="" textlink="">
      <xdr:nvSpPr>
        <xdr:cNvPr id="879" name="楕円 878"/>
        <xdr:cNvSpPr/>
      </xdr:nvSpPr>
      <xdr:spPr>
        <a:xfrm>
          <a:off x="18605500" y="122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48950</xdr:rowOff>
    </xdr:from>
    <xdr:ext cx="534377" cy="259045"/>
    <xdr:sp macro="" textlink="">
      <xdr:nvSpPr>
        <xdr:cNvPr id="880" name="テキスト ボックス 879"/>
        <xdr:cNvSpPr txBox="1"/>
      </xdr:nvSpPr>
      <xdr:spPr>
        <a:xfrm>
          <a:off x="18389111" y="120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・歳出を性質別にした全</a:t>
          </a:r>
          <a:r>
            <a:rPr kumimoji="1" lang="en-US" altLang="ja-JP" sz="1300">
              <a:latin typeface="+mn-ea"/>
              <a:ea typeface="+mn-ea"/>
            </a:rPr>
            <a:t>16</a:t>
          </a:r>
          <a:r>
            <a:rPr kumimoji="1" lang="ja-JP" altLang="en-US" sz="1300">
              <a:latin typeface="+mn-ea"/>
              <a:ea typeface="+mn-ea"/>
            </a:rPr>
            <a:t>項目の内、</a:t>
          </a:r>
          <a:r>
            <a:rPr kumimoji="1" lang="en-US" altLang="ja-JP" sz="1300">
              <a:latin typeface="+mn-ea"/>
              <a:ea typeface="+mn-ea"/>
            </a:rPr>
            <a:t>9</a:t>
          </a:r>
          <a:r>
            <a:rPr kumimoji="1" lang="ja-JP" altLang="en-US" sz="1300">
              <a:latin typeface="+mn-ea"/>
              <a:ea typeface="+mn-ea"/>
            </a:rPr>
            <a:t>項目が類似団体を上回っており、その中でも人件費、物件費、普通建設事業、扶助費、積立金が突出した状況となっている、人件費については。合併に伴い人員増や分庁方式による行政サービスの提供等が要因と考えており、定員適正化計画推進を基に適正化を進めている中、前年度より減少傾向となっている。しかし令和</a:t>
          </a:r>
          <a:r>
            <a:rPr kumimoji="1" lang="en-US" altLang="ja-JP" sz="1300">
              <a:latin typeface="+mn-ea"/>
              <a:ea typeface="+mn-ea"/>
            </a:rPr>
            <a:t>2</a:t>
          </a:r>
          <a:r>
            <a:rPr kumimoji="1" lang="ja-JP" altLang="en-US" sz="1300">
              <a:latin typeface="+mn-ea"/>
              <a:ea typeface="+mn-ea"/>
            </a:rPr>
            <a:t>年度現在においても住民</a:t>
          </a:r>
          <a:r>
            <a:rPr kumimoji="1" lang="en-US" altLang="ja-JP" sz="1300">
              <a:latin typeface="+mn-ea"/>
              <a:ea typeface="+mn-ea"/>
            </a:rPr>
            <a:t>1</a:t>
          </a:r>
          <a:r>
            <a:rPr kumimoji="1" lang="ja-JP" altLang="en-US" sz="1300">
              <a:latin typeface="+mn-ea"/>
              <a:ea typeface="+mn-ea"/>
            </a:rPr>
            <a:t>人あたりのコストは</a:t>
          </a:r>
          <a:r>
            <a:rPr kumimoji="1" lang="en-US" altLang="ja-JP" sz="1300">
              <a:latin typeface="+mn-ea"/>
              <a:ea typeface="+mn-ea"/>
            </a:rPr>
            <a:t>112,323</a:t>
          </a:r>
          <a:r>
            <a:rPr kumimoji="1" lang="ja-JP" altLang="en-US" sz="1300">
              <a:latin typeface="+mn-ea"/>
              <a:ea typeface="+mn-ea"/>
            </a:rPr>
            <a:t>円で以前として高い状況がある。令和</a:t>
          </a:r>
          <a:r>
            <a:rPr kumimoji="1" lang="en-US" altLang="ja-JP" sz="1300">
              <a:latin typeface="+mn-ea"/>
              <a:ea typeface="+mn-ea"/>
            </a:rPr>
            <a:t>2</a:t>
          </a:r>
          <a:r>
            <a:rPr kumimoji="1" lang="ja-JP" altLang="en-US" sz="1300">
              <a:latin typeface="+mn-ea"/>
              <a:ea typeface="+mn-ea"/>
            </a:rPr>
            <a:t>年度より開庁した総合庁舎建設により、分庁方式から総合庁舎方式への移行が図られたことから、更なる定員適正化の推進を図る。扶助費については、近年、生活保護世帯が減少に転じているが、法人保育所運営扶助費等の増により、前年度と比べ増となっており、令和</a:t>
          </a:r>
          <a:r>
            <a:rPr kumimoji="1" lang="en-US" altLang="ja-JP" sz="1300">
              <a:latin typeface="+mn-ea"/>
              <a:ea typeface="+mn-ea"/>
            </a:rPr>
            <a:t>2</a:t>
          </a:r>
          <a:r>
            <a:rPr kumimoji="1" lang="ja-JP" altLang="en-US" sz="1300">
              <a:latin typeface="+mn-ea"/>
              <a:ea typeface="+mn-ea"/>
            </a:rPr>
            <a:t>年度では住民</a:t>
          </a:r>
          <a:r>
            <a:rPr kumimoji="1" lang="en-US" altLang="ja-JP" sz="1300">
              <a:latin typeface="+mn-ea"/>
              <a:ea typeface="+mn-ea"/>
            </a:rPr>
            <a:t>1</a:t>
          </a:r>
          <a:r>
            <a:rPr kumimoji="1" lang="ja-JP" altLang="en-US" sz="1300">
              <a:latin typeface="+mn-ea"/>
              <a:ea typeface="+mn-ea"/>
            </a:rPr>
            <a:t>人あたりのコストは</a:t>
          </a:r>
          <a:r>
            <a:rPr kumimoji="1" lang="en-US" altLang="ja-JP" sz="1300">
              <a:latin typeface="+mn-ea"/>
              <a:ea typeface="+mn-ea"/>
            </a:rPr>
            <a:t>153,621</a:t>
          </a:r>
          <a:r>
            <a:rPr kumimoji="1" lang="ja-JP" altLang="en-US" sz="1300">
              <a:latin typeface="+mn-ea"/>
              <a:ea typeface="+mn-ea"/>
            </a:rPr>
            <a:t>円と依然として高い状況がある。扶助費は当市の歳出でも大きなウェイトを占める状況にあることを踏まえ、継続して給付適正化への取り組みに努めていく。新規整備に係る普通建設事業費については、総合庁舎の建設に伴い、令和元年度と比べ大幅な増となっており、類似団体平均を大幅に上回っている状況があることから、今後は他の事業等と調整を図るとともに、後年度の公債費の増加を見越した計画的な基金の積立等を進め健全な財政運営に努める。</a:t>
          </a: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55,577
55,009
204.27
56,128,148
53,697,791
2,040,631
18,903,790
45,102,624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16256</xdr:rowOff>
    </xdr:from>
    <xdr:to>
      <xdr:col>24</xdr:col>
      <xdr:colOff>63500</xdr:colOff>
      <xdr:row>33</xdr:row>
      <xdr:rowOff>149758</xdr:rowOff>
    </xdr:to>
    <xdr:cxnSp macro="">
      <xdr:nvCxnSpPr>
        <xdr:cNvPr id="59" name="直線コネクタ 58"/>
        <xdr:cNvCxnSpPr/>
      </xdr:nvCxnSpPr>
      <xdr:spPr>
        <a:xfrm>
          <a:off x="3797300" y="5674106"/>
          <a:ext cx="8382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2540</xdr:rowOff>
    </xdr:from>
    <xdr:to>
      <xdr:col>19</xdr:col>
      <xdr:colOff>177800</xdr:colOff>
      <xdr:row>33</xdr:row>
      <xdr:rowOff>16256</xdr:rowOff>
    </xdr:to>
    <xdr:cxnSp macro="">
      <xdr:nvCxnSpPr>
        <xdr:cNvPr id="62" name="直線コネクタ 61"/>
        <xdr:cNvCxnSpPr/>
      </xdr:nvCxnSpPr>
      <xdr:spPr>
        <a:xfrm>
          <a:off x="2908300" y="566039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159817</xdr:rowOff>
    </xdr:from>
    <xdr:to>
      <xdr:col>15</xdr:col>
      <xdr:colOff>50800</xdr:colOff>
      <xdr:row>33</xdr:row>
      <xdr:rowOff>2540</xdr:rowOff>
    </xdr:to>
    <xdr:cxnSp macro="">
      <xdr:nvCxnSpPr>
        <xdr:cNvPr id="65" name="直線コネクタ 64"/>
        <xdr:cNvCxnSpPr/>
      </xdr:nvCxnSpPr>
      <xdr:spPr>
        <a:xfrm>
          <a:off x="2019300" y="5474767"/>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159817</xdr:rowOff>
    </xdr:from>
    <xdr:to>
      <xdr:col>10</xdr:col>
      <xdr:colOff>114300</xdr:colOff>
      <xdr:row>32</xdr:row>
      <xdr:rowOff>7569</xdr:rowOff>
    </xdr:to>
    <xdr:cxnSp macro="">
      <xdr:nvCxnSpPr>
        <xdr:cNvPr id="68" name="直線コネクタ 67"/>
        <xdr:cNvCxnSpPr/>
      </xdr:nvCxnSpPr>
      <xdr:spPr>
        <a:xfrm flipV="1">
          <a:off x="1130300" y="547476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98958</xdr:rowOff>
    </xdr:from>
    <xdr:to>
      <xdr:col>24</xdr:col>
      <xdr:colOff>114300</xdr:colOff>
      <xdr:row>34</xdr:row>
      <xdr:rowOff>29108</xdr:rowOff>
    </xdr:to>
    <xdr:sp macro="" textlink="">
      <xdr:nvSpPr>
        <xdr:cNvPr id="78" name="楕円 77"/>
        <xdr:cNvSpPr/>
      </xdr:nvSpPr>
      <xdr:spPr>
        <a:xfrm>
          <a:off x="4584700" y="57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121835</xdr:rowOff>
    </xdr:from>
    <xdr:ext cx="469744" cy="259045"/>
    <xdr:sp macro="" textlink="">
      <xdr:nvSpPr>
        <xdr:cNvPr id="79" name="議会費該当値テキスト"/>
        <xdr:cNvSpPr txBox="1"/>
      </xdr:nvSpPr>
      <xdr:spPr>
        <a:xfrm>
          <a:off x="4686300" y="56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136906</xdr:rowOff>
    </xdr:from>
    <xdr:to>
      <xdr:col>20</xdr:col>
      <xdr:colOff>38100</xdr:colOff>
      <xdr:row>33</xdr:row>
      <xdr:rowOff>67056</xdr:rowOff>
    </xdr:to>
    <xdr:sp macro="" textlink="">
      <xdr:nvSpPr>
        <xdr:cNvPr id="80" name="楕円 79"/>
        <xdr:cNvSpPr/>
      </xdr:nvSpPr>
      <xdr:spPr>
        <a:xfrm>
          <a:off x="3746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83583</xdr:rowOff>
    </xdr:from>
    <xdr:ext cx="469744" cy="259045"/>
    <xdr:sp macro="" textlink="">
      <xdr:nvSpPr>
        <xdr:cNvPr id="81" name="テキスト ボックス 80"/>
        <xdr:cNvSpPr txBox="1"/>
      </xdr:nvSpPr>
      <xdr:spPr>
        <a:xfrm>
          <a:off x="3562428"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123190</xdr:rowOff>
    </xdr:from>
    <xdr:to>
      <xdr:col>15</xdr:col>
      <xdr:colOff>101600</xdr:colOff>
      <xdr:row>33</xdr:row>
      <xdr:rowOff>53340</xdr:rowOff>
    </xdr:to>
    <xdr:sp macro="" textlink="">
      <xdr:nvSpPr>
        <xdr:cNvPr id="82" name="楕円 81"/>
        <xdr:cNvSpPr/>
      </xdr:nvSpPr>
      <xdr:spPr>
        <a:xfrm>
          <a:off x="2857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69867</xdr:rowOff>
    </xdr:from>
    <xdr:ext cx="469744" cy="259045"/>
    <xdr:sp macro="" textlink="">
      <xdr:nvSpPr>
        <xdr:cNvPr id="83" name="テキスト ボックス 82"/>
        <xdr:cNvSpPr txBox="1"/>
      </xdr:nvSpPr>
      <xdr:spPr>
        <a:xfrm>
          <a:off x="2673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109017</xdr:rowOff>
    </xdr:from>
    <xdr:to>
      <xdr:col>10</xdr:col>
      <xdr:colOff>165100</xdr:colOff>
      <xdr:row>32</xdr:row>
      <xdr:rowOff>39167</xdr:rowOff>
    </xdr:to>
    <xdr:sp macro="" textlink="">
      <xdr:nvSpPr>
        <xdr:cNvPr id="84" name="楕円 83"/>
        <xdr:cNvSpPr/>
      </xdr:nvSpPr>
      <xdr:spPr>
        <a:xfrm>
          <a:off x="1968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55694</xdr:rowOff>
    </xdr:from>
    <xdr:ext cx="469744" cy="259045"/>
    <xdr:sp macro="" textlink="">
      <xdr:nvSpPr>
        <xdr:cNvPr id="85" name="テキスト ボックス 84"/>
        <xdr:cNvSpPr txBox="1"/>
      </xdr:nvSpPr>
      <xdr:spPr>
        <a:xfrm>
          <a:off x="1784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128219</xdr:rowOff>
    </xdr:from>
    <xdr:to>
      <xdr:col>6</xdr:col>
      <xdr:colOff>38100</xdr:colOff>
      <xdr:row>32</xdr:row>
      <xdr:rowOff>58369</xdr:rowOff>
    </xdr:to>
    <xdr:sp macro="" textlink="">
      <xdr:nvSpPr>
        <xdr:cNvPr id="86" name="楕円 85"/>
        <xdr:cNvSpPr/>
      </xdr:nvSpPr>
      <xdr:spPr>
        <a:xfrm>
          <a:off x="1079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74896</xdr:rowOff>
    </xdr:from>
    <xdr:ext cx="469744" cy="259045"/>
    <xdr:sp macro="" textlink="">
      <xdr:nvSpPr>
        <xdr:cNvPr id="87" name="テキスト ボックス 86"/>
        <xdr:cNvSpPr txBox="1"/>
      </xdr:nvSpPr>
      <xdr:spPr>
        <a:xfrm>
          <a:off x="895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23659</xdr:rowOff>
    </xdr:from>
    <xdr:to>
      <xdr:col>24</xdr:col>
      <xdr:colOff>63500</xdr:colOff>
      <xdr:row>55</xdr:row>
      <xdr:rowOff>51209</xdr:rowOff>
    </xdr:to>
    <xdr:cxnSp macro="">
      <xdr:nvCxnSpPr>
        <xdr:cNvPr id="116" name="直線コネクタ 115"/>
        <xdr:cNvCxnSpPr/>
      </xdr:nvCxnSpPr>
      <xdr:spPr>
        <a:xfrm flipV="1">
          <a:off x="3797300" y="8767609"/>
          <a:ext cx="838200" cy="7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51209</xdr:rowOff>
    </xdr:from>
    <xdr:to>
      <xdr:col>19</xdr:col>
      <xdr:colOff>177800</xdr:colOff>
      <xdr:row>56</xdr:row>
      <xdr:rowOff>107707</xdr:rowOff>
    </xdr:to>
    <xdr:cxnSp macro="">
      <xdr:nvCxnSpPr>
        <xdr:cNvPr id="119" name="直線コネクタ 118"/>
        <xdr:cNvCxnSpPr/>
      </xdr:nvCxnSpPr>
      <xdr:spPr>
        <a:xfrm flipV="1">
          <a:off x="2908300" y="9480959"/>
          <a:ext cx="889000" cy="22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107707</xdr:rowOff>
    </xdr:from>
    <xdr:to>
      <xdr:col>15</xdr:col>
      <xdr:colOff>50800</xdr:colOff>
      <xdr:row>56</xdr:row>
      <xdr:rowOff>154570</xdr:rowOff>
    </xdr:to>
    <xdr:cxnSp macro="">
      <xdr:nvCxnSpPr>
        <xdr:cNvPr id="122" name="直線コネクタ 121"/>
        <xdr:cNvCxnSpPr/>
      </xdr:nvCxnSpPr>
      <xdr:spPr>
        <a:xfrm flipV="1">
          <a:off x="2019300" y="970890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154570</xdr:rowOff>
    </xdr:from>
    <xdr:to>
      <xdr:col>10</xdr:col>
      <xdr:colOff>114300</xdr:colOff>
      <xdr:row>57</xdr:row>
      <xdr:rowOff>18859</xdr:rowOff>
    </xdr:to>
    <xdr:cxnSp macro="">
      <xdr:nvCxnSpPr>
        <xdr:cNvPr id="125" name="直線コネクタ 124"/>
        <xdr:cNvCxnSpPr/>
      </xdr:nvCxnSpPr>
      <xdr:spPr>
        <a:xfrm flipV="1">
          <a:off x="1130300" y="9755770"/>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144309</xdr:rowOff>
    </xdr:from>
    <xdr:to>
      <xdr:col>24</xdr:col>
      <xdr:colOff>114300</xdr:colOff>
      <xdr:row>51</xdr:row>
      <xdr:rowOff>74459</xdr:rowOff>
    </xdr:to>
    <xdr:sp macro="" textlink="">
      <xdr:nvSpPr>
        <xdr:cNvPr id="135" name="楕円 134"/>
        <xdr:cNvSpPr/>
      </xdr:nvSpPr>
      <xdr:spPr>
        <a:xfrm>
          <a:off x="4584700" y="87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97336</xdr:rowOff>
    </xdr:from>
    <xdr:ext cx="599010" cy="259045"/>
    <xdr:sp macro="" textlink="">
      <xdr:nvSpPr>
        <xdr:cNvPr id="136" name="総務費該当値テキスト"/>
        <xdr:cNvSpPr txBox="1"/>
      </xdr:nvSpPr>
      <xdr:spPr>
        <a:xfrm>
          <a:off x="4686300" y="866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409</xdr:rowOff>
    </xdr:from>
    <xdr:to>
      <xdr:col>20</xdr:col>
      <xdr:colOff>38100</xdr:colOff>
      <xdr:row>55</xdr:row>
      <xdr:rowOff>102009</xdr:rowOff>
    </xdr:to>
    <xdr:sp macro="" textlink="">
      <xdr:nvSpPr>
        <xdr:cNvPr id="137" name="楕円 136"/>
        <xdr:cNvSpPr/>
      </xdr:nvSpPr>
      <xdr:spPr>
        <a:xfrm>
          <a:off x="3746500" y="94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118536</xdr:rowOff>
    </xdr:from>
    <xdr:ext cx="599010" cy="259045"/>
    <xdr:sp macro="" textlink="">
      <xdr:nvSpPr>
        <xdr:cNvPr id="138" name="テキスト ボックス 137"/>
        <xdr:cNvSpPr txBox="1"/>
      </xdr:nvSpPr>
      <xdr:spPr>
        <a:xfrm>
          <a:off x="3497795" y="920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56907</xdr:rowOff>
    </xdr:from>
    <xdr:to>
      <xdr:col>15</xdr:col>
      <xdr:colOff>101600</xdr:colOff>
      <xdr:row>56</xdr:row>
      <xdr:rowOff>158507</xdr:rowOff>
    </xdr:to>
    <xdr:sp macro="" textlink="">
      <xdr:nvSpPr>
        <xdr:cNvPr id="139" name="楕円 138"/>
        <xdr:cNvSpPr/>
      </xdr:nvSpPr>
      <xdr:spPr>
        <a:xfrm>
          <a:off x="2857500" y="96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3584</xdr:rowOff>
    </xdr:from>
    <xdr:ext cx="599010" cy="259045"/>
    <xdr:sp macro="" textlink="">
      <xdr:nvSpPr>
        <xdr:cNvPr id="140" name="テキスト ボックス 139"/>
        <xdr:cNvSpPr txBox="1"/>
      </xdr:nvSpPr>
      <xdr:spPr>
        <a:xfrm>
          <a:off x="2608795" y="943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103770</xdr:rowOff>
    </xdr:from>
    <xdr:to>
      <xdr:col>10</xdr:col>
      <xdr:colOff>165100</xdr:colOff>
      <xdr:row>57</xdr:row>
      <xdr:rowOff>33920</xdr:rowOff>
    </xdr:to>
    <xdr:sp macro="" textlink="">
      <xdr:nvSpPr>
        <xdr:cNvPr id="141" name="楕円 140"/>
        <xdr:cNvSpPr/>
      </xdr:nvSpPr>
      <xdr:spPr>
        <a:xfrm>
          <a:off x="1968500" y="97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50447</xdr:rowOff>
    </xdr:from>
    <xdr:ext cx="599010" cy="259045"/>
    <xdr:sp macro="" textlink="">
      <xdr:nvSpPr>
        <xdr:cNvPr id="142" name="テキスト ボックス 141"/>
        <xdr:cNvSpPr txBox="1"/>
      </xdr:nvSpPr>
      <xdr:spPr>
        <a:xfrm>
          <a:off x="1719795" y="948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139509</xdr:rowOff>
    </xdr:from>
    <xdr:to>
      <xdr:col>6</xdr:col>
      <xdr:colOff>38100</xdr:colOff>
      <xdr:row>57</xdr:row>
      <xdr:rowOff>69659</xdr:rowOff>
    </xdr:to>
    <xdr:sp macro="" textlink="">
      <xdr:nvSpPr>
        <xdr:cNvPr id="143" name="楕円 142"/>
        <xdr:cNvSpPr/>
      </xdr:nvSpPr>
      <xdr:spPr>
        <a:xfrm>
          <a:off x="1079500" y="97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86186</xdr:rowOff>
    </xdr:from>
    <xdr:ext cx="534377" cy="259045"/>
    <xdr:sp macro="" textlink="">
      <xdr:nvSpPr>
        <xdr:cNvPr id="144" name="テキスト ボックス 143"/>
        <xdr:cNvSpPr txBox="1"/>
      </xdr:nvSpPr>
      <xdr:spPr>
        <a:xfrm>
          <a:off x="863111" y="95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107023</xdr:rowOff>
    </xdr:from>
    <xdr:to>
      <xdr:col>24</xdr:col>
      <xdr:colOff>63500</xdr:colOff>
      <xdr:row>71</xdr:row>
      <xdr:rowOff>143814</xdr:rowOff>
    </xdr:to>
    <xdr:cxnSp macro="">
      <xdr:nvCxnSpPr>
        <xdr:cNvPr id="174" name="直線コネクタ 173"/>
        <xdr:cNvCxnSpPr/>
      </xdr:nvCxnSpPr>
      <xdr:spPr>
        <a:xfrm flipV="1">
          <a:off x="3797300" y="12279973"/>
          <a:ext cx="8382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143814</xdr:rowOff>
    </xdr:from>
    <xdr:to>
      <xdr:col>19</xdr:col>
      <xdr:colOff>177800</xdr:colOff>
      <xdr:row>72</xdr:row>
      <xdr:rowOff>1130</xdr:rowOff>
    </xdr:to>
    <xdr:cxnSp macro="">
      <xdr:nvCxnSpPr>
        <xdr:cNvPr id="177" name="直線コネクタ 176"/>
        <xdr:cNvCxnSpPr/>
      </xdr:nvCxnSpPr>
      <xdr:spPr>
        <a:xfrm flipV="1">
          <a:off x="2908300" y="1231676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50508</xdr:rowOff>
    </xdr:from>
    <xdr:to>
      <xdr:col>15</xdr:col>
      <xdr:colOff>50800</xdr:colOff>
      <xdr:row>72</xdr:row>
      <xdr:rowOff>1130</xdr:rowOff>
    </xdr:to>
    <xdr:cxnSp macro="">
      <xdr:nvCxnSpPr>
        <xdr:cNvPr id="180" name="直線コネクタ 179"/>
        <xdr:cNvCxnSpPr/>
      </xdr:nvCxnSpPr>
      <xdr:spPr>
        <a:xfrm>
          <a:off x="2019300" y="12223458"/>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37986</xdr:rowOff>
    </xdr:from>
    <xdr:to>
      <xdr:col>10</xdr:col>
      <xdr:colOff>114300</xdr:colOff>
      <xdr:row>71</xdr:row>
      <xdr:rowOff>50508</xdr:rowOff>
    </xdr:to>
    <xdr:cxnSp macro="">
      <xdr:nvCxnSpPr>
        <xdr:cNvPr id="183" name="直線コネクタ 182"/>
        <xdr:cNvCxnSpPr/>
      </xdr:nvCxnSpPr>
      <xdr:spPr>
        <a:xfrm>
          <a:off x="1130300" y="12210936"/>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56223</xdr:rowOff>
    </xdr:from>
    <xdr:to>
      <xdr:col>24</xdr:col>
      <xdr:colOff>114300</xdr:colOff>
      <xdr:row>71</xdr:row>
      <xdr:rowOff>157823</xdr:rowOff>
    </xdr:to>
    <xdr:sp macro="" textlink="">
      <xdr:nvSpPr>
        <xdr:cNvPr id="193" name="楕円 192"/>
        <xdr:cNvSpPr/>
      </xdr:nvSpPr>
      <xdr:spPr>
        <a:xfrm>
          <a:off x="4584700" y="122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79100</xdr:rowOff>
    </xdr:from>
    <xdr:ext cx="599010" cy="259045"/>
    <xdr:sp macro="" textlink="">
      <xdr:nvSpPr>
        <xdr:cNvPr id="194" name="民生費該当値テキスト"/>
        <xdr:cNvSpPr txBox="1"/>
      </xdr:nvSpPr>
      <xdr:spPr>
        <a:xfrm>
          <a:off x="4686300" y="1208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93014</xdr:rowOff>
    </xdr:from>
    <xdr:to>
      <xdr:col>20</xdr:col>
      <xdr:colOff>38100</xdr:colOff>
      <xdr:row>72</xdr:row>
      <xdr:rowOff>23164</xdr:rowOff>
    </xdr:to>
    <xdr:sp macro="" textlink="">
      <xdr:nvSpPr>
        <xdr:cNvPr id="195" name="楕円 194"/>
        <xdr:cNvSpPr/>
      </xdr:nvSpPr>
      <xdr:spPr>
        <a:xfrm>
          <a:off x="3746500" y="122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39691</xdr:rowOff>
    </xdr:from>
    <xdr:ext cx="599010" cy="259045"/>
    <xdr:sp macro="" textlink="">
      <xdr:nvSpPr>
        <xdr:cNvPr id="196" name="テキスト ボックス 195"/>
        <xdr:cNvSpPr txBox="1"/>
      </xdr:nvSpPr>
      <xdr:spPr>
        <a:xfrm>
          <a:off x="3497795" y="120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121780</xdr:rowOff>
    </xdr:from>
    <xdr:to>
      <xdr:col>15</xdr:col>
      <xdr:colOff>101600</xdr:colOff>
      <xdr:row>72</xdr:row>
      <xdr:rowOff>51930</xdr:rowOff>
    </xdr:to>
    <xdr:sp macro="" textlink="">
      <xdr:nvSpPr>
        <xdr:cNvPr id="197" name="楕円 196"/>
        <xdr:cNvSpPr/>
      </xdr:nvSpPr>
      <xdr:spPr>
        <a:xfrm>
          <a:off x="2857500" y="122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68457</xdr:rowOff>
    </xdr:from>
    <xdr:ext cx="599010" cy="259045"/>
    <xdr:sp macro="" textlink="">
      <xdr:nvSpPr>
        <xdr:cNvPr id="198" name="テキスト ボックス 197"/>
        <xdr:cNvSpPr txBox="1"/>
      </xdr:nvSpPr>
      <xdr:spPr>
        <a:xfrm>
          <a:off x="2608795" y="12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171158</xdr:rowOff>
    </xdr:from>
    <xdr:to>
      <xdr:col>10</xdr:col>
      <xdr:colOff>165100</xdr:colOff>
      <xdr:row>71</xdr:row>
      <xdr:rowOff>101308</xdr:rowOff>
    </xdr:to>
    <xdr:sp macro="" textlink="">
      <xdr:nvSpPr>
        <xdr:cNvPr id="199" name="楕円 198"/>
        <xdr:cNvSpPr/>
      </xdr:nvSpPr>
      <xdr:spPr>
        <a:xfrm>
          <a:off x="1968500" y="121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117835</xdr:rowOff>
    </xdr:from>
    <xdr:ext cx="599010" cy="259045"/>
    <xdr:sp macro="" textlink="">
      <xdr:nvSpPr>
        <xdr:cNvPr id="200" name="テキスト ボックス 199"/>
        <xdr:cNvSpPr txBox="1"/>
      </xdr:nvSpPr>
      <xdr:spPr>
        <a:xfrm>
          <a:off x="1719795" y="1194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158636</xdr:rowOff>
    </xdr:from>
    <xdr:to>
      <xdr:col>6</xdr:col>
      <xdr:colOff>38100</xdr:colOff>
      <xdr:row>71</xdr:row>
      <xdr:rowOff>88786</xdr:rowOff>
    </xdr:to>
    <xdr:sp macro="" textlink="">
      <xdr:nvSpPr>
        <xdr:cNvPr id="201" name="楕円 200"/>
        <xdr:cNvSpPr/>
      </xdr:nvSpPr>
      <xdr:spPr>
        <a:xfrm>
          <a:off x="10795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105313</xdr:rowOff>
    </xdr:from>
    <xdr:ext cx="599010" cy="259045"/>
    <xdr:sp macro="" textlink="">
      <xdr:nvSpPr>
        <xdr:cNvPr id="202" name="テキスト ボックス 201"/>
        <xdr:cNvSpPr txBox="1"/>
      </xdr:nvSpPr>
      <xdr:spPr>
        <a:xfrm>
          <a:off x="830795" y="1193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59353</xdr:rowOff>
    </xdr:from>
    <xdr:to>
      <xdr:col>24</xdr:col>
      <xdr:colOff>63500</xdr:colOff>
      <xdr:row>97</xdr:row>
      <xdr:rowOff>71011</xdr:rowOff>
    </xdr:to>
    <xdr:cxnSp macro="">
      <xdr:nvCxnSpPr>
        <xdr:cNvPr id="233" name="直線コネクタ 232"/>
        <xdr:cNvCxnSpPr/>
      </xdr:nvCxnSpPr>
      <xdr:spPr>
        <a:xfrm flipV="1">
          <a:off x="3797300" y="16690003"/>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153916</xdr:rowOff>
    </xdr:from>
    <xdr:to>
      <xdr:col>19</xdr:col>
      <xdr:colOff>177800</xdr:colOff>
      <xdr:row>97</xdr:row>
      <xdr:rowOff>71011</xdr:rowOff>
    </xdr:to>
    <xdr:cxnSp macro="">
      <xdr:nvCxnSpPr>
        <xdr:cNvPr id="236" name="直線コネクタ 235"/>
        <xdr:cNvCxnSpPr/>
      </xdr:nvCxnSpPr>
      <xdr:spPr>
        <a:xfrm>
          <a:off x="2908300" y="16441666"/>
          <a:ext cx="889000" cy="2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153916</xdr:rowOff>
    </xdr:from>
    <xdr:to>
      <xdr:col>15</xdr:col>
      <xdr:colOff>50800</xdr:colOff>
      <xdr:row>96</xdr:row>
      <xdr:rowOff>146797</xdr:rowOff>
    </xdr:to>
    <xdr:cxnSp macro="">
      <xdr:nvCxnSpPr>
        <xdr:cNvPr id="239" name="直線コネクタ 238"/>
        <xdr:cNvCxnSpPr/>
      </xdr:nvCxnSpPr>
      <xdr:spPr>
        <a:xfrm flipV="1">
          <a:off x="2019300" y="16441666"/>
          <a:ext cx="8890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146797</xdr:rowOff>
    </xdr:from>
    <xdr:to>
      <xdr:col>10</xdr:col>
      <xdr:colOff>114300</xdr:colOff>
      <xdr:row>97</xdr:row>
      <xdr:rowOff>103876</xdr:rowOff>
    </xdr:to>
    <xdr:cxnSp macro="">
      <xdr:nvCxnSpPr>
        <xdr:cNvPr id="242" name="直線コネクタ 241"/>
        <xdr:cNvCxnSpPr/>
      </xdr:nvCxnSpPr>
      <xdr:spPr>
        <a:xfrm flipV="1">
          <a:off x="1130300" y="16605997"/>
          <a:ext cx="889000" cy="1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8553</xdr:rowOff>
    </xdr:from>
    <xdr:to>
      <xdr:col>24</xdr:col>
      <xdr:colOff>114300</xdr:colOff>
      <xdr:row>97</xdr:row>
      <xdr:rowOff>110153</xdr:rowOff>
    </xdr:to>
    <xdr:sp macro="" textlink="">
      <xdr:nvSpPr>
        <xdr:cNvPr id="252" name="楕円 251"/>
        <xdr:cNvSpPr/>
      </xdr:nvSpPr>
      <xdr:spPr>
        <a:xfrm>
          <a:off x="4584700" y="166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158430</xdr:rowOff>
    </xdr:from>
    <xdr:ext cx="534377" cy="259045"/>
    <xdr:sp macro="" textlink="">
      <xdr:nvSpPr>
        <xdr:cNvPr id="253" name="衛生費該当値テキスト"/>
        <xdr:cNvSpPr txBox="1"/>
      </xdr:nvSpPr>
      <xdr:spPr>
        <a:xfrm>
          <a:off x="4686300" y="166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20211</xdr:rowOff>
    </xdr:from>
    <xdr:to>
      <xdr:col>20</xdr:col>
      <xdr:colOff>38100</xdr:colOff>
      <xdr:row>97</xdr:row>
      <xdr:rowOff>121811</xdr:rowOff>
    </xdr:to>
    <xdr:sp macro="" textlink="">
      <xdr:nvSpPr>
        <xdr:cNvPr id="254" name="楕円 253"/>
        <xdr:cNvSpPr/>
      </xdr:nvSpPr>
      <xdr:spPr>
        <a:xfrm>
          <a:off x="3746500" y="166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112938</xdr:rowOff>
    </xdr:from>
    <xdr:ext cx="534377" cy="259045"/>
    <xdr:sp macro="" textlink="">
      <xdr:nvSpPr>
        <xdr:cNvPr id="255" name="テキスト ボックス 254"/>
        <xdr:cNvSpPr txBox="1"/>
      </xdr:nvSpPr>
      <xdr:spPr>
        <a:xfrm>
          <a:off x="3530111" y="1674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103116</xdr:rowOff>
    </xdr:from>
    <xdr:to>
      <xdr:col>15</xdr:col>
      <xdr:colOff>101600</xdr:colOff>
      <xdr:row>96</xdr:row>
      <xdr:rowOff>33266</xdr:rowOff>
    </xdr:to>
    <xdr:sp macro="" textlink="">
      <xdr:nvSpPr>
        <xdr:cNvPr id="256" name="楕円 255"/>
        <xdr:cNvSpPr/>
      </xdr:nvSpPr>
      <xdr:spPr>
        <a:xfrm>
          <a:off x="2857500" y="163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49793</xdr:rowOff>
    </xdr:from>
    <xdr:ext cx="534377" cy="259045"/>
    <xdr:sp macro="" textlink="">
      <xdr:nvSpPr>
        <xdr:cNvPr id="257" name="テキスト ボックス 256"/>
        <xdr:cNvSpPr txBox="1"/>
      </xdr:nvSpPr>
      <xdr:spPr>
        <a:xfrm>
          <a:off x="2641111" y="1616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95997</xdr:rowOff>
    </xdr:from>
    <xdr:to>
      <xdr:col>10</xdr:col>
      <xdr:colOff>165100</xdr:colOff>
      <xdr:row>97</xdr:row>
      <xdr:rowOff>26147</xdr:rowOff>
    </xdr:to>
    <xdr:sp macro="" textlink="">
      <xdr:nvSpPr>
        <xdr:cNvPr id="258" name="楕円 257"/>
        <xdr:cNvSpPr/>
      </xdr:nvSpPr>
      <xdr:spPr>
        <a:xfrm>
          <a:off x="1968500" y="165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42674</xdr:rowOff>
    </xdr:from>
    <xdr:ext cx="534377" cy="259045"/>
    <xdr:sp macro="" textlink="">
      <xdr:nvSpPr>
        <xdr:cNvPr id="259" name="テキスト ボックス 258"/>
        <xdr:cNvSpPr txBox="1"/>
      </xdr:nvSpPr>
      <xdr:spPr>
        <a:xfrm>
          <a:off x="1752111" y="163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53076</xdr:rowOff>
    </xdr:from>
    <xdr:to>
      <xdr:col>6</xdr:col>
      <xdr:colOff>38100</xdr:colOff>
      <xdr:row>97</xdr:row>
      <xdr:rowOff>154676</xdr:rowOff>
    </xdr:to>
    <xdr:sp macro="" textlink="">
      <xdr:nvSpPr>
        <xdr:cNvPr id="260" name="楕円 259"/>
        <xdr:cNvSpPr/>
      </xdr:nvSpPr>
      <xdr:spPr>
        <a:xfrm>
          <a:off x="1079500" y="166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145803</xdr:rowOff>
    </xdr:from>
    <xdr:ext cx="534377" cy="259045"/>
    <xdr:sp macro="" textlink="">
      <xdr:nvSpPr>
        <xdr:cNvPr id="261" name="テキスト ボックス 260"/>
        <xdr:cNvSpPr txBox="1"/>
      </xdr:nvSpPr>
      <xdr:spPr>
        <a:xfrm>
          <a:off x="863111" y="1677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70630</xdr:rowOff>
    </xdr:from>
    <xdr:to>
      <xdr:col>55</xdr:col>
      <xdr:colOff>0</xdr:colOff>
      <xdr:row>39</xdr:row>
      <xdr:rowOff>70630</xdr:rowOff>
    </xdr:to>
    <xdr:cxnSp macro="">
      <xdr:nvCxnSpPr>
        <xdr:cNvPr id="292" name="直線コネクタ 291"/>
        <xdr:cNvCxnSpPr/>
      </xdr:nvCxnSpPr>
      <xdr:spPr>
        <a:xfrm>
          <a:off x="9639300" y="675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68671</xdr:rowOff>
    </xdr:from>
    <xdr:to>
      <xdr:col>50</xdr:col>
      <xdr:colOff>114300</xdr:colOff>
      <xdr:row>39</xdr:row>
      <xdr:rowOff>70630</xdr:rowOff>
    </xdr:to>
    <xdr:cxnSp macro="">
      <xdr:nvCxnSpPr>
        <xdr:cNvPr id="295" name="直線コネクタ 294"/>
        <xdr:cNvCxnSpPr/>
      </xdr:nvCxnSpPr>
      <xdr:spPr>
        <a:xfrm>
          <a:off x="8750300" y="675522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68344</xdr:rowOff>
    </xdr:from>
    <xdr:to>
      <xdr:col>45</xdr:col>
      <xdr:colOff>177800</xdr:colOff>
      <xdr:row>39</xdr:row>
      <xdr:rowOff>68671</xdr:rowOff>
    </xdr:to>
    <xdr:cxnSp macro="">
      <xdr:nvCxnSpPr>
        <xdr:cNvPr id="298" name="直線コネクタ 297"/>
        <xdr:cNvCxnSpPr/>
      </xdr:nvCxnSpPr>
      <xdr:spPr>
        <a:xfrm>
          <a:off x="7861300" y="675489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68181</xdr:rowOff>
    </xdr:from>
    <xdr:to>
      <xdr:col>41</xdr:col>
      <xdr:colOff>50800</xdr:colOff>
      <xdr:row>39</xdr:row>
      <xdr:rowOff>68344</xdr:rowOff>
    </xdr:to>
    <xdr:cxnSp macro="">
      <xdr:nvCxnSpPr>
        <xdr:cNvPr id="301" name="直線コネクタ 300"/>
        <xdr:cNvCxnSpPr/>
      </xdr:nvCxnSpPr>
      <xdr:spPr>
        <a:xfrm>
          <a:off x="6972300" y="675473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19830</xdr:rowOff>
    </xdr:from>
    <xdr:to>
      <xdr:col>55</xdr:col>
      <xdr:colOff>50800</xdr:colOff>
      <xdr:row>39</xdr:row>
      <xdr:rowOff>121430</xdr:rowOff>
    </xdr:to>
    <xdr:sp macro="" textlink="">
      <xdr:nvSpPr>
        <xdr:cNvPr id="311" name="楕円 310"/>
        <xdr:cNvSpPr/>
      </xdr:nvSpPr>
      <xdr:spPr>
        <a:xfrm>
          <a:off x="104267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106207</xdr:rowOff>
    </xdr:from>
    <xdr:ext cx="378565" cy="259045"/>
    <xdr:sp macro="" textlink="">
      <xdr:nvSpPr>
        <xdr:cNvPr id="312" name="労働費該当値テキスト"/>
        <xdr:cNvSpPr txBox="1"/>
      </xdr:nvSpPr>
      <xdr:spPr>
        <a:xfrm>
          <a:off x="10528300" y="662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19830</xdr:rowOff>
    </xdr:from>
    <xdr:to>
      <xdr:col>50</xdr:col>
      <xdr:colOff>165100</xdr:colOff>
      <xdr:row>39</xdr:row>
      <xdr:rowOff>121430</xdr:rowOff>
    </xdr:to>
    <xdr:sp macro="" textlink="">
      <xdr:nvSpPr>
        <xdr:cNvPr id="313" name="楕円 312"/>
        <xdr:cNvSpPr/>
      </xdr:nvSpPr>
      <xdr:spPr>
        <a:xfrm>
          <a:off x="95885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112557</xdr:rowOff>
    </xdr:from>
    <xdr:ext cx="378565" cy="259045"/>
    <xdr:sp macro="" textlink="">
      <xdr:nvSpPr>
        <xdr:cNvPr id="314" name="テキスト ボックス 313"/>
        <xdr:cNvSpPr txBox="1"/>
      </xdr:nvSpPr>
      <xdr:spPr>
        <a:xfrm>
          <a:off x="9450017" y="679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17871</xdr:rowOff>
    </xdr:from>
    <xdr:to>
      <xdr:col>46</xdr:col>
      <xdr:colOff>38100</xdr:colOff>
      <xdr:row>39</xdr:row>
      <xdr:rowOff>119471</xdr:rowOff>
    </xdr:to>
    <xdr:sp macro="" textlink="">
      <xdr:nvSpPr>
        <xdr:cNvPr id="315" name="楕円 314"/>
        <xdr:cNvSpPr/>
      </xdr:nvSpPr>
      <xdr:spPr>
        <a:xfrm>
          <a:off x="8699500" y="67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110598</xdr:rowOff>
    </xdr:from>
    <xdr:ext cx="378565" cy="259045"/>
    <xdr:sp macro="" textlink="">
      <xdr:nvSpPr>
        <xdr:cNvPr id="316" name="テキスト ボックス 315"/>
        <xdr:cNvSpPr txBox="1"/>
      </xdr:nvSpPr>
      <xdr:spPr>
        <a:xfrm>
          <a:off x="8561017" y="679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17544</xdr:rowOff>
    </xdr:from>
    <xdr:to>
      <xdr:col>41</xdr:col>
      <xdr:colOff>101600</xdr:colOff>
      <xdr:row>39</xdr:row>
      <xdr:rowOff>119144</xdr:rowOff>
    </xdr:to>
    <xdr:sp macro="" textlink="">
      <xdr:nvSpPr>
        <xdr:cNvPr id="317" name="楕円 316"/>
        <xdr:cNvSpPr/>
      </xdr:nvSpPr>
      <xdr:spPr>
        <a:xfrm>
          <a:off x="7810500" y="67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110271</xdr:rowOff>
    </xdr:from>
    <xdr:ext cx="378565" cy="259045"/>
    <xdr:sp macro="" textlink="">
      <xdr:nvSpPr>
        <xdr:cNvPr id="318" name="テキスト ボックス 317"/>
        <xdr:cNvSpPr txBox="1"/>
      </xdr:nvSpPr>
      <xdr:spPr>
        <a:xfrm>
          <a:off x="7672017" y="679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17381</xdr:rowOff>
    </xdr:from>
    <xdr:to>
      <xdr:col>36</xdr:col>
      <xdr:colOff>165100</xdr:colOff>
      <xdr:row>39</xdr:row>
      <xdr:rowOff>118981</xdr:rowOff>
    </xdr:to>
    <xdr:sp macro="" textlink="">
      <xdr:nvSpPr>
        <xdr:cNvPr id="319" name="楕円 318"/>
        <xdr:cNvSpPr/>
      </xdr:nvSpPr>
      <xdr:spPr>
        <a:xfrm>
          <a:off x="69215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110108</xdr:rowOff>
    </xdr:from>
    <xdr:ext cx="378565" cy="259045"/>
    <xdr:sp macro="" textlink="">
      <xdr:nvSpPr>
        <xdr:cNvPr id="320" name="テキスト ボックス 319"/>
        <xdr:cNvSpPr txBox="1"/>
      </xdr:nvSpPr>
      <xdr:spPr>
        <a:xfrm>
          <a:off x="6783017" y="679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166038</xdr:rowOff>
    </xdr:from>
    <xdr:to>
      <xdr:col>54</xdr:col>
      <xdr:colOff>189865</xdr:colOff>
      <xdr:row>59</xdr:row>
      <xdr:rowOff>96838</xdr:rowOff>
    </xdr:to>
    <xdr:cxnSp macro="">
      <xdr:nvCxnSpPr>
        <xdr:cNvPr id="346" name="直線コネクタ 345"/>
        <xdr:cNvCxnSpPr/>
      </xdr:nvCxnSpPr>
      <xdr:spPr>
        <a:xfrm flipV="1">
          <a:off x="10475595" y="8909988"/>
          <a:ext cx="1270" cy="130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100665</xdr:rowOff>
    </xdr:from>
    <xdr:ext cx="378565" cy="259045"/>
    <xdr:sp macro="" textlink="">
      <xdr:nvSpPr>
        <xdr:cNvPr id="347" name="農林水産業費最小値テキスト"/>
        <xdr:cNvSpPr txBox="1"/>
      </xdr:nvSpPr>
      <xdr:spPr>
        <a:xfrm>
          <a:off x="10528300" y="10216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96838</xdr:rowOff>
    </xdr:from>
    <xdr:to>
      <xdr:col>55</xdr:col>
      <xdr:colOff>88900</xdr:colOff>
      <xdr:row>59</xdr:row>
      <xdr:rowOff>96838</xdr:rowOff>
    </xdr:to>
    <xdr:cxnSp macro="">
      <xdr:nvCxnSpPr>
        <xdr:cNvPr id="348" name="直線コネクタ 347"/>
        <xdr:cNvCxnSpPr/>
      </xdr:nvCxnSpPr>
      <xdr:spPr>
        <a:xfrm>
          <a:off x="10388600" y="1021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112715</xdr:rowOff>
    </xdr:from>
    <xdr:ext cx="534377" cy="259045"/>
    <xdr:sp macro="" textlink="">
      <xdr:nvSpPr>
        <xdr:cNvPr id="349" name="農林水産業費最大値テキスト"/>
        <xdr:cNvSpPr txBox="1"/>
      </xdr:nvSpPr>
      <xdr:spPr>
        <a:xfrm>
          <a:off x="10528300" y="86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166038</xdr:rowOff>
    </xdr:from>
    <xdr:to>
      <xdr:col>55</xdr:col>
      <xdr:colOff>88900</xdr:colOff>
      <xdr:row>51</xdr:row>
      <xdr:rowOff>166038</xdr:rowOff>
    </xdr:to>
    <xdr:cxnSp macro="">
      <xdr:nvCxnSpPr>
        <xdr:cNvPr id="350" name="直線コネクタ 349"/>
        <xdr:cNvCxnSpPr/>
      </xdr:nvCxnSpPr>
      <xdr:spPr>
        <a:xfrm>
          <a:off x="10388600" y="89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166038</xdr:rowOff>
    </xdr:from>
    <xdr:to>
      <xdr:col>55</xdr:col>
      <xdr:colOff>0</xdr:colOff>
      <xdr:row>51</xdr:row>
      <xdr:rowOff>169287</xdr:rowOff>
    </xdr:to>
    <xdr:cxnSp macro="">
      <xdr:nvCxnSpPr>
        <xdr:cNvPr id="351" name="直線コネクタ 350"/>
        <xdr:cNvCxnSpPr/>
      </xdr:nvCxnSpPr>
      <xdr:spPr>
        <a:xfrm flipV="1">
          <a:off x="9639300" y="8909988"/>
          <a:ext cx="8382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144904</xdr:rowOff>
    </xdr:from>
    <xdr:ext cx="534377" cy="259045"/>
    <xdr:sp macro="" textlink="">
      <xdr:nvSpPr>
        <xdr:cNvPr id="352" name="農林水産業費平均値テキスト"/>
        <xdr:cNvSpPr txBox="1"/>
      </xdr:nvSpPr>
      <xdr:spPr>
        <a:xfrm>
          <a:off x="10528300" y="974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166477</xdr:rowOff>
    </xdr:from>
    <xdr:to>
      <xdr:col>55</xdr:col>
      <xdr:colOff>50800</xdr:colOff>
      <xdr:row>57</xdr:row>
      <xdr:rowOff>96627</xdr:rowOff>
    </xdr:to>
    <xdr:sp macro="" textlink="">
      <xdr:nvSpPr>
        <xdr:cNvPr id="353" name="フローチャート: 判断 352"/>
        <xdr:cNvSpPr/>
      </xdr:nvSpPr>
      <xdr:spPr>
        <a:xfrm>
          <a:off x="104267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169287</xdr:rowOff>
    </xdr:from>
    <xdr:to>
      <xdr:col>50</xdr:col>
      <xdr:colOff>114300</xdr:colOff>
      <xdr:row>53</xdr:row>
      <xdr:rowOff>6410</xdr:rowOff>
    </xdr:to>
    <xdr:cxnSp macro="">
      <xdr:nvCxnSpPr>
        <xdr:cNvPr id="354" name="直線コネクタ 353"/>
        <xdr:cNvCxnSpPr/>
      </xdr:nvCxnSpPr>
      <xdr:spPr>
        <a:xfrm flipV="1">
          <a:off x="8750300" y="8913237"/>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10180</xdr:rowOff>
    </xdr:from>
    <xdr:to>
      <xdr:col>50</xdr:col>
      <xdr:colOff>165100</xdr:colOff>
      <xdr:row>57</xdr:row>
      <xdr:rowOff>111780</xdr:rowOff>
    </xdr:to>
    <xdr:sp macro="" textlink="">
      <xdr:nvSpPr>
        <xdr:cNvPr id="355" name="フローチャート: 判断 354"/>
        <xdr:cNvSpPr/>
      </xdr:nvSpPr>
      <xdr:spPr>
        <a:xfrm>
          <a:off x="9588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102907</xdr:rowOff>
    </xdr:from>
    <xdr:ext cx="534377" cy="259045"/>
    <xdr:sp macro="" textlink="">
      <xdr:nvSpPr>
        <xdr:cNvPr id="356" name="テキスト ボックス 355"/>
        <xdr:cNvSpPr txBox="1"/>
      </xdr:nvSpPr>
      <xdr:spPr>
        <a:xfrm>
          <a:off x="9372111" y="98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91187</xdr:rowOff>
    </xdr:from>
    <xdr:to>
      <xdr:col>45</xdr:col>
      <xdr:colOff>177800</xdr:colOff>
      <xdr:row>53</xdr:row>
      <xdr:rowOff>6410</xdr:rowOff>
    </xdr:to>
    <xdr:cxnSp macro="">
      <xdr:nvCxnSpPr>
        <xdr:cNvPr id="357" name="直線コネクタ 356"/>
        <xdr:cNvCxnSpPr/>
      </xdr:nvCxnSpPr>
      <xdr:spPr>
        <a:xfrm>
          <a:off x="7861300" y="8835137"/>
          <a:ext cx="889000" cy="2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6800</xdr:rowOff>
    </xdr:from>
    <xdr:to>
      <xdr:col>46</xdr:col>
      <xdr:colOff>38100</xdr:colOff>
      <xdr:row>57</xdr:row>
      <xdr:rowOff>108400</xdr:rowOff>
    </xdr:to>
    <xdr:sp macro="" textlink="">
      <xdr:nvSpPr>
        <xdr:cNvPr id="358" name="フローチャート: 判断 357"/>
        <xdr:cNvSpPr/>
      </xdr:nvSpPr>
      <xdr:spPr>
        <a:xfrm>
          <a:off x="8699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99527</xdr:rowOff>
    </xdr:from>
    <xdr:ext cx="534377" cy="259045"/>
    <xdr:sp macro="" textlink="">
      <xdr:nvSpPr>
        <xdr:cNvPr id="359" name="テキスト ボックス 358"/>
        <xdr:cNvSpPr txBox="1"/>
      </xdr:nvSpPr>
      <xdr:spPr>
        <a:xfrm>
          <a:off x="8483111" y="9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148289</xdr:rowOff>
    </xdr:from>
    <xdr:to>
      <xdr:col>41</xdr:col>
      <xdr:colOff>50800</xdr:colOff>
      <xdr:row>51</xdr:row>
      <xdr:rowOff>91187</xdr:rowOff>
    </xdr:to>
    <xdr:cxnSp macro="">
      <xdr:nvCxnSpPr>
        <xdr:cNvPr id="360" name="直線コネクタ 359"/>
        <xdr:cNvCxnSpPr/>
      </xdr:nvCxnSpPr>
      <xdr:spPr>
        <a:xfrm>
          <a:off x="6972300" y="8720789"/>
          <a:ext cx="889000" cy="1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158149</xdr:rowOff>
    </xdr:from>
    <xdr:to>
      <xdr:col>41</xdr:col>
      <xdr:colOff>101600</xdr:colOff>
      <xdr:row>57</xdr:row>
      <xdr:rowOff>88299</xdr:rowOff>
    </xdr:to>
    <xdr:sp macro="" textlink="">
      <xdr:nvSpPr>
        <xdr:cNvPr id="361" name="フローチャート: 判断 360"/>
        <xdr:cNvSpPr/>
      </xdr:nvSpPr>
      <xdr:spPr>
        <a:xfrm>
          <a:off x="7810500" y="975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79426</xdr:rowOff>
    </xdr:from>
    <xdr:ext cx="534377" cy="259045"/>
    <xdr:sp macro="" textlink="">
      <xdr:nvSpPr>
        <xdr:cNvPr id="362" name="テキスト ボックス 361"/>
        <xdr:cNvSpPr txBox="1"/>
      </xdr:nvSpPr>
      <xdr:spPr>
        <a:xfrm>
          <a:off x="7594111" y="98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20124</xdr:rowOff>
    </xdr:from>
    <xdr:to>
      <xdr:col>36</xdr:col>
      <xdr:colOff>165100</xdr:colOff>
      <xdr:row>57</xdr:row>
      <xdr:rowOff>121724</xdr:rowOff>
    </xdr:to>
    <xdr:sp macro="" textlink="">
      <xdr:nvSpPr>
        <xdr:cNvPr id="363" name="フローチャート: 判断 362"/>
        <xdr:cNvSpPr/>
      </xdr:nvSpPr>
      <xdr:spPr>
        <a:xfrm>
          <a:off x="69215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112851</xdr:rowOff>
    </xdr:from>
    <xdr:ext cx="534377" cy="259045"/>
    <xdr:sp macro="" textlink="">
      <xdr:nvSpPr>
        <xdr:cNvPr id="364" name="テキスト ボックス 363"/>
        <xdr:cNvSpPr txBox="1"/>
      </xdr:nvSpPr>
      <xdr:spPr>
        <a:xfrm>
          <a:off x="6705111" y="98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115238</xdr:rowOff>
    </xdr:from>
    <xdr:to>
      <xdr:col>55</xdr:col>
      <xdr:colOff>50800</xdr:colOff>
      <xdr:row>52</xdr:row>
      <xdr:rowOff>45388</xdr:rowOff>
    </xdr:to>
    <xdr:sp macro="" textlink="">
      <xdr:nvSpPr>
        <xdr:cNvPr id="370" name="楕円 369"/>
        <xdr:cNvSpPr/>
      </xdr:nvSpPr>
      <xdr:spPr>
        <a:xfrm>
          <a:off x="10426700" y="88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68265</xdr:rowOff>
    </xdr:from>
    <xdr:ext cx="534377" cy="259045"/>
    <xdr:sp macro="" textlink="">
      <xdr:nvSpPr>
        <xdr:cNvPr id="371" name="農林水産業費該当値テキスト"/>
        <xdr:cNvSpPr txBox="1"/>
      </xdr:nvSpPr>
      <xdr:spPr>
        <a:xfrm>
          <a:off x="10528300" y="88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118487</xdr:rowOff>
    </xdr:from>
    <xdr:to>
      <xdr:col>50</xdr:col>
      <xdr:colOff>165100</xdr:colOff>
      <xdr:row>52</xdr:row>
      <xdr:rowOff>48637</xdr:rowOff>
    </xdr:to>
    <xdr:sp macro="" textlink="">
      <xdr:nvSpPr>
        <xdr:cNvPr id="372" name="楕円 371"/>
        <xdr:cNvSpPr/>
      </xdr:nvSpPr>
      <xdr:spPr>
        <a:xfrm>
          <a:off x="9588500" y="88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65164</xdr:rowOff>
    </xdr:from>
    <xdr:ext cx="534377" cy="259045"/>
    <xdr:sp macro="" textlink="">
      <xdr:nvSpPr>
        <xdr:cNvPr id="373" name="テキスト ボックス 372"/>
        <xdr:cNvSpPr txBox="1"/>
      </xdr:nvSpPr>
      <xdr:spPr>
        <a:xfrm>
          <a:off x="9372111" y="86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127060</xdr:rowOff>
    </xdr:from>
    <xdr:to>
      <xdr:col>46</xdr:col>
      <xdr:colOff>38100</xdr:colOff>
      <xdr:row>53</xdr:row>
      <xdr:rowOff>57210</xdr:rowOff>
    </xdr:to>
    <xdr:sp macro="" textlink="">
      <xdr:nvSpPr>
        <xdr:cNvPr id="374" name="楕円 373"/>
        <xdr:cNvSpPr/>
      </xdr:nvSpPr>
      <xdr:spPr>
        <a:xfrm>
          <a:off x="8699500" y="9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73737</xdr:rowOff>
    </xdr:from>
    <xdr:ext cx="534377" cy="259045"/>
    <xdr:sp macro="" textlink="">
      <xdr:nvSpPr>
        <xdr:cNvPr id="375" name="テキスト ボックス 374"/>
        <xdr:cNvSpPr txBox="1"/>
      </xdr:nvSpPr>
      <xdr:spPr>
        <a:xfrm>
          <a:off x="8483111" y="88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40387</xdr:rowOff>
    </xdr:from>
    <xdr:to>
      <xdr:col>41</xdr:col>
      <xdr:colOff>101600</xdr:colOff>
      <xdr:row>51</xdr:row>
      <xdr:rowOff>141987</xdr:rowOff>
    </xdr:to>
    <xdr:sp macro="" textlink="">
      <xdr:nvSpPr>
        <xdr:cNvPr id="376" name="楕円 375"/>
        <xdr:cNvSpPr/>
      </xdr:nvSpPr>
      <xdr:spPr>
        <a:xfrm>
          <a:off x="7810500" y="87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158514</xdr:rowOff>
    </xdr:from>
    <xdr:ext cx="534377" cy="259045"/>
    <xdr:sp macro="" textlink="">
      <xdr:nvSpPr>
        <xdr:cNvPr id="377" name="テキスト ボックス 376"/>
        <xdr:cNvSpPr txBox="1"/>
      </xdr:nvSpPr>
      <xdr:spPr>
        <a:xfrm>
          <a:off x="7594111" y="85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97489</xdr:rowOff>
    </xdr:from>
    <xdr:to>
      <xdr:col>36</xdr:col>
      <xdr:colOff>165100</xdr:colOff>
      <xdr:row>51</xdr:row>
      <xdr:rowOff>27639</xdr:rowOff>
    </xdr:to>
    <xdr:sp macro="" textlink="">
      <xdr:nvSpPr>
        <xdr:cNvPr id="378" name="楕円 377"/>
        <xdr:cNvSpPr/>
      </xdr:nvSpPr>
      <xdr:spPr>
        <a:xfrm>
          <a:off x="6921500" y="8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44166</xdr:rowOff>
    </xdr:from>
    <xdr:ext cx="534377" cy="259045"/>
    <xdr:sp macro="" textlink="">
      <xdr:nvSpPr>
        <xdr:cNvPr id="379" name="テキスト ボックス 378"/>
        <xdr:cNvSpPr txBox="1"/>
      </xdr:nvSpPr>
      <xdr:spPr>
        <a:xfrm>
          <a:off x="6705111" y="84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3" name="直線コネクタ 402"/>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4"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5" name="直線コネクタ 404"/>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6"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7" name="直線コネクタ 406"/>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141091</xdr:rowOff>
    </xdr:from>
    <xdr:to>
      <xdr:col>55</xdr:col>
      <xdr:colOff>0</xdr:colOff>
      <xdr:row>78</xdr:row>
      <xdr:rowOff>49631</xdr:rowOff>
    </xdr:to>
    <xdr:cxnSp macro="">
      <xdr:nvCxnSpPr>
        <xdr:cNvPr id="408" name="直線コネクタ 407"/>
        <xdr:cNvCxnSpPr/>
      </xdr:nvCxnSpPr>
      <xdr:spPr>
        <a:xfrm flipV="1">
          <a:off x="9639300" y="13342741"/>
          <a:ext cx="8382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9"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10" name="フローチャート: 判断 409"/>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45098</xdr:rowOff>
    </xdr:from>
    <xdr:to>
      <xdr:col>50</xdr:col>
      <xdr:colOff>114300</xdr:colOff>
      <xdr:row>78</xdr:row>
      <xdr:rowOff>49631</xdr:rowOff>
    </xdr:to>
    <xdr:cxnSp macro="">
      <xdr:nvCxnSpPr>
        <xdr:cNvPr id="411" name="直線コネクタ 410"/>
        <xdr:cNvCxnSpPr/>
      </xdr:nvCxnSpPr>
      <xdr:spPr>
        <a:xfrm>
          <a:off x="8750300" y="13418198"/>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2" name="フローチャート: 判断 411"/>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3" name="テキスト ボックス 412"/>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156311</xdr:rowOff>
    </xdr:from>
    <xdr:to>
      <xdr:col>45</xdr:col>
      <xdr:colOff>177800</xdr:colOff>
      <xdr:row>78</xdr:row>
      <xdr:rowOff>45098</xdr:rowOff>
    </xdr:to>
    <xdr:cxnSp macro="">
      <xdr:nvCxnSpPr>
        <xdr:cNvPr id="414" name="直線コネクタ 413"/>
        <xdr:cNvCxnSpPr/>
      </xdr:nvCxnSpPr>
      <xdr:spPr>
        <a:xfrm>
          <a:off x="7861300" y="13357961"/>
          <a:ext cx="889000" cy="6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5" name="フローチャート: 判断 414"/>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6" name="テキスト ボックス 415"/>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156311</xdr:rowOff>
    </xdr:from>
    <xdr:to>
      <xdr:col>41</xdr:col>
      <xdr:colOff>50800</xdr:colOff>
      <xdr:row>78</xdr:row>
      <xdr:rowOff>51136</xdr:rowOff>
    </xdr:to>
    <xdr:cxnSp macro="">
      <xdr:nvCxnSpPr>
        <xdr:cNvPr id="417" name="直線コネクタ 416"/>
        <xdr:cNvCxnSpPr/>
      </xdr:nvCxnSpPr>
      <xdr:spPr>
        <a:xfrm flipV="1">
          <a:off x="6972300" y="13357961"/>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8" name="フローチャート: 判断 417"/>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9" name="テキスト ボックス 418"/>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20" name="フローチャート: 判断 419"/>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21" name="テキスト ボックス 420"/>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90291</xdr:rowOff>
    </xdr:from>
    <xdr:to>
      <xdr:col>55</xdr:col>
      <xdr:colOff>50800</xdr:colOff>
      <xdr:row>78</xdr:row>
      <xdr:rowOff>20441</xdr:rowOff>
    </xdr:to>
    <xdr:sp macro="" textlink="">
      <xdr:nvSpPr>
        <xdr:cNvPr id="427" name="楕円 426"/>
        <xdr:cNvSpPr/>
      </xdr:nvSpPr>
      <xdr:spPr>
        <a:xfrm>
          <a:off x="10426700" y="132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68718</xdr:rowOff>
    </xdr:from>
    <xdr:ext cx="534377" cy="259045"/>
    <xdr:sp macro="" textlink="">
      <xdr:nvSpPr>
        <xdr:cNvPr id="428" name="商工費該当値テキスト"/>
        <xdr:cNvSpPr txBox="1"/>
      </xdr:nvSpPr>
      <xdr:spPr>
        <a:xfrm>
          <a:off x="10528300" y="1327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170281</xdr:rowOff>
    </xdr:from>
    <xdr:to>
      <xdr:col>50</xdr:col>
      <xdr:colOff>165100</xdr:colOff>
      <xdr:row>78</xdr:row>
      <xdr:rowOff>100431</xdr:rowOff>
    </xdr:to>
    <xdr:sp macro="" textlink="">
      <xdr:nvSpPr>
        <xdr:cNvPr id="429" name="楕円 428"/>
        <xdr:cNvSpPr/>
      </xdr:nvSpPr>
      <xdr:spPr>
        <a:xfrm>
          <a:off x="9588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91558</xdr:rowOff>
    </xdr:from>
    <xdr:ext cx="469744" cy="259045"/>
    <xdr:sp macro="" textlink="">
      <xdr:nvSpPr>
        <xdr:cNvPr id="430" name="テキスト ボックス 429"/>
        <xdr:cNvSpPr txBox="1"/>
      </xdr:nvSpPr>
      <xdr:spPr>
        <a:xfrm>
          <a:off x="9404428" y="1346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165748</xdr:rowOff>
    </xdr:from>
    <xdr:to>
      <xdr:col>46</xdr:col>
      <xdr:colOff>38100</xdr:colOff>
      <xdr:row>78</xdr:row>
      <xdr:rowOff>95898</xdr:rowOff>
    </xdr:to>
    <xdr:sp macro="" textlink="">
      <xdr:nvSpPr>
        <xdr:cNvPr id="431" name="楕円 430"/>
        <xdr:cNvSpPr/>
      </xdr:nvSpPr>
      <xdr:spPr>
        <a:xfrm>
          <a:off x="8699500" y="133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87025</xdr:rowOff>
    </xdr:from>
    <xdr:ext cx="469744" cy="259045"/>
    <xdr:sp macro="" textlink="">
      <xdr:nvSpPr>
        <xdr:cNvPr id="432" name="テキスト ボックス 431"/>
        <xdr:cNvSpPr txBox="1"/>
      </xdr:nvSpPr>
      <xdr:spPr>
        <a:xfrm>
          <a:off x="8515428" y="134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105511</xdr:rowOff>
    </xdr:from>
    <xdr:to>
      <xdr:col>41</xdr:col>
      <xdr:colOff>101600</xdr:colOff>
      <xdr:row>78</xdr:row>
      <xdr:rowOff>35661</xdr:rowOff>
    </xdr:to>
    <xdr:sp macro="" textlink="">
      <xdr:nvSpPr>
        <xdr:cNvPr id="433" name="楕円 432"/>
        <xdr:cNvSpPr/>
      </xdr:nvSpPr>
      <xdr:spPr>
        <a:xfrm>
          <a:off x="7810500" y="13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26788</xdr:rowOff>
    </xdr:from>
    <xdr:ext cx="534377" cy="259045"/>
    <xdr:sp macro="" textlink="">
      <xdr:nvSpPr>
        <xdr:cNvPr id="434" name="テキスト ボックス 433"/>
        <xdr:cNvSpPr txBox="1"/>
      </xdr:nvSpPr>
      <xdr:spPr>
        <a:xfrm>
          <a:off x="7594111" y="133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xdr:rowOff>
    </xdr:from>
    <xdr:to>
      <xdr:col>36</xdr:col>
      <xdr:colOff>165100</xdr:colOff>
      <xdr:row>78</xdr:row>
      <xdr:rowOff>101936</xdr:rowOff>
    </xdr:to>
    <xdr:sp macro="" textlink="">
      <xdr:nvSpPr>
        <xdr:cNvPr id="435" name="楕円 434"/>
        <xdr:cNvSpPr/>
      </xdr:nvSpPr>
      <xdr:spPr>
        <a:xfrm>
          <a:off x="6921500" y="133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93063</xdr:rowOff>
    </xdr:from>
    <xdr:ext cx="469744" cy="259045"/>
    <xdr:sp macro="" textlink="">
      <xdr:nvSpPr>
        <xdr:cNvPr id="436" name="テキスト ボックス 435"/>
        <xdr:cNvSpPr txBox="1"/>
      </xdr:nvSpPr>
      <xdr:spPr>
        <a:xfrm>
          <a:off x="6737428" y="134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3" name="直線コネクタ 462"/>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4"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5" name="直線コネクタ 464"/>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6"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7" name="直線コネクタ 466"/>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117444</xdr:rowOff>
    </xdr:from>
    <xdr:to>
      <xdr:col>55</xdr:col>
      <xdr:colOff>0</xdr:colOff>
      <xdr:row>96</xdr:row>
      <xdr:rowOff>69503</xdr:rowOff>
    </xdr:to>
    <xdr:cxnSp macro="">
      <xdr:nvCxnSpPr>
        <xdr:cNvPr id="468" name="直線コネクタ 467"/>
        <xdr:cNvCxnSpPr/>
      </xdr:nvCxnSpPr>
      <xdr:spPr>
        <a:xfrm flipV="1">
          <a:off x="9639300" y="16233744"/>
          <a:ext cx="838200" cy="29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9"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70" name="フローチャート: 判断 469"/>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69503</xdr:rowOff>
    </xdr:from>
    <xdr:to>
      <xdr:col>50</xdr:col>
      <xdr:colOff>114300</xdr:colOff>
      <xdr:row>96</xdr:row>
      <xdr:rowOff>98503</xdr:rowOff>
    </xdr:to>
    <xdr:cxnSp macro="">
      <xdr:nvCxnSpPr>
        <xdr:cNvPr id="471" name="直線コネクタ 470"/>
        <xdr:cNvCxnSpPr/>
      </xdr:nvCxnSpPr>
      <xdr:spPr>
        <a:xfrm flipV="1">
          <a:off x="8750300" y="16528703"/>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2" name="フローチャート: 判断 471"/>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3" name="テキスト ボックス 472"/>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151098</xdr:rowOff>
    </xdr:from>
    <xdr:to>
      <xdr:col>45</xdr:col>
      <xdr:colOff>177800</xdr:colOff>
      <xdr:row>96</xdr:row>
      <xdr:rowOff>98503</xdr:rowOff>
    </xdr:to>
    <xdr:cxnSp macro="">
      <xdr:nvCxnSpPr>
        <xdr:cNvPr id="474" name="直線コネクタ 473"/>
        <xdr:cNvCxnSpPr/>
      </xdr:nvCxnSpPr>
      <xdr:spPr>
        <a:xfrm>
          <a:off x="7861300" y="16438848"/>
          <a:ext cx="889000" cy="1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5" name="フローチャート: 判断 474"/>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6" name="テキスト ボックス 475"/>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71087</xdr:rowOff>
    </xdr:from>
    <xdr:to>
      <xdr:col>41</xdr:col>
      <xdr:colOff>50800</xdr:colOff>
      <xdr:row>95</xdr:row>
      <xdr:rowOff>151098</xdr:rowOff>
    </xdr:to>
    <xdr:cxnSp macro="">
      <xdr:nvCxnSpPr>
        <xdr:cNvPr id="477" name="直線コネクタ 476"/>
        <xdr:cNvCxnSpPr/>
      </xdr:nvCxnSpPr>
      <xdr:spPr>
        <a:xfrm>
          <a:off x="6972300" y="15844487"/>
          <a:ext cx="889000" cy="5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8" name="フローチャート: 判断 477"/>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9" name="テキスト ボックス 478"/>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80" name="フローチャート: 判断 479"/>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81" name="テキスト ボックス 480"/>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66644</xdr:rowOff>
    </xdr:from>
    <xdr:to>
      <xdr:col>55</xdr:col>
      <xdr:colOff>50800</xdr:colOff>
      <xdr:row>94</xdr:row>
      <xdr:rowOff>168244</xdr:rowOff>
    </xdr:to>
    <xdr:sp macro="" textlink="">
      <xdr:nvSpPr>
        <xdr:cNvPr id="487" name="楕円 486"/>
        <xdr:cNvSpPr/>
      </xdr:nvSpPr>
      <xdr:spPr>
        <a:xfrm>
          <a:off x="10426700" y="161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89521</xdr:rowOff>
    </xdr:from>
    <xdr:ext cx="534377" cy="259045"/>
    <xdr:sp macro="" textlink="">
      <xdr:nvSpPr>
        <xdr:cNvPr id="488" name="土木費該当値テキスト"/>
        <xdr:cNvSpPr txBox="1"/>
      </xdr:nvSpPr>
      <xdr:spPr>
        <a:xfrm>
          <a:off x="10528300" y="160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18703</xdr:rowOff>
    </xdr:from>
    <xdr:to>
      <xdr:col>50</xdr:col>
      <xdr:colOff>165100</xdr:colOff>
      <xdr:row>96</xdr:row>
      <xdr:rowOff>120303</xdr:rowOff>
    </xdr:to>
    <xdr:sp macro="" textlink="">
      <xdr:nvSpPr>
        <xdr:cNvPr id="489" name="楕円 488"/>
        <xdr:cNvSpPr/>
      </xdr:nvSpPr>
      <xdr:spPr>
        <a:xfrm>
          <a:off x="9588500" y="164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136830</xdr:rowOff>
    </xdr:from>
    <xdr:ext cx="534377" cy="259045"/>
    <xdr:sp macro="" textlink="">
      <xdr:nvSpPr>
        <xdr:cNvPr id="490" name="テキスト ボックス 489"/>
        <xdr:cNvSpPr txBox="1"/>
      </xdr:nvSpPr>
      <xdr:spPr>
        <a:xfrm>
          <a:off x="9372111" y="162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47703</xdr:rowOff>
    </xdr:from>
    <xdr:to>
      <xdr:col>46</xdr:col>
      <xdr:colOff>38100</xdr:colOff>
      <xdr:row>96</xdr:row>
      <xdr:rowOff>149303</xdr:rowOff>
    </xdr:to>
    <xdr:sp macro="" textlink="">
      <xdr:nvSpPr>
        <xdr:cNvPr id="491" name="楕円 490"/>
        <xdr:cNvSpPr/>
      </xdr:nvSpPr>
      <xdr:spPr>
        <a:xfrm>
          <a:off x="8699500" y="165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165830</xdr:rowOff>
    </xdr:from>
    <xdr:ext cx="534377" cy="259045"/>
    <xdr:sp macro="" textlink="">
      <xdr:nvSpPr>
        <xdr:cNvPr id="492" name="テキスト ボックス 491"/>
        <xdr:cNvSpPr txBox="1"/>
      </xdr:nvSpPr>
      <xdr:spPr>
        <a:xfrm>
          <a:off x="8483111" y="162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100298</xdr:rowOff>
    </xdr:from>
    <xdr:to>
      <xdr:col>41</xdr:col>
      <xdr:colOff>101600</xdr:colOff>
      <xdr:row>96</xdr:row>
      <xdr:rowOff>30448</xdr:rowOff>
    </xdr:to>
    <xdr:sp macro="" textlink="">
      <xdr:nvSpPr>
        <xdr:cNvPr id="493" name="楕円 492"/>
        <xdr:cNvSpPr/>
      </xdr:nvSpPr>
      <xdr:spPr>
        <a:xfrm>
          <a:off x="7810500" y="16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46975</xdr:rowOff>
    </xdr:from>
    <xdr:ext cx="534377" cy="259045"/>
    <xdr:sp macro="" textlink="">
      <xdr:nvSpPr>
        <xdr:cNvPr id="494" name="テキスト ボックス 493"/>
        <xdr:cNvSpPr txBox="1"/>
      </xdr:nvSpPr>
      <xdr:spPr>
        <a:xfrm>
          <a:off x="7594111" y="161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20287</xdr:rowOff>
    </xdr:from>
    <xdr:to>
      <xdr:col>36</xdr:col>
      <xdr:colOff>165100</xdr:colOff>
      <xdr:row>92</xdr:row>
      <xdr:rowOff>121887</xdr:rowOff>
    </xdr:to>
    <xdr:sp macro="" textlink="">
      <xdr:nvSpPr>
        <xdr:cNvPr id="495" name="楕円 494"/>
        <xdr:cNvSpPr/>
      </xdr:nvSpPr>
      <xdr:spPr>
        <a:xfrm>
          <a:off x="6921500" y="157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138414</xdr:rowOff>
    </xdr:from>
    <xdr:ext cx="534377" cy="259045"/>
    <xdr:sp macro="" textlink="">
      <xdr:nvSpPr>
        <xdr:cNvPr id="496" name="テキスト ボックス 495"/>
        <xdr:cNvSpPr txBox="1"/>
      </xdr:nvSpPr>
      <xdr:spPr>
        <a:xfrm>
          <a:off x="6705111" y="155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8" name="直線コネクタ 517"/>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9"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20" name="直線コネクタ 519"/>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21"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2" name="直線コネクタ 521"/>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143335</xdr:rowOff>
    </xdr:from>
    <xdr:to>
      <xdr:col>85</xdr:col>
      <xdr:colOff>127000</xdr:colOff>
      <xdr:row>36</xdr:row>
      <xdr:rowOff>146946</xdr:rowOff>
    </xdr:to>
    <xdr:cxnSp macro="">
      <xdr:nvCxnSpPr>
        <xdr:cNvPr id="523" name="直線コネクタ 522"/>
        <xdr:cNvCxnSpPr/>
      </xdr:nvCxnSpPr>
      <xdr:spPr>
        <a:xfrm flipV="1">
          <a:off x="15481300" y="6315535"/>
          <a:ext cx="8382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4"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5" name="フローチャート: 判断 524"/>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131356</xdr:rowOff>
    </xdr:from>
    <xdr:to>
      <xdr:col>81</xdr:col>
      <xdr:colOff>50800</xdr:colOff>
      <xdr:row>36</xdr:row>
      <xdr:rowOff>146946</xdr:rowOff>
    </xdr:to>
    <xdr:cxnSp macro="">
      <xdr:nvCxnSpPr>
        <xdr:cNvPr id="526" name="直線コネクタ 525"/>
        <xdr:cNvCxnSpPr/>
      </xdr:nvCxnSpPr>
      <xdr:spPr>
        <a:xfrm>
          <a:off x="14592300" y="6303556"/>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7" name="フローチャート: 判断 526"/>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8" name="テキスト ボックス 527"/>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118440</xdr:rowOff>
    </xdr:from>
    <xdr:to>
      <xdr:col>76</xdr:col>
      <xdr:colOff>114300</xdr:colOff>
      <xdr:row>36</xdr:row>
      <xdr:rowOff>131356</xdr:rowOff>
    </xdr:to>
    <xdr:cxnSp macro="">
      <xdr:nvCxnSpPr>
        <xdr:cNvPr id="529" name="直線コネクタ 528"/>
        <xdr:cNvCxnSpPr/>
      </xdr:nvCxnSpPr>
      <xdr:spPr>
        <a:xfrm>
          <a:off x="13703300" y="629064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30" name="フローチャート: 判断 529"/>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31" name="テキスト ボックス 530"/>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104061</xdr:rowOff>
    </xdr:from>
    <xdr:to>
      <xdr:col>71</xdr:col>
      <xdr:colOff>177800</xdr:colOff>
      <xdr:row>36</xdr:row>
      <xdr:rowOff>118440</xdr:rowOff>
    </xdr:to>
    <xdr:cxnSp macro="">
      <xdr:nvCxnSpPr>
        <xdr:cNvPr id="532" name="直線コネクタ 531"/>
        <xdr:cNvCxnSpPr/>
      </xdr:nvCxnSpPr>
      <xdr:spPr>
        <a:xfrm>
          <a:off x="12814300" y="627626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3" name="フローチャート: 判断 532"/>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4" name="テキスト ボックス 533"/>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5" name="フローチャート: 判断 534"/>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6" name="テキスト ボックス 535"/>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92535</xdr:rowOff>
    </xdr:from>
    <xdr:to>
      <xdr:col>85</xdr:col>
      <xdr:colOff>177800</xdr:colOff>
      <xdr:row>37</xdr:row>
      <xdr:rowOff>22685</xdr:rowOff>
    </xdr:to>
    <xdr:sp macro="" textlink="">
      <xdr:nvSpPr>
        <xdr:cNvPr id="542" name="楕円 541"/>
        <xdr:cNvSpPr/>
      </xdr:nvSpPr>
      <xdr:spPr>
        <a:xfrm>
          <a:off x="16268700" y="62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70962</xdr:rowOff>
    </xdr:from>
    <xdr:ext cx="534377" cy="259045"/>
    <xdr:sp macro="" textlink="">
      <xdr:nvSpPr>
        <xdr:cNvPr id="543" name="消防費該当値テキスト"/>
        <xdr:cNvSpPr txBox="1"/>
      </xdr:nvSpPr>
      <xdr:spPr>
        <a:xfrm>
          <a:off x="16370300" y="624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96146</xdr:rowOff>
    </xdr:from>
    <xdr:to>
      <xdr:col>81</xdr:col>
      <xdr:colOff>101600</xdr:colOff>
      <xdr:row>37</xdr:row>
      <xdr:rowOff>26296</xdr:rowOff>
    </xdr:to>
    <xdr:sp macro="" textlink="">
      <xdr:nvSpPr>
        <xdr:cNvPr id="544" name="楕円 543"/>
        <xdr:cNvSpPr/>
      </xdr:nvSpPr>
      <xdr:spPr>
        <a:xfrm>
          <a:off x="15430500" y="62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17423</xdr:rowOff>
    </xdr:from>
    <xdr:ext cx="534377" cy="259045"/>
    <xdr:sp macro="" textlink="">
      <xdr:nvSpPr>
        <xdr:cNvPr id="545" name="テキスト ボックス 544"/>
        <xdr:cNvSpPr txBox="1"/>
      </xdr:nvSpPr>
      <xdr:spPr>
        <a:xfrm>
          <a:off x="15214111" y="63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80556</xdr:rowOff>
    </xdr:from>
    <xdr:to>
      <xdr:col>76</xdr:col>
      <xdr:colOff>165100</xdr:colOff>
      <xdr:row>37</xdr:row>
      <xdr:rowOff>10706</xdr:rowOff>
    </xdr:to>
    <xdr:sp macro="" textlink="">
      <xdr:nvSpPr>
        <xdr:cNvPr id="546" name="楕円 545"/>
        <xdr:cNvSpPr/>
      </xdr:nvSpPr>
      <xdr:spPr>
        <a:xfrm>
          <a:off x="14541500" y="62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1833</xdr:rowOff>
    </xdr:from>
    <xdr:ext cx="534377" cy="259045"/>
    <xdr:sp macro="" textlink="">
      <xdr:nvSpPr>
        <xdr:cNvPr id="547" name="テキスト ボックス 546"/>
        <xdr:cNvSpPr txBox="1"/>
      </xdr:nvSpPr>
      <xdr:spPr>
        <a:xfrm>
          <a:off x="14325111" y="6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67640</xdr:rowOff>
    </xdr:from>
    <xdr:to>
      <xdr:col>72</xdr:col>
      <xdr:colOff>38100</xdr:colOff>
      <xdr:row>36</xdr:row>
      <xdr:rowOff>169240</xdr:rowOff>
    </xdr:to>
    <xdr:sp macro="" textlink="">
      <xdr:nvSpPr>
        <xdr:cNvPr id="548" name="楕円 547"/>
        <xdr:cNvSpPr/>
      </xdr:nvSpPr>
      <xdr:spPr>
        <a:xfrm>
          <a:off x="13652500" y="62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160367</xdr:rowOff>
    </xdr:from>
    <xdr:ext cx="534377" cy="259045"/>
    <xdr:sp macro="" textlink="">
      <xdr:nvSpPr>
        <xdr:cNvPr id="549" name="テキスト ボックス 548"/>
        <xdr:cNvSpPr txBox="1"/>
      </xdr:nvSpPr>
      <xdr:spPr>
        <a:xfrm>
          <a:off x="13436111" y="63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53261</xdr:rowOff>
    </xdr:from>
    <xdr:to>
      <xdr:col>67</xdr:col>
      <xdr:colOff>101600</xdr:colOff>
      <xdr:row>36</xdr:row>
      <xdr:rowOff>154861</xdr:rowOff>
    </xdr:to>
    <xdr:sp macro="" textlink="">
      <xdr:nvSpPr>
        <xdr:cNvPr id="550" name="楕円 549"/>
        <xdr:cNvSpPr/>
      </xdr:nvSpPr>
      <xdr:spPr>
        <a:xfrm>
          <a:off x="12763500" y="62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145988</xdr:rowOff>
    </xdr:from>
    <xdr:ext cx="534377" cy="259045"/>
    <xdr:sp macro="" textlink="">
      <xdr:nvSpPr>
        <xdr:cNvPr id="551" name="テキスト ボックス 550"/>
        <xdr:cNvSpPr txBox="1"/>
      </xdr:nvSpPr>
      <xdr:spPr>
        <a:xfrm>
          <a:off x="12547111" y="63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8" name="直線コネクタ 577"/>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9"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80" name="直線コネクタ 579"/>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81"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2" name="直線コネクタ 581"/>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159033</xdr:rowOff>
    </xdr:from>
    <xdr:to>
      <xdr:col>85</xdr:col>
      <xdr:colOff>127000</xdr:colOff>
      <xdr:row>54</xdr:row>
      <xdr:rowOff>9659</xdr:rowOff>
    </xdr:to>
    <xdr:cxnSp macro="">
      <xdr:nvCxnSpPr>
        <xdr:cNvPr id="583" name="直線コネクタ 582"/>
        <xdr:cNvCxnSpPr/>
      </xdr:nvCxnSpPr>
      <xdr:spPr>
        <a:xfrm>
          <a:off x="15481300" y="8731533"/>
          <a:ext cx="838200" cy="5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4"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5" name="フローチャート: 判断 584"/>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159033</xdr:rowOff>
    </xdr:from>
    <xdr:to>
      <xdr:col>81</xdr:col>
      <xdr:colOff>50800</xdr:colOff>
      <xdr:row>52</xdr:row>
      <xdr:rowOff>53355</xdr:rowOff>
    </xdr:to>
    <xdr:cxnSp macro="">
      <xdr:nvCxnSpPr>
        <xdr:cNvPr id="586" name="直線コネクタ 585"/>
        <xdr:cNvCxnSpPr/>
      </xdr:nvCxnSpPr>
      <xdr:spPr>
        <a:xfrm flipV="1">
          <a:off x="14592300" y="8731533"/>
          <a:ext cx="889000" cy="2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7" name="フローチャート: 判断 586"/>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8" name="テキスト ボックス 587"/>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53355</xdr:rowOff>
    </xdr:from>
    <xdr:to>
      <xdr:col>76</xdr:col>
      <xdr:colOff>114300</xdr:colOff>
      <xdr:row>53</xdr:row>
      <xdr:rowOff>66597</xdr:rowOff>
    </xdr:to>
    <xdr:cxnSp macro="">
      <xdr:nvCxnSpPr>
        <xdr:cNvPr id="589" name="直線コネクタ 588"/>
        <xdr:cNvCxnSpPr/>
      </xdr:nvCxnSpPr>
      <xdr:spPr>
        <a:xfrm flipV="1">
          <a:off x="13703300" y="8968755"/>
          <a:ext cx="889000" cy="1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90" name="フローチャート: 判断 589"/>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91" name="テキスト ボックス 590"/>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66597</xdr:rowOff>
    </xdr:from>
    <xdr:to>
      <xdr:col>71</xdr:col>
      <xdr:colOff>177800</xdr:colOff>
      <xdr:row>53</xdr:row>
      <xdr:rowOff>155147</xdr:rowOff>
    </xdr:to>
    <xdr:cxnSp macro="">
      <xdr:nvCxnSpPr>
        <xdr:cNvPr id="592" name="直線コネクタ 591"/>
        <xdr:cNvCxnSpPr/>
      </xdr:nvCxnSpPr>
      <xdr:spPr>
        <a:xfrm flipV="1">
          <a:off x="12814300" y="9153447"/>
          <a:ext cx="889000" cy="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3" name="フローチャート: 判断 592"/>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4" name="テキスト ボックス 593"/>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5" name="フローチャート: 判断 594"/>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6" name="テキスト ボックス 595"/>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130309</xdr:rowOff>
    </xdr:from>
    <xdr:to>
      <xdr:col>85</xdr:col>
      <xdr:colOff>177800</xdr:colOff>
      <xdr:row>54</xdr:row>
      <xdr:rowOff>60459</xdr:rowOff>
    </xdr:to>
    <xdr:sp macro="" textlink="">
      <xdr:nvSpPr>
        <xdr:cNvPr id="602" name="楕円 601"/>
        <xdr:cNvSpPr/>
      </xdr:nvSpPr>
      <xdr:spPr>
        <a:xfrm>
          <a:off x="16268700" y="92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153186</xdr:rowOff>
    </xdr:from>
    <xdr:ext cx="534377" cy="259045"/>
    <xdr:sp macro="" textlink="">
      <xdr:nvSpPr>
        <xdr:cNvPr id="603" name="教育費該当値テキスト"/>
        <xdr:cNvSpPr txBox="1"/>
      </xdr:nvSpPr>
      <xdr:spPr>
        <a:xfrm>
          <a:off x="16370300" y="906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108233</xdr:rowOff>
    </xdr:from>
    <xdr:to>
      <xdr:col>81</xdr:col>
      <xdr:colOff>101600</xdr:colOff>
      <xdr:row>51</xdr:row>
      <xdr:rowOff>38383</xdr:rowOff>
    </xdr:to>
    <xdr:sp macro="" textlink="">
      <xdr:nvSpPr>
        <xdr:cNvPr id="604" name="楕円 603"/>
        <xdr:cNvSpPr/>
      </xdr:nvSpPr>
      <xdr:spPr>
        <a:xfrm>
          <a:off x="15430500" y="86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54910</xdr:rowOff>
    </xdr:from>
    <xdr:ext cx="599010" cy="259045"/>
    <xdr:sp macro="" textlink="">
      <xdr:nvSpPr>
        <xdr:cNvPr id="605" name="テキスト ボックス 604"/>
        <xdr:cNvSpPr txBox="1"/>
      </xdr:nvSpPr>
      <xdr:spPr>
        <a:xfrm>
          <a:off x="15181795" y="845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2555</xdr:rowOff>
    </xdr:from>
    <xdr:to>
      <xdr:col>76</xdr:col>
      <xdr:colOff>165100</xdr:colOff>
      <xdr:row>52</xdr:row>
      <xdr:rowOff>104155</xdr:rowOff>
    </xdr:to>
    <xdr:sp macro="" textlink="">
      <xdr:nvSpPr>
        <xdr:cNvPr id="606" name="楕円 605"/>
        <xdr:cNvSpPr/>
      </xdr:nvSpPr>
      <xdr:spPr>
        <a:xfrm>
          <a:off x="14541500" y="89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120682</xdr:rowOff>
    </xdr:from>
    <xdr:ext cx="534377" cy="259045"/>
    <xdr:sp macro="" textlink="">
      <xdr:nvSpPr>
        <xdr:cNvPr id="607" name="テキスト ボックス 606"/>
        <xdr:cNvSpPr txBox="1"/>
      </xdr:nvSpPr>
      <xdr:spPr>
        <a:xfrm>
          <a:off x="14325111" y="86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15797</xdr:rowOff>
    </xdr:from>
    <xdr:to>
      <xdr:col>72</xdr:col>
      <xdr:colOff>38100</xdr:colOff>
      <xdr:row>53</xdr:row>
      <xdr:rowOff>117397</xdr:rowOff>
    </xdr:to>
    <xdr:sp macro="" textlink="">
      <xdr:nvSpPr>
        <xdr:cNvPr id="608" name="楕円 607"/>
        <xdr:cNvSpPr/>
      </xdr:nvSpPr>
      <xdr:spPr>
        <a:xfrm>
          <a:off x="13652500" y="9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133924</xdr:rowOff>
    </xdr:from>
    <xdr:ext cx="534377" cy="259045"/>
    <xdr:sp macro="" textlink="">
      <xdr:nvSpPr>
        <xdr:cNvPr id="609" name="テキスト ボックス 608"/>
        <xdr:cNvSpPr txBox="1"/>
      </xdr:nvSpPr>
      <xdr:spPr>
        <a:xfrm>
          <a:off x="13436111" y="88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104347</xdr:rowOff>
    </xdr:from>
    <xdr:to>
      <xdr:col>67</xdr:col>
      <xdr:colOff>101600</xdr:colOff>
      <xdr:row>54</xdr:row>
      <xdr:rowOff>34497</xdr:rowOff>
    </xdr:to>
    <xdr:sp macro="" textlink="">
      <xdr:nvSpPr>
        <xdr:cNvPr id="610" name="楕円 609"/>
        <xdr:cNvSpPr/>
      </xdr:nvSpPr>
      <xdr:spPr>
        <a:xfrm>
          <a:off x="12763500" y="91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51024</xdr:rowOff>
    </xdr:from>
    <xdr:ext cx="534377" cy="259045"/>
    <xdr:sp macro="" textlink="">
      <xdr:nvSpPr>
        <xdr:cNvPr id="611" name="テキスト ボックス 610"/>
        <xdr:cNvSpPr txBox="1"/>
      </xdr:nvSpPr>
      <xdr:spPr>
        <a:xfrm>
          <a:off x="12547111" y="89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5" name="直線コネクタ 634"/>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8"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9" name="直線コネクタ 638"/>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36055</xdr:rowOff>
    </xdr:from>
    <xdr:to>
      <xdr:col>85</xdr:col>
      <xdr:colOff>127000</xdr:colOff>
      <xdr:row>79</xdr:row>
      <xdr:rowOff>41363</xdr:rowOff>
    </xdr:to>
    <xdr:cxnSp macro="">
      <xdr:nvCxnSpPr>
        <xdr:cNvPr id="640" name="直線コネクタ 639"/>
        <xdr:cNvCxnSpPr/>
      </xdr:nvCxnSpPr>
      <xdr:spPr>
        <a:xfrm>
          <a:off x="15481300" y="13580605"/>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41"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2" name="フローチャート: 判断 641"/>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27927</xdr:rowOff>
    </xdr:from>
    <xdr:to>
      <xdr:col>81</xdr:col>
      <xdr:colOff>50800</xdr:colOff>
      <xdr:row>79</xdr:row>
      <xdr:rowOff>36055</xdr:rowOff>
    </xdr:to>
    <xdr:cxnSp macro="">
      <xdr:nvCxnSpPr>
        <xdr:cNvPr id="643" name="直線コネクタ 642"/>
        <xdr:cNvCxnSpPr/>
      </xdr:nvCxnSpPr>
      <xdr:spPr>
        <a:xfrm>
          <a:off x="14592300" y="13572477"/>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4" name="フローチャート: 判断 643"/>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5" name="テキスト ボックス 644"/>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27927</xdr:rowOff>
    </xdr:from>
    <xdr:to>
      <xdr:col>76</xdr:col>
      <xdr:colOff>114300</xdr:colOff>
      <xdr:row>79</xdr:row>
      <xdr:rowOff>30938</xdr:rowOff>
    </xdr:to>
    <xdr:cxnSp macro="">
      <xdr:nvCxnSpPr>
        <xdr:cNvPr id="646" name="直線コネクタ 645"/>
        <xdr:cNvCxnSpPr/>
      </xdr:nvCxnSpPr>
      <xdr:spPr>
        <a:xfrm flipV="1">
          <a:off x="13703300" y="13572477"/>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7" name="フローチャート: 判断 646"/>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8" name="テキスト ボックス 647"/>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30938</xdr:rowOff>
    </xdr:from>
    <xdr:to>
      <xdr:col>71</xdr:col>
      <xdr:colOff>177800</xdr:colOff>
      <xdr:row>79</xdr:row>
      <xdr:rowOff>44259</xdr:rowOff>
    </xdr:to>
    <xdr:cxnSp macro="">
      <xdr:nvCxnSpPr>
        <xdr:cNvPr id="649" name="直線コネクタ 648"/>
        <xdr:cNvCxnSpPr/>
      </xdr:nvCxnSpPr>
      <xdr:spPr>
        <a:xfrm flipV="1">
          <a:off x="12814300" y="13575488"/>
          <a:ext cx="8890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50" name="フローチャート: 判断 649"/>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51" name="テキスト ボックス 650"/>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2" name="フローチャート: 判断 651"/>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3" name="テキスト ボックス 652"/>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162013</xdr:rowOff>
    </xdr:from>
    <xdr:to>
      <xdr:col>85</xdr:col>
      <xdr:colOff>177800</xdr:colOff>
      <xdr:row>79</xdr:row>
      <xdr:rowOff>92163</xdr:rowOff>
    </xdr:to>
    <xdr:sp macro="" textlink="">
      <xdr:nvSpPr>
        <xdr:cNvPr id="659" name="楕円 658"/>
        <xdr:cNvSpPr/>
      </xdr:nvSpPr>
      <xdr:spPr>
        <a:xfrm>
          <a:off x="16268700" y="135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76940</xdr:rowOff>
    </xdr:from>
    <xdr:ext cx="378565" cy="259045"/>
    <xdr:sp macro="" textlink="">
      <xdr:nvSpPr>
        <xdr:cNvPr id="660" name="災害復旧費該当値テキスト"/>
        <xdr:cNvSpPr txBox="1"/>
      </xdr:nvSpPr>
      <xdr:spPr>
        <a:xfrm>
          <a:off x="16370300" y="1345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156705</xdr:rowOff>
    </xdr:from>
    <xdr:to>
      <xdr:col>81</xdr:col>
      <xdr:colOff>101600</xdr:colOff>
      <xdr:row>79</xdr:row>
      <xdr:rowOff>86855</xdr:rowOff>
    </xdr:to>
    <xdr:sp macro="" textlink="">
      <xdr:nvSpPr>
        <xdr:cNvPr id="661" name="楕円 660"/>
        <xdr:cNvSpPr/>
      </xdr:nvSpPr>
      <xdr:spPr>
        <a:xfrm>
          <a:off x="15430500" y="135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77982</xdr:rowOff>
    </xdr:from>
    <xdr:ext cx="378565" cy="259045"/>
    <xdr:sp macro="" textlink="">
      <xdr:nvSpPr>
        <xdr:cNvPr id="662" name="テキスト ボックス 661"/>
        <xdr:cNvSpPr txBox="1"/>
      </xdr:nvSpPr>
      <xdr:spPr>
        <a:xfrm>
          <a:off x="15292017" y="1362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148577</xdr:rowOff>
    </xdr:from>
    <xdr:to>
      <xdr:col>76</xdr:col>
      <xdr:colOff>165100</xdr:colOff>
      <xdr:row>79</xdr:row>
      <xdr:rowOff>78727</xdr:rowOff>
    </xdr:to>
    <xdr:sp macro="" textlink="">
      <xdr:nvSpPr>
        <xdr:cNvPr id="663" name="楕円 662"/>
        <xdr:cNvSpPr/>
      </xdr:nvSpPr>
      <xdr:spPr>
        <a:xfrm>
          <a:off x="14541500" y="135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69854</xdr:rowOff>
    </xdr:from>
    <xdr:ext cx="469744" cy="259045"/>
    <xdr:sp macro="" textlink="">
      <xdr:nvSpPr>
        <xdr:cNvPr id="664" name="テキスト ボックス 663"/>
        <xdr:cNvSpPr txBox="1"/>
      </xdr:nvSpPr>
      <xdr:spPr>
        <a:xfrm>
          <a:off x="14357428" y="136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151588</xdr:rowOff>
    </xdr:from>
    <xdr:to>
      <xdr:col>72</xdr:col>
      <xdr:colOff>38100</xdr:colOff>
      <xdr:row>79</xdr:row>
      <xdr:rowOff>81738</xdr:rowOff>
    </xdr:to>
    <xdr:sp macro="" textlink="">
      <xdr:nvSpPr>
        <xdr:cNvPr id="665" name="楕円 664"/>
        <xdr:cNvSpPr/>
      </xdr:nvSpPr>
      <xdr:spPr>
        <a:xfrm>
          <a:off x="13652500" y="135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72865</xdr:rowOff>
    </xdr:from>
    <xdr:ext cx="469744" cy="259045"/>
    <xdr:sp macro="" textlink="">
      <xdr:nvSpPr>
        <xdr:cNvPr id="666" name="テキスト ボックス 665"/>
        <xdr:cNvSpPr txBox="1"/>
      </xdr:nvSpPr>
      <xdr:spPr>
        <a:xfrm>
          <a:off x="13468428" y="1361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164909</xdr:rowOff>
    </xdr:from>
    <xdr:to>
      <xdr:col>67</xdr:col>
      <xdr:colOff>101600</xdr:colOff>
      <xdr:row>79</xdr:row>
      <xdr:rowOff>95059</xdr:rowOff>
    </xdr:to>
    <xdr:sp macro="" textlink="">
      <xdr:nvSpPr>
        <xdr:cNvPr id="667" name="楕円 666"/>
        <xdr:cNvSpPr/>
      </xdr:nvSpPr>
      <xdr:spPr>
        <a:xfrm>
          <a:off x="12763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86186</xdr:rowOff>
    </xdr:from>
    <xdr:ext cx="313932" cy="259045"/>
    <xdr:sp macro="" textlink="">
      <xdr:nvSpPr>
        <xdr:cNvPr id="668" name="テキスト ボックス 667"/>
        <xdr:cNvSpPr txBox="1"/>
      </xdr:nvSpPr>
      <xdr:spPr>
        <a:xfrm>
          <a:off x="12657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2" name="直線コネクタ 691"/>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3"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4" name="直線コネクタ 693"/>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5"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6" name="直線コネクタ 695"/>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146647</xdr:rowOff>
    </xdr:from>
    <xdr:to>
      <xdr:col>85</xdr:col>
      <xdr:colOff>127000</xdr:colOff>
      <xdr:row>93</xdr:row>
      <xdr:rowOff>167043</xdr:rowOff>
    </xdr:to>
    <xdr:cxnSp macro="">
      <xdr:nvCxnSpPr>
        <xdr:cNvPr id="697" name="直線コネクタ 696"/>
        <xdr:cNvCxnSpPr/>
      </xdr:nvCxnSpPr>
      <xdr:spPr>
        <a:xfrm>
          <a:off x="15481300" y="15920047"/>
          <a:ext cx="838200" cy="1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8"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9" name="フローチャート: 判断 698"/>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146647</xdr:rowOff>
    </xdr:from>
    <xdr:to>
      <xdr:col>81</xdr:col>
      <xdr:colOff>50800</xdr:colOff>
      <xdr:row>94</xdr:row>
      <xdr:rowOff>56693</xdr:rowOff>
    </xdr:to>
    <xdr:cxnSp macro="">
      <xdr:nvCxnSpPr>
        <xdr:cNvPr id="700" name="直線コネクタ 699"/>
        <xdr:cNvCxnSpPr/>
      </xdr:nvCxnSpPr>
      <xdr:spPr>
        <a:xfrm flipV="1">
          <a:off x="14592300" y="15920047"/>
          <a:ext cx="8890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701" name="フローチャート: 判断 700"/>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2" name="テキスト ボックス 701"/>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56693</xdr:rowOff>
    </xdr:from>
    <xdr:to>
      <xdr:col>76</xdr:col>
      <xdr:colOff>114300</xdr:colOff>
      <xdr:row>94</xdr:row>
      <xdr:rowOff>68835</xdr:rowOff>
    </xdr:to>
    <xdr:cxnSp macro="">
      <xdr:nvCxnSpPr>
        <xdr:cNvPr id="703" name="直線コネクタ 702"/>
        <xdr:cNvCxnSpPr/>
      </xdr:nvCxnSpPr>
      <xdr:spPr>
        <a:xfrm flipV="1">
          <a:off x="13703300" y="16172993"/>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4" name="フローチャート: 判断 703"/>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5" name="テキスト ボックス 704"/>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52515</xdr:rowOff>
    </xdr:from>
    <xdr:to>
      <xdr:col>71</xdr:col>
      <xdr:colOff>177800</xdr:colOff>
      <xdr:row>94</xdr:row>
      <xdr:rowOff>68835</xdr:rowOff>
    </xdr:to>
    <xdr:cxnSp macro="">
      <xdr:nvCxnSpPr>
        <xdr:cNvPr id="706" name="直線コネクタ 705"/>
        <xdr:cNvCxnSpPr/>
      </xdr:nvCxnSpPr>
      <xdr:spPr>
        <a:xfrm>
          <a:off x="12814300" y="16168815"/>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7" name="フローチャート: 判断 706"/>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8" name="テキスト ボックス 707"/>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9" name="フローチャート: 判断 708"/>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10" name="テキスト ボックス 709"/>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116243</xdr:rowOff>
    </xdr:from>
    <xdr:to>
      <xdr:col>85</xdr:col>
      <xdr:colOff>177800</xdr:colOff>
      <xdr:row>94</xdr:row>
      <xdr:rowOff>46393</xdr:rowOff>
    </xdr:to>
    <xdr:sp macro="" textlink="">
      <xdr:nvSpPr>
        <xdr:cNvPr id="716" name="楕円 715"/>
        <xdr:cNvSpPr/>
      </xdr:nvSpPr>
      <xdr:spPr>
        <a:xfrm>
          <a:off x="16268700" y="160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139120</xdr:rowOff>
    </xdr:from>
    <xdr:ext cx="534377" cy="259045"/>
    <xdr:sp macro="" textlink="">
      <xdr:nvSpPr>
        <xdr:cNvPr id="717" name="公債費該当値テキスト"/>
        <xdr:cNvSpPr txBox="1"/>
      </xdr:nvSpPr>
      <xdr:spPr>
        <a:xfrm>
          <a:off x="16370300" y="159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95847</xdr:rowOff>
    </xdr:from>
    <xdr:to>
      <xdr:col>81</xdr:col>
      <xdr:colOff>101600</xdr:colOff>
      <xdr:row>93</xdr:row>
      <xdr:rowOff>25997</xdr:rowOff>
    </xdr:to>
    <xdr:sp macro="" textlink="">
      <xdr:nvSpPr>
        <xdr:cNvPr id="718" name="楕円 717"/>
        <xdr:cNvSpPr/>
      </xdr:nvSpPr>
      <xdr:spPr>
        <a:xfrm>
          <a:off x="15430500" y="158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42524</xdr:rowOff>
    </xdr:from>
    <xdr:ext cx="534377" cy="259045"/>
    <xdr:sp macro="" textlink="">
      <xdr:nvSpPr>
        <xdr:cNvPr id="719" name="テキスト ボックス 718"/>
        <xdr:cNvSpPr txBox="1"/>
      </xdr:nvSpPr>
      <xdr:spPr>
        <a:xfrm>
          <a:off x="15214111" y="156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5893</xdr:rowOff>
    </xdr:from>
    <xdr:to>
      <xdr:col>76</xdr:col>
      <xdr:colOff>165100</xdr:colOff>
      <xdr:row>94</xdr:row>
      <xdr:rowOff>107493</xdr:rowOff>
    </xdr:to>
    <xdr:sp macro="" textlink="">
      <xdr:nvSpPr>
        <xdr:cNvPr id="720" name="楕円 719"/>
        <xdr:cNvSpPr/>
      </xdr:nvSpPr>
      <xdr:spPr>
        <a:xfrm>
          <a:off x="14541500" y="161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124020</xdr:rowOff>
    </xdr:from>
    <xdr:ext cx="534377" cy="259045"/>
    <xdr:sp macro="" textlink="">
      <xdr:nvSpPr>
        <xdr:cNvPr id="721" name="テキスト ボックス 720"/>
        <xdr:cNvSpPr txBox="1"/>
      </xdr:nvSpPr>
      <xdr:spPr>
        <a:xfrm>
          <a:off x="14325111" y="158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18035</xdr:rowOff>
    </xdr:from>
    <xdr:to>
      <xdr:col>72</xdr:col>
      <xdr:colOff>38100</xdr:colOff>
      <xdr:row>94</xdr:row>
      <xdr:rowOff>119635</xdr:rowOff>
    </xdr:to>
    <xdr:sp macro="" textlink="">
      <xdr:nvSpPr>
        <xdr:cNvPr id="722" name="楕円 721"/>
        <xdr:cNvSpPr/>
      </xdr:nvSpPr>
      <xdr:spPr>
        <a:xfrm>
          <a:off x="136525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136162</xdr:rowOff>
    </xdr:from>
    <xdr:ext cx="534377" cy="259045"/>
    <xdr:sp macro="" textlink="">
      <xdr:nvSpPr>
        <xdr:cNvPr id="723" name="テキスト ボックス 722"/>
        <xdr:cNvSpPr txBox="1"/>
      </xdr:nvSpPr>
      <xdr:spPr>
        <a:xfrm>
          <a:off x="13436111" y="159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1715</xdr:rowOff>
    </xdr:from>
    <xdr:to>
      <xdr:col>67</xdr:col>
      <xdr:colOff>101600</xdr:colOff>
      <xdr:row>94</xdr:row>
      <xdr:rowOff>103315</xdr:rowOff>
    </xdr:to>
    <xdr:sp macro="" textlink="">
      <xdr:nvSpPr>
        <xdr:cNvPr id="724" name="楕円 723"/>
        <xdr:cNvSpPr/>
      </xdr:nvSpPr>
      <xdr:spPr>
        <a:xfrm>
          <a:off x="12763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119842</xdr:rowOff>
    </xdr:from>
    <xdr:ext cx="534377" cy="259045"/>
    <xdr:sp macro="" textlink="">
      <xdr:nvSpPr>
        <xdr:cNvPr id="725" name="テキスト ボックス 724"/>
        <xdr:cNvSpPr txBox="1"/>
      </xdr:nvSpPr>
      <xdr:spPr>
        <a:xfrm>
          <a:off x="12547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51" name="直線コネクタ 750"/>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2"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4"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5" name="直線コネクタ 754"/>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20665</xdr:rowOff>
    </xdr:from>
    <xdr:to>
      <xdr:col>116</xdr:col>
      <xdr:colOff>63500</xdr:colOff>
      <xdr:row>31</xdr:row>
      <xdr:rowOff>165009</xdr:rowOff>
    </xdr:to>
    <xdr:cxnSp macro="">
      <xdr:nvCxnSpPr>
        <xdr:cNvPr id="756" name="直線コネクタ 755"/>
        <xdr:cNvCxnSpPr/>
      </xdr:nvCxnSpPr>
      <xdr:spPr>
        <a:xfrm flipV="1">
          <a:off x="21323300" y="5164165"/>
          <a:ext cx="838200" cy="3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164155</xdr:rowOff>
    </xdr:from>
    <xdr:ext cx="378565" cy="259045"/>
    <xdr:sp macro="" textlink="">
      <xdr:nvSpPr>
        <xdr:cNvPr id="757" name="諸支出金平均値テキスト"/>
        <xdr:cNvSpPr txBox="1"/>
      </xdr:nvSpPr>
      <xdr:spPr>
        <a:xfrm>
          <a:off x="22212300" y="667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8" name="フローチャート: 判断 757"/>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165009</xdr:rowOff>
    </xdr:from>
    <xdr:to>
      <xdr:col>111</xdr:col>
      <xdr:colOff>177800</xdr:colOff>
      <xdr:row>33</xdr:row>
      <xdr:rowOff>118473</xdr:rowOff>
    </xdr:to>
    <xdr:cxnSp macro="">
      <xdr:nvCxnSpPr>
        <xdr:cNvPr id="759" name="直線コネクタ 758"/>
        <xdr:cNvCxnSpPr/>
      </xdr:nvCxnSpPr>
      <xdr:spPr>
        <a:xfrm flipV="1">
          <a:off x="20434300" y="5479959"/>
          <a:ext cx="889000" cy="29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60" name="フローチャート: 判断 759"/>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116476</xdr:rowOff>
    </xdr:from>
    <xdr:ext cx="378565" cy="259045"/>
    <xdr:sp macro="" textlink="">
      <xdr:nvSpPr>
        <xdr:cNvPr id="761" name="テキスト ボックス 760"/>
        <xdr:cNvSpPr txBox="1"/>
      </xdr:nvSpPr>
      <xdr:spPr>
        <a:xfrm>
          <a:off x="21134017" y="680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118473</xdr:rowOff>
    </xdr:from>
    <xdr:to>
      <xdr:col>107</xdr:col>
      <xdr:colOff>50800</xdr:colOff>
      <xdr:row>35</xdr:row>
      <xdr:rowOff>11031</xdr:rowOff>
    </xdr:to>
    <xdr:cxnSp macro="">
      <xdr:nvCxnSpPr>
        <xdr:cNvPr id="762" name="直線コネクタ 761"/>
        <xdr:cNvCxnSpPr/>
      </xdr:nvCxnSpPr>
      <xdr:spPr>
        <a:xfrm flipV="1">
          <a:off x="19545300" y="5776323"/>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3" name="フローチャート: 判断 762"/>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124641</xdr:rowOff>
    </xdr:from>
    <xdr:ext cx="313932" cy="259045"/>
    <xdr:sp macro="" textlink="">
      <xdr:nvSpPr>
        <xdr:cNvPr id="764" name="テキスト ボックス 763"/>
        <xdr:cNvSpPr txBox="1"/>
      </xdr:nvSpPr>
      <xdr:spPr>
        <a:xfrm>
          <a:off x="20277333" y="6811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11031</xdr:rowOff>
    </xdr:from>
    <xdr:to>
      <xdr:col>102</xdr:col>
      <xdr:colOff>114300</xdr:colOff>
      <xdr:row>38</xdr:row>
      <xdr:rowOff>79284</xdr:rowOff>
    </xdr:to>
    <xdr:cxnSp macro="">
      <xdr:nvCxnSpPr>
        <xdr:cNvPr id="765" name="直線コネクタ 764"/>
        <xdr:cNvCxnSpPr/>
      </xdr:nvCxnSpPr>
      <xdr:spPr>
        <a:xfrm flipV="1">
          <a:off x="18656300" y="6011781"/>
          <a:ext cx="8890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6" name="フローチャート: 判断 765"/>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107985</xdr:rowOff>
    </xdr:from>
    <xdr:ext cx="378565" cy="259045"/>
    <xdr:sp macro="" textlink="">
      <xdr:nvSpPr>
        <xdr:cNvPr id="767" name="テキスト ボックス 766"/>
        <xdr:cNvSpPr txBox="1"/>
      </xdr:nvSpPr>
      <xdr:spPr>
        <a:xfrm>
          <a:off x="19356017" y="679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8" name="フローチャート: 判断 767"/>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108638</xdr:rowOff>
    </xdr:from>
    <xdr:ext cx="378565" cy="259045"/>
    <xdr:sp macro="" textlink="">
      <xdr:nvSpPr>
        <xdr:cNvPr id="769" name="テキスト ボックス 768"/>
        <xdr:cNvSpPr txBox="1"/>
      </xdr:nvSpPr>
      <xdr:spPr>
        <a:xfrm>
          <a:off x="18467017" y="679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141315</xdr:rowOff>
    </xdr:from>
    <xdr:to>
      <xdr:col>116</xdr:col>
      <xdr:colOff>114300</xdr:colOff>
      <xdr:row>30</xdr:row>
      <xdr:rowOff>71465</xdr:rowOff>
    </xdr:to>
    <xdr:sp macro="" textlink="">
      <xdr:nvSpPr>
        <xdr:cNvPr id="775" name="楕円 774"/>
        <xdr:cNvSpPr/>
      </xdr:nvSpPr>
      <xdr:spPr>
        <a:xfrm>
          <a:off x="22110700" y="51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94342</xdr:rowOff>
    </xdr:from>
    <xdr:ext cx="469744" cy="259045"/>
    <xdr:sp macro="" textlink="">
      <xdr:nvSpPr>
        <xdr:cNvPr id="776" name="諸支出金該当値テキスト"/>
        <xdr:cNvSpPr txBox="1"/>
      </xdr:nvSpPr>
      <xdr:spPr>
        <a:xfrm>
          <a:off x="22212300" y="506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114209</xdr:rowOff>
    </xdr:from>
    <xdr:to>
      <xdr:col>112</xdr:col>
      <xdr:colOff>38100</xdr:colOff>
      <xdr:row>32</xdr:row>
      <xdr:rowOff>44359</xdr:rowOff>
    </xdr:to>
    <xdr:sp macro="" textlink="">
      <xdr:nvSpPr>
        <xdr:cNvPr id="777" name="楕円 776"/>
        <xdr:cNvSpPr/>
      </xdr:nvSpPr>
      <xdr:spPr>
        <a:xfrm>
          <a:off x="21272500" y="54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60886</xdr:rowOff>
    </xdr:from>
    <xdr:ext cx="469744" cy="259045"/>
    <xdr:sp macro="" textlink="">
      <xdr:nvSpPr>
        <xdr:cNvPr id="778" name="テキスト ボックス 777"/>
        <xdr:cNvSpPr txBox="1"/>
      </xdr:nvSpPr>
      <xdr:spPr>
        <a:xfrm>
          <a:off x="21088428" y="520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67673</xdr:rowOff>
    </xdr:from>
    <xdr:to>
      <xdr:col>107</xdr:col>
      <xdr:colOff>101600</xdr:colOff>
      <xdr:row>33</xdr:row>
      <xdr:rowOff>169273</xdr:rowOff>
    </xdr:to>
    <xdr:sp macro="" textlink="">
      <xdr:nvSpPr>
        <xdr:cNvPr id="779" name="楕円 778"/>
        <xdr:cNvSpPr/>
      </xdr:nvSpPr>
      <xdr:spPr>
        <a:xfrm>
          <a:off x="20383500" y="5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14350</xdr:rowOff>
    </xdr:from>
    <xdr:ext cx="469744" cy="259045"/>
    <xdr:sp macro="" textlink="">
      <xdr:nvSpPr>
        <xdr:cNvPr id="780" name="テキスト ボックス 779"/>
        <xdr:cNvSpPr txBox="1"/>
      </xdr:nvSpPr>
      <xdr:spPr>
        <a:xfrm>
          <a:off x="20199428" y="55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131681</xdr:rowOff>
    </xdr:from>
    <xdr:to>
      <xdr:col>102</xdr:col>
      <xdr:colOff>165100</xdr:colOff>
      <xdr:row>35</xdr:row>
      <xdr:rowOff>61831</xdr:rowOff>
    </xdr:to>
    <xdr:sp macro="" textlink="">
      <xdr:nvSpPr>
        <xdr:cNvPr id="781" name="楕円 780"/>
        <xdr:cNvSpPr/>
      </xdr:nvSpPr>
      <xdr:spPr>
        <a:xfrm>
          <a:off x="19494500" y="59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78358</xdr:rowOff>
    </xdr:from>
    <xdr:ext cx="469744" cy="259045"/>
    <xdr:sp macro="" textlink="">
      <xdr:nvSpPr>
        <xdr:cNvPr id="782" name="テキスト ボックス 781"/>
        <xdr:cNvSpPr txBox="1"/>
      </xdr:nvSpPr>
      <xdr:spPr>
        <a:xfrm>
          <a:off x="19310428" y="573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28484</xdr:rowOff>
    </xdr:from>
    <xdr:to>
      <xdr:col>98</xdr:col>
      <xdr:colOff>38100</xdr:colOff>
      <xdr:row>38</xdr:row>
      <xdr:rowOff>130084</xdr:rowOff>
    </xdr:to>
    <xdr:sp macro="" textlink="">
      <xdr:nvSpPr>
        <xdr:cNvPr id="783" name="楕円 782"/>
        <xdr:cNvSpPr/>
      </xdr:nvSpPr>
      <xdr:spPr>
        <a:xfrm>
          <a:off x="18605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146611</xdr:rowOff>
    </xdr:from>
    <xdr:ext cx="469744" cy="259045"/>
    <xdr:sp macro="" textlink="">
      <xdr:nvSpPr>
        <xdr:cNvPr id="784" name="テキスト ボックス 783"/>
        <xdr:cNvSpPr txBox="1"/>
      </xdr:nvSpPr>
      <xdr:spPr>
        <a:xfrm>
          <a:off x="18421428" y="63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・歳出を目的別にした全</a:t>
          </a:r>
          <a:r>
            <a:rPr kumimoji="1" lang="en-US" altLang="ja-JP" sz="1300">
              <a:latin typeface="+mn-ea"/>
              <a:ea typeface="+mn-ea"/>
            </a:rPr>
            <a:t>14</a:t>
          </a:r>
          <a:r>
            <a:rPr kumimoji="1" lang="ja-JP" altLang="en-US" sz="1300">
              <a:latin typeface="+mn-ea"/>
              <a:ea typeface="+mn-ea"/>
            </a:rPr>
            <a:t>項目の内、</a:t>
          </a:r>
          <a:r>
            <a:rPr kumimoji="1" lang="en-US" altLang="ja-JP" sz="1300">
              <a:latin typeface="+mn-ea"/>
              <a:ea typeface="+mn-ea"/>
            </a:rPr>
            <a:t>8</a:t>
          </a:r>
          <a:r>
            <a:rPr kumimoji="1" lang="ja-JP" altLang="en-US" sz="1300">
              <a:latin typeface="+mn-ea"/>
              <a:ea typeface="+mn-ea"/>
            </a:rPr>
            <a:t>項目が類似団体平均を上回っており、その中でも諸支出金、総務費、農林水産業費、民生費、土木費が突出した状況となっている。諸支出金については、ふるさと納税の税収増による基金の積立によるものとなっている。</a:t>
          </a:r>
        </a:p>
        <a:p>
          <a:r>
            <a:rPr kumimoji="1" lang="ja-JP" altLang="en-US" sz="1300">
              <a:latin typeface="+mn-ea"/>
              <a:ea typeface="+mn-ea"/>
            </a:rPr>
            <a:t>総務費については、総合庁舎の建設が平成</a:t>
          </a:r>
          <a:r>
            <a:rPr kumimoji="1" lang="en-US" altLang="ja-JP" sz="1300">
              <a:latin typeface="+mn-ea"/>
              <a:ea typeface="+mn-ea"/>
            </a:rPr>
            <a:t>30</a:t>
          </a:r>
          <a:r>
            <a:rPr kumimoji="1" lang="ja-JP" altLang="en-US" sz="1300">
              <a:latin typeface="+mn-ea"/>
              <a:ea typeface="+mn-ea"/>
            </a:rPr>
            <a:t>年度より本格化しており、</a:t>
          </a:r>
          <a:r>
            <a:rPr kumimoji="1" lang="en-US" altLang="ja-JP" sz="1300">
              <a:latin typeface="+mn-ea"/>
              <a:ea typeface="+mn-ea"/>
            </a:rPr>
            <a:t>R2</a:t>
          </a:r>
          <a:r>
            <a:rPr kumimoji="1" lang="ja-JP" altLang="en-US" sz="1300">
              <a:latin typeface="+mn-ea"/>
              <a:ea typeface="+mn-ea"/>
            </a:rPr>
            <a:t>年度までは増加に転じることが想定されている。農林水産業費、教育費については普通建設事業費の増が主な要因となっている。民生費については、新型コロナウイルス感染症関連事業として子育て世帯臨時特別給付事業の皆増、生活保護世帯の減に伴う扶助費の減に伴い横ばいで推移している。</a:t>
          </a:r>
        </a:p>
        <a:p>
          <a:r>
            <a:rPr kumimoji="1" lang="ja-JP" altLang="en-US" sz="1300">
              <a:latin typeface="+mn-ea"/>
              <a:ea typeface="+mn-ea"/>
            </a:rPr>
            <a:t>今後とも市民サービスの水準を確保し、将来に亘り持続的な市政運営を図っていくため、長期的な展望のもと財政運営の新たな指針となることを目的に、</a:t>
          </a:r>
          <a:r>
            <a:rPr kumimoji="1" lang="en-US" altLang="ja-JP" sz="1300">
              <a:latin typeface="+mn-ea"/>
              <a:ea typeface="+mn-ea"/>
            </a:rPr>
            <a:t>R2</a:t>
          </a:r>
          <a:r>
            <a:rPr kumimoji="1" lang="ja-JP" altLang="en-US" sz="1300">
              <a:latin typeface="+mn-ea"/>
              <a:ea typeface="+mn-ea"/>
            </a:rPr>
            <a:t>年度に宮古島市長期財政ビジョンを策定し、各事業間の調整を図りながら計画的な事業実施に努める。</a:t>
          </a: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・合併後、算定替による普通交付税により財政調整基金の積立が計画的に実施出来てい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が、大型事業の実施による普通建設事業及び公債費の増が</a:t>
          </a:r>
          <a:r>
            <a:rPr kumimoji="1" lang="ja-JP" altLang="en-US" sz="1100">
              <a:solidFill>
                <a:schemeClr val="dk1"/>
              </a:solidFill>
              <a:effectLst/>
              <a:latin typeface="+mn-lt"/>
              <a:ea typeface="+mn-ea"/>
              <a:cs typeface="+mn-cs"/>
            </a:rPr>
            <a:t>生じ</a:t>
          </a:r>
          <a:r>
            <a:rPr kumimoji="1" lang="ja-JP" altLang="ja-JP" sz="1100">
              <a:solidFill>
                <a:schemeClr val="dk1"/>
              </a:solidFill>
              <a:effectLst/>
              <a:latin typeface="+mn-lt"/>
              <a:ea typeface="+mn-ea"/>
              <a:cs typeface="+mn-cs"/>
            </a:rPr>
            <a:t>ており、加えて普通交付税の算定替が</a:t>
          </a:r>
          <a:r>
            <a:rPr kumimoji="1" lang="ja-JP" altLang="en-US" sz="1100">
              <a:solidFill>
                <a:schemeClr val="dk1"/>
              </a:solidFill>
              <a:effectLst/>
              <a:latin typeface="+mn-lt"/>
              <a:ea typeface="+mn-ea"/>
              <a:cs typeface="+mn-cs"/>
            </a:rPr>
            <a:t>終了した</a:t>
          </a:r>
          <a:r>
            <a:rPr kumimoji="1" lang="ja-JP" altLang="ja-JP" sz="1100">
              <a:solidFill>
                <a:schemeClr val="dk1"/>
              </a:solidFill>
              <a:effectLst/>
              <a:latin typeface="+mn-lt"/>
              <a:ea typeface="+mn-ea"/>
              <a:cs typeface="+mn-cs"/>
            </a:rPr>
            <a:t>ことから、実質収支及び基金状況は厳しくなることが予想される。今後は、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した宮古島市</a:t>
          </a:r>
          <a:r>
            <a:rPr kumimoji="1" lang="ja-JP" altLang="ja-JP" sz="1100">
              <a:solidFill>
                <a:schemeClr val="dk1"/>
              </a:solidFill>
              <a:effectLst/>
              <a:latin typeface="+mn-lt"/>
              <a:ea typeface="+mn-ea"/>
              <a:cs typeface="+mn-cs"/>
            </a:rPr>
            <a:t>長期財政ビジョンに基づいた計画的かつ健全な財政運営を図る。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・一般会計については、合併後、算定替による普通交付税の増により財政状況が好転し黒字額を伸ばし続けてきたが、以前として普通交付税額による部分が大きい事を示している。</a:t>
          </a:r>
          <a:endParaRPr lang="ja-JP" altLang="ja-JP" sz="1400">
            <a:effectLst/>
          </a:endParaRPr>
        </a:p>
        <a:p>
          <a:r>
            <a:rPr kumimoji="1" lang="ja-JP" altLang="en-US" sz="1100">
              <a:solidFill>
                <a:schemeClr val="dk1"/>
              </a:solidFill>
              <a:effectLst/>
              <a:latin typeface="+mn-lt"/>
              <a:ea typeface="+mn-ea"/>
              <a:cs typeface="+mn-cs"/>
            </a:rPr>
            <a:t>後期高齢者医療</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にて歳入欠かんが生じ</a:t>
          </a:r>
          <a:r>
            <a:rPr kumimoji="1" lang="ja-JP" altLang="ja-JP" sz="1100">
              <a:solidFill>
                <a:schemeClr val="dk1"/>
              </a:solidFill>
              <a:effectLst/>
              <a:latin typeface="+mn-lt"/>
              <a:ea typeface="+mn-ea"/>
              <a:cs typeface="+mn-cs"/>
            </a:rPr>
            <a:t>赤字決算となったが、公営企業関連特別会計についてはその不足分を一般会計から繰出金として補填している。社会保障関連特別会計については、国民健康保険事業特別会計で黒字に転じており、その他については公営企業関連特別会計同様不足分を一般会計から繰出金として補填している。</a:t>
          </a:r>
          <a:endParaRPr lang="ja-JP" altLang="ja-JP" sz="1400">
            <a:effectLst/>
          </a:endParaRPr>
        </a:p>
        <a:p>
          <a:r>
            <a:rPr kumimoji="1" lang="ja-JP" altLang="ja-JP" sz="1100">
              <a:solidFill>
                <a:schemeClr val="dk1"/>
              </a:solidFill>
              <a:effectLst/>
              <a:latin typeface="+mn-lt"/>
              <a:ea typeface="+mn-ea"/>
              <a:cs typeface="+mn-cs"/>
            </a:rPr>
            <a:t>今後、人件費をはじめとした各歳出抑制の徹底を図りながら、各種特別会計についても適正な使用料や保険料等の設定と徴収、及び社会保障関連経費の給付適正化による一般会計の負担減に努める。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56128148</v>
      </c>
      <c r="BO4" s="395"/>
      <c r="BP4" s="395"/>
      <c r="BQ4" s="395"/>
      <c r="BR4" s="395"/>
      <c r="BS4" s="395"/>
      <c r="BT4" s="395"/>
      <c r="BU4" s="396"/>
      <c r="BV4" s="394">
        <v>46331158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10.8</v>
      </c>
      <c r="CU4" s="401"/>
      <c r="CV4" s="401"/>
      <c r="CW4" s="401"/>
      <c r="CX4" s="401"/>
      <c r="CY4" s="401"/>
      <c r="CZ4" s="401"/>
      <c r="DA4" s="402"/>
      <c r="DB4" s="400">
        <v>9.8000000000000007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53697791</v>
      </c>
      <c r="BO5" s="432"/>
      <c r="BP5" s="432"/>
      <c r="BQ5" s="432"/>
      <c r="BR5" s="432"/>
      <c r="BS5" s="432"/>
      <c r="BT5" s="432"/>
      <c r="BU5" s="433"/>
      <c r="BV5" s="431">
        <v>44297536</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88</v>
      </c>
      <c r="CU5" s="429"/>
      <c r="CV5" s="429"/>
      <c r="CW5" s="429"/>
      <c r="CX5" s="429"/>
      <c r="CY5" s="429"/>
      <c r="CZ5" s="429"/>
      <c r="DA5" s="430"/>
      <c r="DB5" s="428">
        <v>85.4</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2430357</v>
      </c>
      <c r="BO6" s="432"/>
      <c r="BP6" s="432"/>
      <c r="BQ6" s="432"/>
      <c r="BR6" s="432"/>
      <c r="BS6" s="432"/>
      <c r="BT6" s="432"/>
      <c r="BU6" s="433"/>
      <c r="BV6" s="431">
        <v>2033622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90.5</v>
      </c>
      <c r="CU6" s="469"/>
      <c r="CV6" s="469"/>
      <c r="CW6" s="469"/>
      <c r="CX6" s="469"/>
      <c r="CY6" s="469"/>
      <c r="CZ6" s="469"/>
      <c r="DA6" s="470"/>
      <c r="DB6" s="468">
        <v>88.1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389726</v>
      </c>
      <c r="BO7" s="432"/>
      <c r="BP7" s="432"/>
      <c r="BQ7" s="432"/>
      <c r="BR7" s="432"/>
      <c r="BS7" s="432"/>
      <c r="BT7" s="432"/>
      <c r="BU7" s="433"/>
      <c r="BV7" s="431">
        <v>202900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18903790</v>
      </c>
      <c r="CU7" s="432"/>
      <c r="CV7" s="432"/>
      <c r="CW7" s="432"/>
      <c r="CX7" s="432"/>
      <c r="CY7" s="432"/>
      <c r="CZ7" s="432"/>
      <c r="DA7" s="433"/>
      <c r="DB7" s="431">
        <v>18625004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93</v>
      </c>
      <c r="AV8" s="464"/>
      <c r="AW8" s="464"/>
      <c r="AX8" s="464"/>
      <c r="AY8" s="465" t="s">
        <v>109</v>
      </c>
      <c r="AZ8" s="466"/>
      <c r="BA8" s="466"/>
      <c r="BB8" s="466"/>
      <c r="BC8" s="466"/>
      <c r="BD8" s="466"/>
      <c r="BE8" s="466"/>
      <c r="BF8" s="466"/>
      <c r="BG8" s="466"/>
      <c r="BH8" s="466"/>
      <c r="BI8" s="466"/>
      <c r="BJ8" s="466"/>
      <c r="BK8" s="466"/>
      <c r="BL8" s="466"/>
      <c r="BM8" s="467"/>
      <c r="BN8" s="431">
        <v>2040631</v>
      </c>
      <c r="BO8" s="432"/>
      <c r="BP8" s="432"/>
      <c r="BQ8" s="432"/>
      <c r="BR8" s="432"/>
      <c r="BS8" s="432"/>
      <c r="BT8" s="432"/>
      <c r="BU8" s="433"/>
      <c r="BV8" s="431">
        <v>1830722</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0.36</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52931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209909</v>
      </c>
      <c r="BO9" s="432"/>
      <c r="BP9" s="432"/>
      <c r="BQ9" s="432"/>
      <c r="BR9" s="432"/>
      <c r="BS9" s="432"/>
      <c r="BT9" s="432"/>
      <c r="BU9" s="433"/>
      <c r="BV9" s="431">
        <v>191897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15.3</v>
      </c>
      <c r="CU9" s="429"/>
      <c r="CV9" s="429"/>
      <c r="CW9" s="429"/>
      <c r="CX9" s="429"/>
      <c r="CY9" s="429"/>
      <c r="CZ9" s="429"/>
      <c r="DA9" s="430"/>
      <c r="DB9" s="428">
        <v>18.399999999999999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51186</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1428271</v>
      </c>
      <c r="BO10" s="432"/>
      <c r="BP10" s="432"/>
      <c r="BQ10" s="432"/>
      <c r="BR10" s="432"/>
      <c r="BS10" s="432"/>
      <c r="BT10" s="432"/>
      <c r="BU10" s="433"/>
      <c r="BV10" s="431">
        <v>1048797</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93</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941165</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55577</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93</v>
      </c>
      <c r="AV12" s="464"/>
      <c r="AW12" s="464"/>
      <c r="AX12" s="464"/>
      <c r="AY12" s="465" t="s">
        <v>133</v>
      </c>
      <c r="AZ12" s="466"/>
      <c r="BA12" s="466"/>
      <c r="BB12" s="466"/>
      <c r="BC12" s="466"/>
      <c r="BD12" s="466"/>
      <c r="BE12" s="466"/>
      <c r="BF12" s="466"/>
      <c r="BG12" s="466"/>
      <c r="BH12" s="466"/>
      <c r="BI12" s="466"/>
      <c r="BJ12" s="466"/>
      <c r="BK12" s="466"/>
      <c r="BL12" s="466"/>
      <c r="BM12" s="467"/>
      <c r="BN12" s="431">
        <v>2225611</v>
      </c>
      <c r="BO12" s="432"/>
      <c r="BP12" s="432"/>
      <c r="BQ12" s="432"/>
      <c r="BR12" s="432"/>
      <c r="BS12" s="432"/>
      <c r="BT12" s="432"/>
      <c r="BU12" s="433"/>
      <c r="BV12" s="431">
        <v>1339303</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55009</v>
      </c>
      <c r="S13" s="516"/>
      <c r="T13" s="516"/>
      <c r="U13" s="516"/>
      <c r="V13" s="517"/>
      <c r="W13" s="447" t="s">
        <v>138</v>
      </c>
      <c r="X13" s="448"/>
      <c r="Y13" s="448"/>
      <c r="Z13" s="448"/>
      <c r="AA13" s="448"/>
      <c r="AB13" s="438"/>
      <c r="AC13" s="482">
        <v>4249</v>
      </c>
      <c r="AD13" s="483"/>
      <c r="AE13" s="483"/>
      <c r="AF13" s="483"/>
      <c r="AG13" s="525"/>
      <c r="AH13" s="482">
        <v>5133</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-587431</v>
      </c>
      <c r="BO13" s="432"/>
      <c r="BP13" s="432"/>
      <c r="BQ13" s="432"/>
      <c r="BR13" s="432"/>
      <c r="BS13" s="432"/>
      <c r="BT13" s="432"/>
      <c r="BU13" s="433"/>
      <c r="BV13" s="431">
        <v>842556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7.5</v>
      </c>
      <c r="CU13" s="429"/>
      <c r="CV13" s="429"/>
      <c r="CW13" s="429"/>
      <c r="CX13" s="429"/>
      <c r="CY13" s="429"/>
      <c r="CZ13" s="429"/>
      <c r="DA13" s="430"/>
      <c r="DB13" s="428">
        <v>7.2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55434</v>
      </c>
      <c r="S14" s="516"/>
      <c r="T14" s="516"/>
      <c r="U14" s="516"/>
      <c r="V14" s="517"/>
      <c r="W14" s="421"/>
      <c r="X14" s="422"/>
      <c r="Y14" s="422"/>
      <c r="Z14" s="422"/>
      <c r="AA14" s="422"/>
      <c r="AB14" s="411"/>
      <c r="AC14" s="518">
        <v>19.3</v>
      </c>
      <c r="AD14" s="519"/>
      <c r="AE14" s="519"/>
      <c r="AF14" s="519"/>
      <c r="AG14" s="520"/>
      <c r="AH14" s="518">
        <v>22.4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49.5</v>
      </c>
      <c r="CU14" s="530"/>
      <c r="CV14" s="530"/>
      <c r="CW14" s="530"/>
      <c r="CX14" s="530"/>
      <c r="CY14" s="530"/>
      <c r="CZ14" s="530"/>
      <c r="DA14" s="531"/>
      <c r="DB14" s="529">
        <v>20.6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54815</v>
      </c>
      <c r="S15" s="516"/>
      <c r="T15" s="516"/>
      <c r="U15" s="516"/>
      <c r="V15" s="517"/>
      <c r="W15" s="447" t="s">
        <v>145</v>
      </c>
      <c r="X15" s="448"/>
      <c r="Y15" s="448"/>
      <c r="Z15" s="448"/>
      <c r="AA15" s="448"/>
      <c r="AB15" s="438"/>
      <c r="AC15" s="482">
        <v>3097</v>
      </c>
      <c r="AD15" s="483"/>
      <c r="AE15" s="483"/>
      <c r="AF15" s="483"/>
      <c r="AG15" s="525"/>
      <c r="AH15" s="482">
        <v>3382</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6190471</v>
      </c>
      <c r="BO15" s="395"/>
      <c r="BP15" s="395"/>
      <c r="BQ15" s="395"/>
      <c r="BR15" s="395"/>
      <c r="BS15" s="395"/>
      <c r="BT15" s="395"/>
      <c r="BU15" s="396"/>
      <c r="BV15" s="394">
        <v>5603260</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14.1</v>
      </c>
      <c r="AD16" s="519"/>
      <c r="AE16" s="519"/>
      <c r="AF16" s="519"/>
      <c r="AG16" s="520"/>
      <c r="AH16" s="518">
        <v>14.8</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16350887</v>
      </c>
      <c r="BO16" s="432"/>
      <c r="BP16" s="432"/>
      <c r="BQ16" s="432"/>
      <c r="BR16" s="432"/>
      <c r="BS16" s="432"/>
      <c r="BT16" s="432"/>
      <c r="BU16" s="433"/>
      <c r="BV16" s="431">
        <v>15790362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14644</v>
      </c>
      <c r="AD17" s="483"/>
      <c r="AE17" s="483"/>
      <c r="AF17" s="483"/>
      <c r="AG17" s="525"/>
      <c r="AH17" s="482">
        <v>14369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7822475</v>
      </c>
      <c r="BO17" s="432"/>
      <c r="BP17" s="432"/>
      <c r="BQ17" s="432"/>
      <c r="BR17" s="432"/>
      <c r="BS17" s="432"/>
      <c r="BT17" s="432"/>
      <c r="BU17" s="433"/>
      <c r="BV17" s="431">
        <v>7151883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204.27</v>
      </c>
      <c r="M18" s="547"/>
      <c r="N18" s="547"/>
      <c r="O18" s="547"/>
      <c r="P18" s="547"/>
      <c r="Q18" s="547"/>
      <c r="R18" s="548"/>
      <c r="S18" s="548"/>
      <c r="T18" s="548"/>
      <c r="U18" s="548"/>
      <c r="V18" s="549"/>
      <c r="W18" s="449"/>
      <c r="X18" s="450"/>
      <c r="Y18" s="450"/>
      <c r="Z18" s="450"/>
      <c r="AA18" s="450"/>
      <c r="AB18" s="441"/>
      <c r="AC18" s="550">
        <v>66.599999999999994</v>
      </c>
      <c r="AD18" s="551"/>
      <c r="AE18" s="551"/>
      <c r="AF18" s="551"/>
      <c r="AG18" s="552"/>
      <c r="AH18" s="550">
        <v>62.8</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16540621</v>
      </c>
      <c r="BO18" s="432"/>
      <c r="BP18" s="432"/>
      <c r="BQ18" s="432"/>
      <c r="BR18" s="432"/>
      <c r="BS18" s="432"/>
      <c r="BT18" s="432"/>
      <c r="BU18" s="433"/>
      <c r="BV18" s="431">
        <v>16306339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259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24864914</v>
      </c>
      <c r="BO19" s="432"/>
      <c r="BP19" s="432"/>
      <c r="BQ19" s="432"/>
      <c r="BR19" s="432"/>
      <c r="BS19" s="432"/>
      <c r="BT19" s="432"/>
      <c r="BU19" s="433"/>
      <c r="BV19" s="431">
        <v>25051675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24235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45102624</v>
      </c>
      <c r="BO23" s="432"/>
      <c r="BP23" s="432"/>
      <c r="BQ23" s="432"/>
      <c r="BR23" s="432"/>
      <c r="BS23" s="432"/>
      <c r="BT23" s="432"/>
      <c r="BU23" s="433"/>
      <c r="BV23" s="431">
        <v>40712540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8300</v>
      </c>
      <c r="R24" s="483"/>
      <c r="S24" s="483"/>
      <c r="T24" s="483"/>
      <c r="U24" s="483"/>
      <c r="V24" s="525"/>
      <c r="W24" s="584"/>
      <c r="X24" s="572"/>
      <c r="Y24" s="573"/>
      <c r="Z24" s="481" t="s">
        <v>169</v>
      </c>
      <c r="AA24" s="461"/>
      <c r="AB24" s="461"/>
      <c r="AC24" s="461"/>
      <c r="AD24" s="461"/>
      <c r="AE24" s="461"/>
      <c r="AF24" s="461"/>
      <c r="AG24" s="462"/>
      <c r="AH24" s="482">
        <v>598</v>
      </c>
      <c r="AI24" s="483"/>
      <c r="AJ24" s="483"/>
      <c r="AK24" s="483"/>
      <c r="AL24" s="525"/>
      <c r="AM24" s="482">
        <v>1785628</v>
      </c>
      <c r="AN24" s="483"/>
      <c r="AO24" s="483"/>
      <c r="AP24" s="483"/>
      <c r="AQ24" s="483"/>
      <c r="AR24" s="525"/>
      <c r="AS24" s="482">
        <v>2986</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36309323</v>
      </c>
      <c r="BO24" s="432"/>
      <c r="BP24" s="432"/>
      <c r="BQ24" s="432"/>
      <c r="BR24" s="432"/>
      <c r="BS24" s="432"/>
      <c r="BT24" s="432"/>
      <c r="BU24" s="433"/>
      <c r="BV24" s="431">
        <v>33292297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6600</v>
      </c>
      <c r="R25" s="483"/>
      <c r="S25" s="483"/>
      <c r="T25" s="483"/>
      <c r="U25" s="483"/>
      <c r="V25" s="525"/>
      <c r="W25" s="584"/>
      <c r="X25" s="572"/>
      <c r="Y25" s="573"/>
      <c r="Z25" s="481" t="s">
        <v>172</v>
      </c>
      <c r="AA25" s="461"/>
      <c r="AB25" s="461"/>
      <c r="AC25" s="461"/>
      <c r="AD25" s="461"/>
      <c r="AE25" s="461"/>
      <c r="AF25" s="461"/>
      <c r="AG25" s="462"/>
      <c r="AH25" s="482">
        <v>81</v>
      </c>
      <c r="AI25" s="483"/>
      <c r="AJ25" s="483"/>
      <c r="AK25" s="483"/>
      <c r="AL25" s="525"/>
      <c r="AM25" s="482">
        <v>248346</v>
      </c>
      <c r="AN25" s="483"/>
      <c r="AO25" s="483"/>
      <c r="AP25" s="483"/>
      <c r="AQ25" s="483"/>
      <c r="AR25" s="525"/>
      <c r="AS25" s="482">
        <v>3066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5992342</v>
      </c>
      <c r="BO25" s="395"/>
      <c r="BP25" s="395"/>
      <c r="BQ25" s="395"/>
      <c r="BR25" s="395"/>
      <c r="BS25" s="395"/>
      <c r="BT25" s="395"/>
      <c r="BU25" s="396"/>
      <c r="BV25" s="394">
        <v>11384672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6200</v>
      </c>
      <c r="R26" s="483"/>
      <c r="S26" s="483"/>
      <c r="T26" s="483"/>
      <c r="U26" s="483"/>
      <c r="V26" s="525"/>
      <c r="W26" s="584"/>
      <c r="X26" s="572"/>
      <c r="Y26" s="573"/>
      <c r="Z26" s="481" t="s">
        <v>175</v>
      </c>
      <c r="AA26" s="594"/>
      <c r="AB26" s="594"/>
      <c r="AC26" s="594"/>
      <c r="AD26" s="594"/>
      <c r="AE26" s="594"/>
      <c r="AF26" s="594"/>
      <c r="AG26" s="595"/>
      <c r="AH26" s="482">
        <v>1</v>
      </c>
      <c r="AI26" s="483"/>
      <c r="AJ26" s="483"/>
      <c r="AK26" s="483"/>
      <c r="AL26" s="525"/>
      <c r="AM26" s="482" t="s">
        <v>176</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4150</v>
      </c>
      <c r="R27" s="483"/>
      <c r="S27" s="483"/>
      <c r="T27" s="483"/>
      <c r="U27" s="483"/>
      <c r="V27" s="525"/>
      <c r="W27" s="584"/>
      <c r="X27" s="572"/>
      <c r="Y27" s="573"/>
      <c r="Z27" s="481" t="s">
        <v>180</v>
      </c>
      <c r="AA27" s="461"/>
      <c r="AB27" s="461"/>
      <c r="AC27" s="461"/>
      <c r="AD27" s="461"/>
      <c r="AE27" s="461"/>
      <c r="AF27" s="461"/>
      <c r="AG27" s="462"/>
      <c r="AH27" s="482">
        <v>17</v>
      </c>
      <c r="AI27" s="483"/>
      <c r="AJ27" s="483"/>
      <c r="AK27" s="483"/>
      <c r="AL27" s="525"/>
      <c r="AM27" s="482">
        <v>55590</v>
      </c>
      <c r="AN27" s="483"/>
      <c r="AO27" s="483"/>
      <c r="AP27" s="483"/>
      <c r="AQ27" s="483"/>
      <c r="AR27" s="525"/>
      <c r="AS27" s="482">
        <v>3270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127</v>
      </c>
      <c r="BO27" s="608"/>
      <c r="BP27" s="608"/>
      <c r="BQ27" s="608"/>
      <c r="BR27" s="608"/>
      <c r="BS27" s="608"/>
      <c r="BT27" s="608"/>
      <c r="BU27" s="609"/>
      <c r="BV27" s="607" t="s">
        <v>136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3630</v>
      </c>
      <c r="R28" s="483"/>
      <c r="S28" s="483"/>
      <c r="T28" s="483"/>
      <c r="U28" s="483"/>
      <c r="V28" s="525"/>
      <c r="W28" s="584"/>
      <c r="X28" s="572"/>
      <c r="Y28" s="573"/>
      <c r="Z28" s="481" t="s">
        <v>183</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9154300</v>
      </c>
      <c r="BO28" s="395"/>
      <c r="BP28" s="395"/>
      <c r="BQ28" s="395"/>
      <c r="BR28" s="395"/>
      <c r="BS28" s="395"/>
      <c r="BT28" s="395"/>
      <c r="BU28" s="396"/>
      <c r="BV28" s="394">
        <v>9951640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22</v>
      </c>
      <c r="M29" s="483"/>
      <c r="N29" s="483"/>
      <c r="O29" s="483"/>
      <c r="P29" s="525"/>
      <c r="Q29" s="482">
        <v>3435</v>
      </c>
      <c r="R29" s="483"/>
      <c r="S29" s="483"/>
      <c r="T29" s="483"/>
      <c r="U29" s="483"/>
      <c r="V29" s="525"/>
      <c r="W29" s="585"/>
      <c r="X29" s="586"/>
      <c r="Y29" s="587"/>
      <c r="Z29" s="481" t="s">
        <v>186</v>
      </c>
      <c r="AA29" s="461"/>
      <c r="AB29" s="461"/>
      <c r="AC29" s="461"/>
      <c r="AD29" s="461"/>
      <c r="AE29" s="461"/>
      <c r="AF29" s="461"/>
      <c r="AG29" s="462"/>
      <c r="AH29" s="482">
        <v>615</v>
      </c>
      <c r="AI29" s="483"/>
      <c r="AJ29" s="483"/>
      <c r="AK29" s="483"/>
      <c r="AL29" s="525"/>
      <c r="AM29" s="482">
        <v>1841218</v>
      </c>
      <c r="AN29" s="483"/>
      <c r="AO29" s="483"/>
      <c r="AP29" s="483"/>
      <c r="AQ29" s="483"/>
      <c r="AR29" s="525"/>
      <c r="AS29" s="482">
        <v>2994</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544780</v>
      </c>
      <c r="BO29" s="432"/>
      <c r="BP29" s="432"/>
      <c r="BQ29" s="432"/>
      <c r="BR29" s="432"/>
      <c r="BS29" s="432"/>
      <c r="BT29" s="432"/>
      <c r="BU29" s="433"/>
      <c r="BV29" s="431">
        <v>444780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94.6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2832479</v>
      </c>
      <c r="BO30" s="608"/>
      <c r="BP30" s="608"/>
      <c r="BQ30" s="608"/>
      <c r="BR30" s="608"/>
      <c r="BS30" s="608"/>
      <c r="BT30" s="608"/>
      <c r="BU30" s="609"/>
      <c r="BV30" s="607">
        <v>4718149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水道事業特別会計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IF('各会計、関係団体の財政状況及び健全化判断比率'!B35="","",'各会計、関係団体の財政状況及び健全化判断比率'!B35)</f>
        <v>港湾事業特別会計</v>
      </c>
      <c r="BH34" s="621"/>
      <c r="BI34" s="621"/>
      <c r="BJ34" s="621"/>
      <c r="BK34" s="621"/>
      <c r="BL34" s="621"/>
      <c r="BM34" s="621"/>
      <c r="BN34" s="621"/>
      <c r="BO34" s="621"/>
      <c r="BP34" s="621"/>
      <c r="BQ34" s="621"/>
      <c r="BR34" s="621"/>
      <c r="BS34" s="621"/>
      <c r="BT34" s="621"/>
      <c r="BU34" s="621"/>
      <c r="BV34" s="214"/>
      <c r="BW34" s="620" t="str">
        <f>IF(BY34="","",MAX(C34:D43,U34:V43,AM34:AN43,BE34:BF43)+1)</f>
        <v/>
      </c>
      <c r="BX34" s="620"/>
      <c r="BY34" s="621" t="str">
        <f>IF('各会計、関係団体の財政状況及び健全化判断比率'!B68="","",'各会計、関係団体の財政状況及び健全化判断比率'!B68)</f>
        <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再生可能エネルギー運営事業特別会計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公共下水道事業特別会計</v>
      </c>
      <c r="AP35" s="621"/>
      <c r="AQ35" s="621"/>
      <c r="AR35" s="621"/>
      <c r="AS35" s="621"/>
      <c r="AT35" s="621"/>
      <c r="AU35" s="621"/>
      <c r="AV35" s="621"/>
      <c r="AW35" s="621"/>
      <c r="AX35" s="621"/>
      <c r="AY35" s="621"/>
      <c r="AZ35" s="621"/>
      <c r="BA35" s="621"/>
      <c r="BB35" s="621"/>
      <c r="BC35" s="621"/>
      <c r="BD35" s="214"/>
      <c r="BE35" s="620">
        <f t="shared" ref="BE35:BE43" si="1">IF(BG35="","",BE34+1)</f>
        <v>11</v>
      </c>
      <c r="BF35" s="620"/>
      <c r="BG35" s="621" t="str">
        <f>IF('各会計、関係団体の財政状況及び健全化判断比率'!B36="","",'各会計、関係団体の財政状況及び健全化判断比率'!B36)</f>
        <v>土地区画整理事業特別会計</v>
      </c>
      <c r="BH35" s="621"/>
      <c r="BI35" s="621"/>
      <c r="BJ35" s="621"/>
      <c r="BK35" s="621"/>
      <c r="BL35" s="621"/>
      <c r="BM35" s="621"/>
      <c r="BN35" s="621"/>
      <c r="BO35" s="621"/>
      <c r="BP35" s="621"/>
      <c r="BQ35" s="621"/>
      <c r="BR35" s="621"/>
      <c r="BS35" s="621"/>
      <c r="BT35" s="621"/>
      <c r="BU35" s="621"/>
      <c r="BV35" s="214"/>
      <c r="BW35" s="620" t="str">
        <f t="shared" ref="BW35:BW43" si="2">IF(BY35="","",BW34+1)</f>
        <v/>
      </c>
      <c r="BX35" s="620"/>
      <c r="BY35" s="621" t="str">
        <f>IF('各会計、関係団体の財政状況及び健全化判断比率'!B69="","",'各会計、関係団体の財政状況及び健全化判断比率'!B69)</f>
        <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農業集落排水事業特別会計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9</v>
      </c>
      <c r="AN37" s="620"/>
      <c r="AO37" s="621" t="str">
        <f>IF('各会計、関係団体の財政状況及び健全化判断比率'!B34="","",'各会計、関係団体の財政状況及び健全化判断比率'!B34)</f>
        <v>漁業集落排水事業特別会計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ouF1b05aM8FqYQE4zm2JqMNdUezxd8U2OMODtocZawFAwsgDdLxQ3bpeZXZvdz8ffwVMPqIbBpEItCaPKMIng==" saltValue="Y/KrkQYFWHZrDzOHM5Gk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572</v>
      </c>
      <c r="D34" s="1212"/>
      <c r="E34" s="1213"/>
      <c r="F34" s="32">
        <v>0</v>
      </c>
      <c r="G34" s="33">
        <v>0</v>
      </c>
      <c r="H34" s="33">
        <v>0</v>
      </c>
      <c r="I34" s="33">
        <v>0.01</v>
      </c>
      <c r="J34" s="34" t="s">
        <v>573</v>
      </c>
      <c r="K34" s="22"/>
      <c r="L34" s="22"/>
      <c r="M34" s="22"/>
      <c r="N34" s="22"/>
      <c r="O34" s="22"/>
      <c r="P34" s="22"/>
    </row>
    <row r="35" spans="1:16" ht="39" customHeight="1" x14ac:dyDescent="0.15">
      <c r="A35" s="22"/>
      <c r="B35" s="35"/>
      <c r="C35" s="1206" t="s">
        <v>574</v>
      </c>
      <c r="D35" s="1207"/>
      <c r="E35" s="1208"/>
      <c r="F35" s="36">
        <v>10.6</v>
      </c>
      <c r="G35" s="37">
        <v>11.11</v>
      </c>
      <c r="H35" s="37">
        <v>8.61</v>
      </c>
      <c r="I35" s="37">
        <v>9.82</v>
      </c>
      <c r="J35" s="38">
        <v>10.77</v>
      </c>
      <c r="K35" s="22"/>
      <c r="L35" s="22"/>
      <c r="M35" s="22"/>
      <c r="N35" s="22"/>
      <c r="O35" s="22"/>
      <c r="P35" s="22"/>
    </row>
    <row r="36" spans="1:16" ht="39" customHeight="1" x14ac:dyDescent="0.15">
      <c r="A36" s="22"/>
      <c r="B36" s="35"/>
      <c r="C36" s="1206" t="s">
        <v>575</v>
      </c>
      <c r="D36" s="1207"/>
      <c r="E36" s="1208"/>
      <c r="F36" s="36">
        <v>4.93</v>
      </c>
      <c r="G36" s="37">
        <v>5.17</v>
      </c>
      <c r="H36" s="37">
        <v>4.22</v>
      </c>
      <c r="I36" s="37">
        <v>5.03</v>
      </c>
      <c r="J36" s="38">
        <v>5.39</v>
      </c>
      <c r="K36" s="22"/>
      <c r="L36" s="22"/>
      <c r="M36" s="22"/>
      <c r="N36" s="22"/>
      <c r="O36" s="22"/>
      <c r="P36" s="22"/>
    </row>
    <row r="37" spans="1:16" ht="39" customHeight="1" x14ac:dyDescent="0.15">
      <c r="A37" s="22"/>
      <c r="B37" s="35"/>
      <c r="C37" s="1206" t="s">
        <v>576</v>
      </c>
      <c r="D37" s="1207"/>
      <c r="E37" s="1208"/>
      <c r="F37" s="36">
        <v>0</v>
      </c>
      <c r="G37" s="37">
        <v>0</v>
      </c>
      <c r="H37" s="37">
        <v>0.64</v>
      </c>
      <c r="I37" s="37">
        <v>0</v>
      </c>
      <c r="J37" s="38">
        <v>1.28</v>
      </c>
      <c r="K37" s="22"/>
      <c r="L37" s="22"/>
      <c r="M37" s="22"/>
      <c r="N37" s="22"/>
      <c r="O37" s="22"/>
      <c r="P37" s="22"/>
    </row>
    <row r="38" spans="1:16" ht="39" customHeight="1" x14ac:dyDescent="0.15">
      <c r="A38" s="22"/>
      <c r="B38" s="35"/>
      <c r="C38" s="1206" t="s">
        <v>577</v>
      </c>
      <c r="D38" s="1207"/>
      <c r="E38" s="1208"/>
      <c r="F38" s="36">
        <v>0.15</v>
      </c>
      <c r="G38" s="37">
        <v>0.15</v>
      </c>
      <c r="H38" s="37">
        <v>0.59</v>
      </c>
      <c r="I38" s="37">
        <v>0.59</v>
      </c>
      <c r="J38" s="38">
        <v>0.95</v>
      </c>
      <c r="K38" s="22"/>
      <c r="L38" s="22"/>
      <c r="M38" s="22"/>
      <c r="N38" s="22"/>
      <c r="O38" s="22"/>
      <c r="P38" s="22"/>
    </row>
    <row r="39" spans="1:16" ht="39" customHeight="1" x14ac:dyDescent="0.15">
      <c r="A39" s="22"/>
      <c r="B39" s="35"/>
      <c r="C39" s="1206" t="s">
        <v>578</v>
      </c>
      <c r="D39" s="1207"/>
      <c r="E39" s="1208"/>
      <c r="F39" s="36" t="s">
        <v>525</v>
      </c>
      <c r="G39" s="37" t="s">
        <v>525</v>
      </c>
      <c r="H39" s="37" t="s">
        <v>525</v>
      </c>
      <c r="I39" s="37" t="s">
        <v>525</v>
      </c>
      <c r="J39" s="38">
        <v>0.01</v>
      </c>
      <c r="K39" s="22"/>
      <c r="L39" s="22"/>
      <c r="M39" s="22"/>
      <c r="N39" s="22"/>
      <c r="O39" s="22"/>
      <c r="P39" s="22"/>
    </row>
    <row r="40" spans="1:16" ht="39" customHeight="1" x14ac:dyDescent="0.15">
      <c r="A40" s="22"/>
      <c r="B40" s="35"/>
      <c r="C40" s="1206" t="s">
        <v>579</v>
      </c>
      <c r="D40" s="1207"/>
      <c r="E40" s="1208"/>
      <c r="F40" s="36">
        <v>0</v>
      </c>
      <c r="G40" s="37">
        <v>0</v>
      </c>
      <c r="H40" s="37">
        <v>0</v>
      </c>
      <c r="I40" s="37">
        <v>0</v>
      </c>
      <c r="J40" s="38">
        <v>0.01</v>
      </c>
      <c r="K40" s="22"/>
      <c r="L40" s="22"/>
      <c r="M40" s="22"/>
      <c r="N40" s="22"/>
      <c r="O40" s="22"/>
      <c r="P40" s="22"/>
    </row>
    <row r="41" spans="1:16" ht="39" customHeight="1" x14ac:dyDescent="0.15">
      <c r="A41" s="22"/>
      <c r="B41" s="35"/>
      <c r="C41" s="1206" t="s">
        <v>580</v>
      </c>
      <c r="D41" s="1207"/>
      <c r="E41" s="1208"/>
      <c r="F41" s="36" t="s">
        <v>525</v>
      </c>
      <c r="G41" s="37" t="s">
        <v>525</v>
      </c>
      <c r="H41" s="37" t="s">
        <v>525</v>
      </c>
      <c r="I41" s="37" t="s">
        <v>525</v>
      </c>
      <c r="J41" s="38">
        <v>0.01</v>
      </c>
      <c r="K41" s="22"/>
      <c r="L41" s="22"/>
      <c r="M41" s="22"/>
      <c r="N41" s="22"/>
      <c r="O41" s="22"/>
      <c r="P41" s="22"/>
    </row>
    <row r="42" spans="1:16" ht="39" customHeight="1" x14ac:dyDescent="0.15">
      <c r="A42" s="22"/>
      <c r="B42" s="39"/>
      <c r="C42" s="1206" t="s">
        <v>581</v>
      </c>
      <c r="D42" s="1207"/>
      <c r="E42" s="1208"/>
      <c r="F42" s="36" t="s">
        <v>525</v>
      </c>
      <c r="G42" s="37" t="s">
        <v>525</v>
      </c>
      <c r="H42" s="37" t="s">
        <v>525</v>
      </c>
      <c r="I42" s="37" t="s">
        <v>582</v>
      </c>
      <c r="J42" s="38" t="s">
        <v>525</v>
      </c>
      <c r="K42" s="22"/>
      <c r="L42" s="22"/>
      <c r="M42" s="22"/>
      <c r="N42" s="22"/>
      <c r="O42" s="22"/>
      <c r="P42" s="22"/>
    </row>
    <row r="43" spans="1:16" ht="39" customHeight="1" thickBot="1" x14ac:dyDescent="0.2">
      <c r="A43" s="22"/>
      <c r="B43" s="40"/>
      <c r="C43" s="1209" t="s">
        <v>583</v>
      </c>
      <c r="D43" s="1210"/>
      <c r="E43" s="1211"/>
      <c r="F43" s="41">
        <v>0.66</v>
      </c>
      <c r="G43" s="42">
        <v>0.22</v>
      </c>
      <c r="H43" s="42">
        <v>0</v>
      </c>
      <c r="I43" s="42">
        <v>2.54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ycWtB7mTpG6GwK2nvQ5mOj+sZ6o8CTGXKFAqSc19IahDp7lMLgXU5NW/KTpYFU7j9keum0BquUvZgyhL+Wglw==" saltValue="XTrUEaCbz8wdbGW/5dZi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3633</v>
      </c>
      <c r="L45" s="60">
        <v>3570</v>
      </c>
      <c r="M45" s="60">
        <v>3635</v>
      </c>
      <c r="N45" s="60">
        <v>3851</v>
      </c>
      <c r="O45" s="61">
        <v>3965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x14ac:dyDescent="0.15">
      <c r="A48" s="48"/>
      <c r="B48" s="1216"/>
      <c r="C48" s="1217"/>
      <c r="D48" s="62"/>
      <c r="E48" s="1222" t="s">
        <v>15</v>
      </c>
      <c r="F48" s="1222"/>
      <c r="G48" s="1222"/>
      <c r="H48" s="1222"/>
      <c r="I48" s="1222"/>
      <c r="J48" s="1223"/>
      <c r="K48" s="63">
        <v>183</v>
      </c>
      <c r="L48" s="64">
        <v>228</v>
      </c>
      <c r="M48" s="64">
        <v>191</v>
      </c>
      <c r="N48" s="64">
        <v>187</v>
      </c>
      <c r="O48" s="65">
        <v>208</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525</v>
      </c>
      <c r="L49" s="64" t="s">
        <v>525</v>
      </c>
      <c r="M49" s="64" t="s">
        <v>525</v>
      </c>
      <c r="N49" s="64" t="s">
        <v>525</v>
      </c>
      <c r="O49" s="65" t="s">
        <v>525</v>
      </c>
      <c r="P49" s="48"/>
      <c r="Q49" s="48"/>
      <c r="R49" s="48"/>
      <c r="S49" s="48"/>
      <c r="T49" s="48"/>
      <c r="U49" s="48"/>
    </row>
    <row r="50" spans="1:21" ht="30.75" customHeight="1" x14ac:dyDescent="0.15">
      <c r="A50" s="48"/>
      <c r="B50" s="1216"/>
      <c r="C50" s="1217"/>
      <c r="D50" s="62"/>
      <c r="E50" s="1222" t="s">
        <v>17</v>
      </c>
      <c r="F50" s="1222"/>
      <c r="G50" s="1222"/>
      <c r="H50" s="1222"/>
      <c r="I50" s="1222"/>
      <c r="J50" s="1223"/>
      <c r="K50" s="63">
        <v>4</v>
      </c>
      <c r="L50" s="64">
        <v>1</v>
      </c>
      <c r="M50" s="64">
        <v>0</v>
      </c>
      <c r="N50" s="64" t="s">
        <v>525</v>
      </c>
      <c r="O50" s="65" t="s">
        <v>525</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525</v>
      </c>
      <c r="L51" s="64" t="s">
        <v>525</v>
      </c>
      <c r="M51" s="64" t="s">
        <v>525</v>
      </c>
      <c r="N51" s="64" t="s">
        <v>525</v>
      </c>
      <c r="O51" s="65" t="s">
        <v>525</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2579</v>
      </c>
      <c r="L52" s="64">
        <v>2616</v>
      </c>
      <c r="M52" s="64">
        <v>2635</v>
      </c>
      <c r="N52" s="64">
        <v>2824</v>
      </c>
      <c r="O52" s="65">
        <v>2889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1241</v>
      </c>
      <c r="L53" s="69">
        <v>1183</v>
      </c>
      <c r="M53" s="69">
        <v>1191</v>
      </c>
      <c r="N53" s="69">
        <v>1214</v>
      </c>
      <c r="O53" s="70">
        <v>1284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e6SyJL62slw9XG3IsPJW2lxfPoAujKge3Vflzk9QLr7n7jP0UhPZIDfdbJuF0+r7Iu7RFX02M+PnUaZqWbx7Q==" saltValue="XJjSsNoFAC0x1C676Jfl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0" t="s">
        <v>30</v>
      </c>
      <c r="C41" s="1241"/>
      <c r="D41" s="102"/>
      <c r="E41" s="1246" t="s">
        <v>31</v>
      </c>
      <c r="F41" s="1246"/>
      <c r="G41" s="1246"/>
      <c r="H41" s="1247"/>
      <c r="I41" s="103">
        <v>36711</v>
      </c>
      <c r="J41" s="104">
        <v>37076</v>
      </c>
      <c r="K41" s="104">
        <v>38578</v>
      </c>
      <c r="L41" s="104">
        <v>40713</v>
      </c>
      <c r="M41" s="105">
        <v>45103</v>
      </c>
    </row>
    <row r="42" spans="2:13" ht="27.75" customHeight="1" x14ac:dyDescent="0.15">
      <c r="B42" s="1242"/>
      <c r="C42" s="1243"/>
      <c r="D42" s="106"/>
      <c r="E42" s="1248" t="s">
        <v>32</v>
      </c>
      <c r="F42" s="1248"/>
      <c r="G42" s="1248"/>
      <c r="H42" s="1249"/>
      <c r="I42" s="107">
        <v>1</v>
      </c>
      <c r="J42" s="108">
        <v>1</v>
      </c>
      <c r="K42" s="108">
        <v>1</v>
      </c>
      <c r="L42" s="108" t="s">
        <v>525</v>
      </c>
      <c r="M42" s="109" t="s">
        <v>525</v>
      </c>
    </row>
    <row r="43" spans="2:13" ht="27.75" customHeight="1" x14ac:dyDescent="0.15">
      <c r="B43" s="1242"/>
      <c r="C43" s="1243"/>
      <c r="D43" s="106"/>
      <c r="E43" s="1248" t="s">
        <v>33</v>
      </c>
      <c r="F43" s="1248"/>
      <c r="G43" s="1248"/>
      <c r="H43" s="1249"/>
      <c r="I43" s="107">
        <v>2567</v>
      </c>
      <c r="J43" s="108">
        <v>3066</v>
      </c>
      <c r="K43" s="108">
        <v>3103</v>
      </c>
      <c r="L43" s="108">
        <v>3108</v>
      </c>
      <c r="M43" s="109">
        <v>2112</v>
      </c>
    </row>
    <row r="44" spans="2:13" ht="27.75" customHeight="1" x14ac:dyDescent="0.15">
      <c r="B44" s="1242"/>
      <c r="C44" s="1243"/>
      <c r="D44" s="106"/>
      <c r="E44" s="1248" t="s">
        <v>34</v>
      </c>
      <c r="F44" s="1248"/>
      <c r="G44" s="1248"/>
      <c r="H44" s="1249"/>
      <c r="I44" s="107" t="s">
        <v>525</v>
      </c>
      <c r="J44" s="108" t="s">
        <v>525</v>
      </c>
      <c r="K44" s="108" t="s">
        <v>525</v>
      </c>
      <c r="L44" s="108" t="s">
        <v>525</v>
      </c>
      <c r="M44" s="109" t="s">
        <v>525</v>
      </c>
    </row>
    <row r="45" spans="2:13" ht="27.75" customHeight="1" x14ac:dyDescent="0.15">
      <c r="B45" s="1242"/>
      <c r="C45" s="1243"/>
      <c r="D45" s="106"/>
      <c r="E45" s="1248" t="s">
        <v>35</v>
      </c>
      <c r="F45" s="1248"/>
      <c r="G45" s="1248"/>
      <c r="H45" s="1249"/>
      <c r="I45" s="107">
        <v>2877</v>
      </c>
      <c r="J45" s="108">
        <v>2027</v>
      </c>
      <c r="K45" s="108">
        <v>1971</v>
      </c>
      <c r="L45" s="108">
        <v>1554</v>
      </c>
      <c r="M45" s="109">
        <v>1414</v>
      </c>
    </row>
    <row r="46" spans="2:13" ht="27.75" customHeight="1" x14ac:dyDescent="0.15">
      <c r="B46" s="1242"/>
      <c r="C46" s="1243"/>
      <c r="D46" s="110"/>
      <c r="E46" s="1248" t="s">
        <v>36</v>
      </c>
      <c r="F46" s="1248"/>
      <c r="G46" s="1248"/>
      <c r="H46" s="1249"/>
      <c r="I46" s="107">
        <v>19</v>
      </c>
      <c r="J46" s="108">
        <v>19</v>
      </c>
      <c r="K46" s="108">
        <v>3</v>
      </c>
      <c r="L46" s="108">
        <v>1</v>
      </c>
      <c r="M46" s="109" t="s">
        <v>525</v>
      </c>
    </row>
    <row r="47" spans="2:13" ht="27.75" customHeight="1" x14ac:dyDescent="0.15">
      <c r="B47" s="1242"/>
      <c r="C47" s="1243"/>
      <c r="D47" s="111"/>
      <c r="E47" s="1250" t="s">
        <v>37</v>
      </c>
      <c r="F47" s="1251"/>
      <c r="G47" s="1251"/>
      <c r="H47" s="1252"/>
      <c r="I47" s="107" t="s">
        <v>525</v>
      </c>
      <c r="J47" s="108" t="s">
        <v>525</v>
      </c>
      <c r="K47" s="108" t="s">
        <v>525</v>
      </c>
      <c r="L47" s="108" t="s">
        <v>525</v>
      </c>
      <c r="M47" s="109" t="s">
        <v>525</v>
      </c>
    </row>
    <row r="48" spans="2:13" ht="27.75" customHeight="1" x14ac:dyDescent="0.15">
      <c r="B48" s="1242"/>
      <c r="C48" s="1243"/>
      <c r="D48" s="106"/>
      <c r="E48" s="1248" t="s">
        <v>38</v>
      </c>
      <c r="F48" s="1248"/>
      <c r="G48" s="1248"/>
      <c r="H48" s="1249"/>
      <c r="I48" s="107" t="s">
        <v>525</v>
      </c>
      <c r="J48" s="108" t="s">
        <v>525</v>
      </c>
      <c r="K48" s="108" t="s">
        <v>525</v>
      </c>
      <c r="L48" s="108" t="s">
        <v>525</v>
      </c>
      <c r="M48" s="109" t="s">
        <v>525</v>
      </c>
    </row>
    <row r="49" spans="2:13" ht="27.75" customHeight="1" x14ac:dyDescent="0.15">
      <c r="B49" s="1244"/>
      <c r="C49" s="1245"/>
      <c r="D49" s="106"/>
      <c r="E49" s="1248" t="s">
        <v>39</v>
      </c>
      <c r="F49" s="1248"/>
      <c r="G49" s="1248"/>
      <c r="H49" s="1249"/>
      <c r="I49" s="107" t="s">
        <v>525</v>
      </c>
      <c r="J49" s="108" t="s">
        <v>525</v>
      </c>
      <c r="K49" s="108" t="s">
        <v>525</v>
      </c>
      <c r="L49" s="108" t="s">
        <v>525</v>
      </c>
      <c r="M49" s="109" t="s">
        <v>525</v>
      </c>
    </row>
    <row r="50" spans="2:13" ht="27.75" customHeight="1" x14ac:dyDescent="0.15">
      <c r="B50" s="1253" t="s">
        <v>40</v>
      </c>
      <c r="C50" s="1254"/>
      <c r="D50" s="112"/>
      <c r="E50" s="1248" t="s">
        <v>41</v>
      </c>
      <c r="F50" s="1248"/>
      <c r="G50" s="1248"/>
      <c r="H50" s="1249"/>
      <c r="I50" s="107">
        <v>12171</v>
      </c>
      <c r="J50" s="108">
        <v>10079</v>
      </c>
      <c r="K50" s="108">
        <v>11263</v>
      </c>
      <c r="L50" s="108">
        <v>10396</v>
      </c>
      <c r="M50" s="109">
        <v>9699</v>
      </c>
    </row>
    <row r="51" spans="2:13" ht="27.75" customHeight="1" x14ac:dyDescent="0.15">
      <c r="B51" s="1242"/>
      <c r="C51" s="1243"/>
      <c r="D51" s="106"/>
      <c r="E51" s="1248" t="s">
        <v>42</v>
      </c>
      <c r="F51" s="1248"/>
      <c r="G51" s="1248"/>
      <c r="H51" s="1249"/>
      <c r="I51" s="107">
        <v>1328</v>
      </c>
      <c r="J51" s="108">
        <v>1112</v>
      </c>
      <c r="K51" s="108">
        <v>1047</v>
      </c>
      <c r="L51" s="108">
        <v>1146</v>
      </c>
      <c r="M51" s="109">
        <v>988</v>
      </c>
    </row>
    <row r="52" spans="2:13" ht="27.75" customHeight="1" x14ac:dyDescent="0.15">
      <c r="B52" s="1244"/>
      <c r="C52" s="1245"/>
      <c r="D52" s="106"/>
      <c r="E52" s="1248" t="s">
        <v>43</v>
      </c>
      <c r="F52" s="1248"/>
      <c r="G52" s="1248"/>
      <c r="H52" s="1249"/>
      <c r="I52" s="107">
        <v>26838</v>
      </c>
      <c r="J52" s="108">
        <v>27190</v>
      </c>
      <c r="K52" s="108">
        <v>28765</v>
      </c>
      <c r="L52" s="108">
        <v>30532</v>
      </c>
      <c r="M52" s="109">
        <v>29933</v>
      </c>
    </row>
    <row r="53" spans="2:13" ht="27.75" customHeight="1" thickBot="1" x14ac:dyDescent="0.2">
      <c r="B53" s="1255" t="s">
        <v>21</v>
      </c>
      <c r="C53" s="1256"/>
      <c r="D53" s="113"/>
      <c r="E53" s="1257" t="s">
        <v>44</v>
      </c>
      <c r="F53" s="1257"/>
      <c r="G53" s="1257"/>
      <c r="H53" s="1258"/>
      <c r="I53" s="114">
        <v>1838</v>
      </c>
      <c r="J53" s="115">
        <v>3807</v>
      </c>
      <c r="K53" s="115">
        <v>2581</v>
      </c>
      <c r="L53" s="115">
        <v>3302</v>
      </c>
      <c r="M53" s="116">
        <v>8008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EWaf8ByHMumKmt4bpWZgocsBxH9hqJm9qeihXwfHuYe3OkNW0MQ4TYZ/1iCDsTYsRLqg8GxfnZbhDIVRqzWQ==" saltValue="jvrAvQ/yS2yDfSyhSV1b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47</v>
      </c>
      <c r="D55" s="1267"/>
      <c r="E55" s="1268"/>
      <c r="F55" s="128">
        <v>10242</v>
      </c>
      <c r="G55" s="128">
        <v>9952</v>
      </c>
      <c r="H55" s="129">
        <v>9154</v>
      </c>
    </row>
    <row r="56" spans="2:8" ht="52.5" customHeight="1" x14ac:dyDescent="0.15">
      <c r="B56" s="130"/>
      <c r="C56" s="1269" t="s">
        <v>48</v>
      </c>
      <c r="D56" s="1269"/>
      <c r="E56" s="1270"/>
      <c r="F56" s="131">
        <v>1021</v>
      </c>
      <c r="G56" s="131">
        <v>445</v>
      </c>
      <c r="H56" s="132">
        <v>545</v>
      </c>
    </row>
    <row r="57" spans="2:8" ht="53.25" customHeight="1" x14ac:dyDescent="0.15">
      <c r="B57" s="130"/>
      <c r="C57" s="1271" t="s">
        <v>49</v>
      </c>
      <c r="D57" s="1271"/>
      <c r="E57" s="1272"/>
      <c r="F57" s="133">
        <v>5527</v>
      </c>
      <c r="G57" s="133">
        <v>4718</v>
      </c>
      <c r="H57" s="134">
        <v>2832</v>
      </c>
    </row>
    <row r="58" spans="2:8" ht="45.75" customHeight="1" x14ac:dyDescent="0.15">
      <c r="B58" s="135"/>
      <c r="C58" s="1259" t="s">
        <v>591</v>
      </c>
      <c r="D58" s="1260"/>
      <c r="E58" s="1261"/>
      <c r="F58" s="136">
        <v>1277</v>
      </c>
      <c r="G58" s="136">
        <v>1249</v>
      </c>
      <c r="H58" s="137">
        <v>849</v>
      </c>
    </row>
    <row r="59" spans="2:8" ht="45.75" customHeight="1" x14ac:dyDescent="0.15">
      <c r="B59" s="135"/>
      <c r="C59" s="1259" t="s">
        <v>592</v>
      </c>
      <c r="D59" s="1260"/>
      <c r="E59" s="1261"/>
      <c r="F59" s="136">
        <v>472</v>
      </c>
      <c r="G59" s="136">
        <v>601</v>
      </c>
      <c r="H59" s="137">
        <v>798</v>
      </c>
    </row>
    <row r="60" spans="2:8" ht="45.75" customHeight="1" x14ac:dyDescent="0.15">
      <c r="B60" s="135"/>
      <c r="C60" s="1259" t="s">
        <v>593</v>
      </c>
      <c r="D60" s="1260"/>
      <c r="E60" s="1261"/>
      <c r="F60" s="136">
        <v>649</v>
      </c>
      <c r="G60" s="136">
        <v>649</v>
      </c>
      <c r="H60" s="137">
        <v>649</v>
      </c>
    </row>
    <row r="61" spans="2:8" ht="45.75" customHeight="1" x14ac:dyDescent="0.15">
      <c r="B61" s="135"/>
      <c r="C61" s="1259" t="s">
        <v>594</v>
      </c>
      <c r="D61" s="1260"/>
      <c r="E61" s="1261"/>
      <c r="F61" s="136">
        <v>2955</v>
      </c>
      <c r="G61" s="136">
        <v>2040</v>
      </c>
      <c r="H61" s="137">
        <v>350</v>
      </c>
    </row>
    <row r="62" spans="2:8" ht="45.75" customHeight="1" thickBot="1" x14ac:dyDescent="0.2">
      <c r="B62" s="138"/>
      <c r="C62" s="1262" t="s">
        <v>595</v>
      </c>
      <c r="D62" s="1263"/>
      <c r="E62" s="1264"/>
      <c r="F62" s="139">
        <v>63</v>
      </c>
      <c r="G62" s="139">
        <v>69</v>
      </c>
      <c r="H62" s="140">
        <v>72</v>
      </c>
    </row>
    <row r="63" spans="2:8" ht="52.5" customHeight="1" thickBot="1" x14ac:dyDescent="0.2">
      <c r="B63" s="141"/>
      <c r="C63" s="1265" t="s">
        <v>50</v>
      </c>
      <c r="D63" s="1265"/>
      <c r="E63" s="1266"/>
      <c r="F63" s="142">
        <v>16790</v>
      </c>
      <c r="G63" s="142">
        <v>15115</v>
      </c>
      <c r="H63" s="143">
        <v>12532</v>
      </c>
    </row>
    <row r="64" spans="2:8" ht="15" customHeight="1" x14ac:dyDescent="0.15"/>
  </sheetData>
  <sheetProtection algorithmName="SHA-512" hashValue="d6PhHSs3IhACkiQT24yaI5c/1MFSmRN8HhG421SSebapkJ7V3laNSoLsO4/HZoUoAg4pN9nmVx+f8Qo+6fdLNQ==" saltValue="L8nh+lzSAOk2mdX5P6eI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189659</v>
      </c>
      <c r="E3" s="162"/>
      <c r="F3" s="163">
        <v>67319</v>
      </c>
      <c r="G3" s="164"/>
      <c r="H3" s="165"/>
    </row>
    <row r="4" spans="1:8" x14ac:dyDescent="0.15">
      <c r="A4" s="166"/>
      <c r="B4" s="167"/>
      <c r="C4" s="168"/>
      <c r="D4" s="169">
        <v>34846</v>
      </c>
      <c r="E4" s="170"/>
      <c r="F4" s="171">
        <v>38101</v>
      </c>
      <c r="G4" s="172"/>
      <c r="H4" s="173"/>
    </row>
    <row r="5" spans="1:8" x14ac:dyDescent="0.15">
      <c r="A5" s="154" t="s">
        <v>558</v>
      </c>
      <c r="B5" s="159"/>
      <c r="C5" s="160"/>
      <c r="D5" s="161">
        <v>158879</v>
      </c>
      <c r="E5" s="162"/>
      <c r="F5" s="163">
        <v>70615</v>
      </c>
      <c r="G5" s="164"/>
      <c r="H5" s="165"/>
    </row>
    <row r="6" spans="1:8" x14ac:dyDescent="0.15">
      <c r="A6" s="166"/>
      <c r="B6" s="167"/>
      <c r="C6" s="168"/>
      <c r="D6" s="169">
        <v>21566</v>
      </c>
      <c r="E6" s="170"/>
      <c r="F6" s="171">
        <v>37382</v>
      </c>
      <c r="G6" s="172"/>
      <c r="H6" s="173"/>
    </row>
    <row r="7" spans="1:8" x14ac:dyDescent="0.15">
      <c r="A7" s="154" t="s">
        <v>559</v>
      </c>
      <c r="B7" s="159"/>
      <c r="C7" s="160"/>
      <c r="D7" s="161">
        <v>164666</v>
      </c>
      <c r="E7" s="162"/>
      <c r="F7" s="163">
        <v>69185</v>
      </c>
      <c r="G7" s="164"/>
      <c r="H7" s="165"/>
    </row>
    <row r="8" spans="1:8" x14ac:dyDescent="0.15">
      <c r="A8" s="166"/>
      <c r="B8" s="167"/>
      <c r="C8" s="168"/>
      <c r="D8" s="169">
        <v>57009</v>
      </c>
      <c r="E8" s="170"/>
      <c r="F8" s="171">
        <v>38519</v>
      </c>
      <c r="G8" s="172"/>
      <c r="H8" s="173"/>
    </row>
    <row r="9" spans="1:8" x14ac:dyDescent="0.15">
      <c r="A9" s="154" t="s">
        <v>560</v>
      </c>
      <c r="B9" s="159"/>
      <c r="C9" s="160"/>
      <c r="D9" s="161">
        <v>224972</v>
      </c>
      <c r="E9" s="162"/>
      <c r="F9" s="163">
        <v>70166</v>
      </c>
      <c r="G9" s="164"/>
      <c r="H9" s="165"/>
    </row>
    <row r="10" spans="1:8" x14ac:dyDescent="0.15">
      <c r="A10" s="166"/>
      <c r="B10" s="167"/>
      <c r="C10" s="168"/>
      <c r="D10" s="169">
        <v>95914</v>
      </c>
      <c r="E10" s="170"/>
      <c r="F10" s="171">
        <v>36115</v>
      </c>
      <c r="G10" s="172"/>
      <c r="H10" s="173"/>
    </row>
    <row r="11" spans="1:8" x14ac:dyDescent="0.15">
      <c r="A11" s="154" t="s">
        <v>561</v>
      </c>
      <c r="B11" s="159"/>
      <c r="C11" s="160"/>
      <c r="D11" s="161">
        <v>269662</v>
      </c>
      <c r="E11" s="162"/>
      <c r="F11" s="163">
        <v>70329</v>
      </c>
      <c r="G11" s="164"/>
      <c r="H11" s="165"/>
    </row>
    <row r="12" spans="1:8" x14ac:dyDescent="0.15">
      <c r="A12" s="166"/>
      <c r="B12" s="167"/>
      <c r="C12" s="174"/>
      <c r="D12" s="169">
        <v>163943</v>
      </c>
      <c r="E12" s="170"/>
      <c r="F12" s="171">
        <v>39403</v>
      </c>
      <c r="G12" s="172"/>
      <c r="H12" s="173"/>
    </row>
    <row r="13" spans="1:8" x14ac:dyDescent="0.15">
      <c r="A13" s="154"/>
      <c r="B13" s="159"/>
      <c r="C13" s="175"/>
      <c r="D13" s="176">
        <v>201568</v>
      </c>
      <c r="E13" s="177"/>
      <c r="F13" s="178">
        <v>69523</v>
      </c>
      <c r="G13" s="179"/>
      <c r="H13" s="165"/>
    </row>
    <row r="14" spans="1:8" x14ac:dyDescent="0.15">
      <c r="A14" s="166"/>
      <c r="B14" s="167"/>
      <c r="C14" s="168"/>
      <c r="D14" s="169">
        <v>74656</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10.6</v>
      </c>
      <c r="C19" s="180">
        <f>ROUND(VALUE(SUBSTITUTE(実質収支比率等に係る経年分析!G$48,"▲","-")),2)</f>
        <v>11.1</v>
      </c>
      <c r="D19" s="180">
        <f>ROUND(VALUE(SUBSTITUTE(実質収支比率等に係る経年分析!H$48,"▲","-")),2)</f>
        <v>8.6199999999999992</v>
      </c>
      <c r="E19" s="180">
        <f>ROUND(VALUE(SUBSTITUTE(実質収支比率等に係る経年分析!I$48,"▲","-")),2)</f>
        <v>9.83</v>
      </c>
      <c r="F19" s="180">
        <f>ROUND(VALUE(SUBSTITUTE(実質収支比率等に係る経年分析!J$48,"▲","-")),2)</f>
        <v>10.79</v>
      </c>
    </row>
    <row r="20" spans="1:11" x14ac:dyDescent="0.15">
      <c r="A20" s="180" t="s">
        <v>54</v>
      </c>
      <c r="B20" s="180">
        <f>ROUND(VALUE(SUBSTITUTE(実質収支比率等に係る経年分析!F$47,"▲","-")),2)</f>
        <v>41.48</v>
      </c>
      <c r="C20" s="180">
        <f>ROUND(VALUE(SUBSTITUTE(実質収支比率等に係る経年分析!G$47,"▲","-")),2)</f>
        <v>47.35</v>
      </c>
      <c r="D20" s="180">
        <f>ROUND(VALUE(SUBSTITUTE(実質収支比率等に係る経年分析!H$47,"▲","-")),2)</f>
        <v>53.86</v>
      </c>
      <c r="E20" s="180">
        <f>ROUND(VALUE(SUBSTITUTE(実質収支比率等に係る経年分析!I$47,"▲","-")),2)</f>
        <v>53.43</v>
      </c>
      <c r="F20" s="180">
        <f>ROUND(VALUE(SUBSTITUTE(実質収支比率等に係る経年分析!J$47,"▲","-")),2)</f>
        <v>48.43</v>
      </c>
    </row>
    <row r="21" spans="1:11" x14ac:dyDescent="0.15">
      <c r="A21" s="180" t="s">
        <v>55</v>
      </c>
      <c r="B21" s="180">
        <f>IF(ISNUMBER(VALUE(SUBSTITUTE(実質収支比率等に係る経年分析!F$49,"▲","-"))),ROUND(VALUE(SUBSTITUTE(実質収支比率等に係る経年分析!F$49,"▲","-")),2),NA())</f>
        <v>8.73</v>
      </c>
      <c r="C21" s="180">
        <f>IF(ISNUMBER(VALUE(SUBSTITUTE(実質収支比率等に係る経年分析!G$49,"▲","-"))),ROUND(VALUE(SUBSTITUTE(実質収支比率等に係る経年分析!G$49,"▲","-")),2),NA())</f>
        <v>5.76</v>
      </c>
      <c r="D21" s="180">
        <f>IF(ISNUMBER(VALUE(SUBSTITUTE(実質収支比率等に係る経年分析!H$49,"▲","-"))),ROUND(VALUE(SUBSTITUTE(実質収支比率等に係る経年分析!H$49,"▲","-")),2),NA())</f>
        <v>3.03</v>
      </c>
      <c r="E21" s="180">
        <f>IF(ISNUMBER(VALUE(SUBSTITUTE(実質収支比率等に係る経年分析!I$49,"▲","-"))),ROUND(VALUE(SUBSTITUTE(実質収支比率等に係る経年分析!I$49,"▲","-")),2),NA())</f>
        <v>4.5199999999999996</v>
      </c>
      <c r="F21" s="180">
        <f>IF(ISNUMBER(VALUE(SUBSTITUTE(実質収支比率等に係る経年分析!J$49,"▲","-"))),ROUND(VALUE(SUBSTITUTE(実質収支比率等に係る経年分析!J$49,"▲","-")),2),NA())</f>
        <v>-3.11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2.54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0.01</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漁業集落排水事業特別会計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再生可能エネルギー運営事業特別会計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1.28</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10.77</v>
      </c>
    </row>
    <row r="36" spans="1:16" x14ac:dyDescent="0.15">
      <c r="A36" s="181" t="str">
        <f>IF(連結実質赤字比率に係る赤字・黒字の構成分析!C$34="",NA(),連結実質赤字比率に係る赤字・黒字の構成分析!C$34)</f>
        <v>後期高齢者医療特別会計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2579</v>
      </c>
      <c r="E42" s="182"/>
      <c r="F42" s="182"/>
      <c r="G42" s="182">
        <f>'実質公債費比率（分子）の構造'!L$52</f>
        <v>2616</v>
      </c>
      <c r="H42" s="182"/>
      <c r="I42" s="182"/>
      <c r="J42" s="182">
        <f>'実質公債費比率（分子）の構造'!M$52</f>
        <v>2635</v>
      </c>
      <c r="K42" s="182"/>
      <c r="L42" s="182"/>
      <c r="M42" s="182">
        <f>'実質公債費比率（分子）の構造'!N$52</f>
        <v>2824</v>
      </c>
      <c r="N42" s="182"/>
      <c r="O42" s="182"/>
      <c r="P42" s="182">
        <f>'実質公債費比率（分子）の構造'!O$52</f>
        <v>2889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v>
      </c>
      <c r="C44" s="182"/>
      <c r="D44" s="182"/>
      <c r="E44" s="182">
        <f>'実質公債費比率（分子）の構造'!L$50</f>
        <v>1</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183</v>
      </c>
      <c r="C46" s="182"/>
      <c r="D46" s="182"/>
      <c r="E46" s="182">
        <f>'実質公債費比率（分子）の構造'!L$48</f>
        <v>228</v>
      </c>
      <c r="F46" s="182"/>
      <c r="G46" s="182"/>
      <c r="H46" s="182">
        <f>'実質公債費比率（分子）の構造'!M$48</f>
        <v>191</v>
      </c>
      <c r="I46" s="182"/>
      <c r="J46" s="182"/>
      <c r="K46" s="182">
        <f>'実質公債費比率（分子）の構造'!N$48</f>
        <v>187</v>
      </c>
      <c r="L46" s="182"/>
      <c r="M46" s="182"/>
      <c r="N46" s="182">
        <f>'実質公債費比率（分子）の構造'!O$48</f>
        <v>208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3633</v>
      </c>
      <c r="C49" s="182"/>
      <c r="D49" s="182"/>
      <c r="E49" s="182">
        <f>'実質公債費比率（分子）の構造'!L$45</f>
        <v>3570</v>
      </c>
      <c r="F49" s="182"/>
      <c r="G49" s="182"/>
      <c r="H49" s="182">
        <f>'実質公債費比率（分子）の構造'!M$45</f>
        <v>3635</v>
      </c>
      <c r="I49" s="182"/>
      <c r="J49" s="182"/>
      <c r="K49" s="182">
        <f>'実質公債費比率（分子）の構造'!N$45</f>
        <v>3851</v>
      </c>
      <c r="L49" s="182"/>
      <c r="M49" s="182"/>
      <c r="N49" s="182">
        <f>'実質公債費比率（分子）の構造'!O$45</f>
        <v>3965</v>
      </c>
      <c r="O49" s="182"/>
      <c r="P49" s="182"/>
    </row>
    <row r="50" spans="1:16" x14ac:dyDescent="0.15">
      <c r="A50" s="182" t="s">
        <v>70</v>
      </c>
      <c r="B50" s="182" t="e">
        <f>NA()</f>
        <v>#N/A</v>
      </c>
      <c r="C50" s="182">
        <f>IF(ISNUMBER('実質公債費比率（分子）の構造'!K$53),'実質公債費比率（分子）の構造'!K$53,NA())</f>
        <v>1241</v>
      </c>
      <c r="D50" s="182" t="e">
        <f>NA()</f>
        <v>#N/A</v>
      </c>
      <c r="E50" s="182" t="e">
        <f>NA()</f>
        <v>#N/A</v>
      </c>
      <c r="F50" s="182">
        <f>IF(ISNUMBER('実質公債費比率（分子）の構造'!L$53),'実質公債費比率（分子）の構造'!L$53,NA())</f>
        <v>1183</v>
      </c>
      <c r="G50" s="182" t="e">
        <f>NA()</f>
        <v>#N/A</v>
      </c>
      <c r="H50" s="182" t="e">
        <f>NA()</f>
        <v>#N/A</v>
      </c>
      <c r="I50" s="182">
        <f>IF(ISNUMBER('実質公債費比率（分子）の構造'!M$53),'実質公債費比率（分子）の構造'!M$53,NA())</f>
        <v>1191</v>
      </c>
      <c r="J50" s="182" t="e">
        <f>NA()</f>
        <v>#N/A</v>
      </c>
      <c r="K50" s="182" t="e">
        <f>NA()</f>
        <v>#N/A</v>
      </c>
      <c r="L50" s="182">
        <f>IF(ISNUMBER('実質公債費比率（分子）の構造'!N$53),'実質公債費比率（分子）の構造'!N$53,NA())</f>
        <v>1214</v>
      </c>
      <c r="M50" s="182" t="e">
        <f>NA()</f>
        <v>#N/A</v>
      </c>
      <c r="N50" s="182" t="e">
        <f>NA()</f>
        <v>#N/A</v>
      </c>
      <c r="O50" s="182">
        <f>IF(ISNUMBER('実質公債費比率（分子）の構造'!O$53),'実質公債費比率（分子）の構造'!O$53,NA())</f>
        <v>1284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26838</v>
      </c>
      <c r="E56" s="181"/>
      <c r="F56" s="181"/>
      <c r="G56" s="181">
        <f>'将来負担比率（分子）の構造'!J$52</f>
        <v>27190</v>
      </c>
      <c r="H56" s="181"/>
      <c r="I56" s="181"/>
      <c r="J56" s="181">
        <f>'将来負担比率（分子）の構造'!K$52</f>
        <v>28765</v>
      </c>
      <c r="K56" s="181"/>
      <c r="L56" s="181"/>
      <c r="M56" s="181">
        <f>'将来負担比率（分子）の構造'!L$52</f>
        <v>30532</v>
      </c>
      <c r="N56" s="181"/>
      <c r="O56" s="181"/>
      <c r="P56" s="181">
        <f>'将来負担比率（分子）の構造'!M$52</f>
        <v>29933</v>
      </c>
    </row>
    <row r="57" spans="1:16" x14ac:dyDescent="0.15">
      <c r="A57" s="181" t="s">
        <v>42</v>
      </c>
      <c r="B57" s="181"/>
      <c r="C57" s="181"/>
      <c r="D57" s="181">
        <f>'将来負担比率（分子）の構造'!I$51</f>
        <v>1328</v>
      </c>
      <c r="E57" s="181"/>
      <c r="F57" s="181"/>
      <c r="G57" s="181">
        <f>'将来負担比率（分子）の構造'!J$51</f>
        <v>1112</v>
      </c>
      <c r="H57" s="181"/>
      <c r="I57" s="181"/>
      <c r="J57" s="181">
        <f>'将来負担比率（分子）の構造'!K$51</f>
        <v>1047</v>
      </c>
      <c r="K57" s="181"/>
      <c r="L57" s="181"/>
      <c r="M57" s="181">
        <f>'将来負担比率（分子）の構造'!L$51</f>
        <v>1146</v>
      </c>
      <c r="N57" s="181"/>
      <c r="O57" s="181"/>
      <c r="P57" s="181">
        <f>'将来負担比率（分子）の構造'!M$51</f>
        <v>988</v>
      </c>
    </row>
    <row r="58" spans="1:16" x14ac:dyDescent="0.15">
      <c r="A58" s="181" t="s">
        <v>41</v>
      </c>
      <c r="B58" s="181"/>
      <c r="C58" s="181"/>
      <c r="D58" s="181">
        <f>'将来負担比率（分子）の構造'!I$50</f>
        <v>12171</v>
      </c>
      <c r="E58" s="181"/>
      <c r="F58" s="181"/>
      <c r="G58" s="181">
        <f>'将来負担比率（分子）の構造'!J$50</f>
        <v>10079</v>
      </c>
      <c r="H58" s="181"/>
      <c r="I58" s="181"/>
      <c r="J58" s="181">
        <f>'将来負担比率（分子）の構造'!K$50</f>
        <v>11263</v>
      </c>
      <c r="K58" s="181"/>
      <c r="L58" s="181"/>
      <c r="M58" s="181">
        <f>'将来負担比率（分子）の構造'!L$50</f>
        <v>10396</v>
      </c>
      <c r="N58" s="181"/>
      <c r="O58" s="181"/>
      <c r="P58" s="181">
        <f>'将来負担比率（分子）の構造'!M$50</f>
        <v>9699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19</v>
      </c>
      <c r="C61" s="181"/>
      <c r="D61" s="181"/>
      <c r="E61" s="181">
        <f>'将来負担比率（分子）の構造'!J$46</f>
        <v>19</v>
      </c>
      <c r="F61" s="181"/>
      <c r="G61" s="181"/>
      <c r="H61" s="181">
        <f>'将来負担比率（分子）の構造'!K$46</f>
        <v>3</v>
      </c>
      <c r="I61" s="181"/>
      <c r="J61" s="181"/>
      <c r="K61" s="181">
        <f>'将来負担比率（分子）の構造'!L$46</f>
        <v>1</v>
      </c>
      <c r="L61" s="181"/>
      <c r="M61" s="181"/>
      <c r="N61" s="181" t="str">
        <f>'将来負担比率（分子）の構造'!M$46</f>
        <v>-</v>
      </c>
      <c r="O61" s="181"/>
      <c r="P61" s="181"/>
    </row>
    <row r="62" spans="1:16" x14ac:dyDescent="0.15">
      <c r="A62" s="181" t="s">
        <v>35</v>
      </c>
      <c r="B62" s="181">
        <f>'将来負担比率（分子）の構造'!I$45</f>
        <v>2877</v>
      </c>
      <c r="C62" s="181"/>
      <c r="D62" s="181"/>
      <c r="E62" s="181">
        <f>'将来負担比率（分子）の構造'!J$45</f>
        <v>2027</v>
      </c>
      <c r="F62" s="181"/>
      <c r="G62" s="181"/>
      <c r="H62" s="181">
        <f>'将来負担比率（分子）の構造'!K$45</f>
        <v>1971</v>
      </c>
      <c r="I62" s="181"/>
      <c r="J62" s="181"/>
      <c r="K62" s="181">
        <f>'将来負担比率（分子）の構造'!L$45</f>
        <v>1554</v>
      </c>
      <c r="L62" s="181"/>
      <c r="M62" s="181"/>
      <c r="N62" s="181">
        <f>'将来負担比率（分子）の構造'!M$45</f>
        <v>1414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2567</v>
      </c>
      <c r="C64" s="181"/>
      <c r="D64" s="181"/>
      <c r="E64" s="181">
        <f>'将来負担比率（分子）の構造'!J$43</f>
        <v>3066</v>
      </c>
      <c r="F64" s="181"/>
      <c r="G64" s="181"/>
      <c r="H64" s="181">
        <f>'将来負担比率（分子）の構造'!K$43</f>
        <v>3103</v>
      </c>
      <c r="I64" s="181"/>
      <c r="J64" s="181"/>
      <c r="K64" s="181">
        <f>'将来負担比率（分子）の構造'!L$43</f>
        <v>3108</v>
      </c>
      <c r="L64" s="181"/>
      <c r="M64" s="181"/>
      <c r="N64" s="181">
        <f>'将来負担比率（分子）の構造'!M$43</f>
        <v>2112</v>
      </c>
      <c r="O64" s="181"/>
      <c r="P64" s="181"/>
    </row>
    <row r="65" spans="1:16" x14ac:dyDescent="0.15">
      <c r="A65" s="181" t="s">
        <v>32</v>
      </c>
      <c r="B65" s="181">
        <f>'将来負担比率（分子）の構造'!I$42</f>
        <v>1</v>
      </c>
      <c r="C65" s="181"/>
      <c r="D65" s="181"/>
      <c r="E65" s="181">
        <f>'将来負担比率（分子）の構造'!J$42</f>
        <v>1</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36711</v>
      </c>
      <c r="C66" s="181"/>
      <c r="D66" s="181"/>
      <c r="E66" s="181">
        <f>'将来負担比率（分子）の構造'!J$41</f>
        <v>37076</v>
      </c>
      <c r="F66" s="181"/>
      <c r="G66" s="181"/>
      <c r="H66" s="181">
        <f>'将来負担比率（分子）の構造'!K$41</f>
        <v>38578</v>
      </c>
      <c r="I66" s="181"/>
      <c r="J66" s="181"/>
      <c r="K66" s="181">
        <f>'将来負担比率（分子）の構造'!L$41</f>
        <v>40713</v>
      </c>
      <c r="L66" s="181"/>
      <c r="M66" s="181"/>
      <c r="N66" s="181">
        <f>'将来負担比率（分子）の構造'!M$41</f>
        <v>45103</v>
      </c>
      <c r="O66" s="181"/>
      <c r="P66" s="181"/>
    </row>
    <row r="67" spans="1:16" x14ac:dyDescent="0.15">
      <c r="A67" s="181" t="s">
        <v>74</v>
      </c>
      <c r="B67" s="181" t="e">
        <f>NA()</f>
        <v>#N/A</v>
      </c>
      <c r="C67" s="181">
        <f>IF(ISNUMBER('将来負担比率（分子）の構造'!I$53), IF('将来負担比率（分子）の構造'!I$53 &lt; 0, 0, '将来負担比率（分子）の構造'!I$53), NA())</f>
        <v>1838</v>
      </c>
      <c r="D67" s="181" t="e">
        <f>NA()</f>
        <v>#N/A</v>
      </c>
      <c r="E67" s="181" t="e">
        <f>NA()</f>
        <v>#N/A</v>
      </c>
      <c r="F67" s="181">
        <f>IF(ISNUMBER('将来負担比率（分子）の構造'!J$53), IF('将来負担比率（分子）の構造'!J$53 &lt; 0, 0, '将来負担比率（分子）の構造'!J$53), NA())</f>
        <v>3807</v>
      </c>
      <c r="G67" s="181" t="e">
        <f>NA()</f>
        <v>#N/A</v>
      </c>
      <c r="H67" s="181" t="e">
        <f>NA()</f>
        <v>#N/A</v>
      </c>
      <c r="I67" s="181">
        <f>IF(ISNUMBER('将来負担比率（分子）の構造'!K$53), IF('将来負担比率（分子）の構造'!K$53 &lt; 0, 0, '将来負担比率（分子）の構造'!K$53), NA())</f>
        <v>2581</v>
      </c>
      <c r="J67" s="181" t="e">
        <f>NA()</f>
        <v>#N/A</v>
      </c>
      <c r="K67" s="181" t="e">
        <f>NA()</f>
        <v>#N/A</v>
      </c>
      <c r="L67" s="181">
        <f>IF(ISNUMBER('将来負担比率（分子）の構造'!L$53), IF('将来負担比率（分子）の構造'!L$53 &lt; 0, 0, '将来負担比率（分子）の構造'!L$53), NA())</f>
        <v>3302</v>
      </c>
      <c r="M67" s="181" t="e">
        <f>NA()</f>
        <v>#N/A</v>
      </c>
      <c r="N67" s="181" t="e">
        <f>NA()</f>
        <v>#N/A</v>
      </c>
      <c r="O67" s="181">
        <f>IF(ISNUMBER('将来負担比率（分子）の構造'!M$53), IF('将来負担比率（分子）の構造'!M$53 &lt; 0, 0, '将来負担比率（分子）の構造'!M$53), NA())</f>
        <v>8008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10242</v>
      </c>
      <c r="C72" s="185">
        <f>基金残高に係る経年分析!G55</f>
        <v>9952</v>
      </c>
      <c r="D72" s="185">
        <f>基金残高に係る経年分析!H55</f>
        <v>9154</v>
      </c>
    </row>
    <row r="73" spans="1:16" x14ac:dyDescent="0.15">
      <c r="A73" s="184" t="s">
        <v>77</v>
      </c>
      <c r="B73" s="185">
        <f>基金残高に係る経年分析!F56</f>
        <v>1021</v>
      </c>
      <c r="C73" s="185">
        <f>基金残高に係る経年分析!G56</f>
        <v>445</v>
      </c>
      <c r="D73" s="185">
        <f>基金残高に係る経年分析!H56</f>
        <v>545</v>
      </c>
    </row>
    <row r="74" spans="1:16" x14ac:dyDescent="0.15">
      <c r="A74" s="184" t="s">
        <v>78</v>
      </c>
      <c r="B74" s="185">
        <f>基金残高に係る経年分析!F57</f>
        <v>5527</v>
      </c>
      <c r="C74" s="185">
        <f>基金残高に係る経年分析!G57</f>
        <v>4718</v>
      </c>
      <c r="D74" s="185">
        <f>基金残高に係る経年分析!H57</f>
        <v>2832</v>
      </c>
    </row>
  </sheetData>
  <sheetProtection algorithmName="SHA-512" hashValue="O+MGR/H0FR17wP8tneBg9IzrNsxr46vz539oOcHVFpy0Q4UnGMkDg9mqwSGUOoBJwvAVjhYRWaQdDOJBpvXZHg==" saltValue="udbctZkropTMKSL/6hKv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6309684</v>
      </c>
      <c r="S5" s="637"/>
      <c r="T5" s="637"/>
      <c r="U5" s="637"/>
      <c r="V5" s="637"/>
      <c r="W5" s="637"/>
      <c r="X5" s="637"/>
      <c r="Y5" s="638"/>
      <c r="Z5" s="639">
        <v>11.2</v>
      </c>
      <c r="AA5" s="639"/>
      <c r="AB5" s="639"/>
      <c r="AC5" s="639"/>
      <c r="AD5" s="640">
        <v>6040469</v>
      </c>
      <c r="AE5" s="640"/>
      <c r="AF5" s="640"/>
      <c r="AG5" s="640"/>
      <c r="AH5" s="640"/>
      <c r="AI5" s="640"/>
      <c r="AJ5" s="640"/>
      <c r="AK5" s="640"/>
      <c r="AL5" s="641">
        <v>33</v>
      </c>
      <c r="AM5" s="642"/>
      <c r="AN5" s="642"/>
      <c r="AO5" s="643"/>
      <c r="AP5" s="633" t="s">
        <v>227</v>
      </c>
      <c r="AQ5" s="634"/>
      <c r="AR5" s="634"/>
      <c r="AS5" s="634"/>
      <c r="AT5" s="634"/>
      <c r="AU5" s="634"/>
      <c r="AV5" s="634"/>
      <c r="AW5" s="634"/>
      <c r="AX5" s="634"/>
      <c r="AY5" s="634"/>
      <c r="AZ5" s="634"/>
      <c r="BA5" s="634"/>
      <c r="BB5" s="634"/>
      <c r="BC5" s="634"/>
      <c r="BD5" s="634"/>
      <c r="BE5" s="634"/>
      <c r="BF5" s="635"/>
      <c r="BG5" s="647">
        <v>6301930</v>
      </c>
      <c r="BH5" s="648"/>
      <c r="BI5" s="648"/>
      <c r="BJ5" s="648"/>
      <c r="BK5" s="648"/>
      <c r="BL5" s="648"/>
      <c r="BM5" s="648"/>
      <c r="BN5" s="649"/>
      <c r="BO5" s="650">
        <v>99.9</v>
      </c>
      <c r="BP5" s="650"/>
      <c r="BQ5" s="650"/>
      <c r="BR5" s="650"/>
      <c r="BS5" s="651" t="s">
        <v>228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220</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321397</v>
      </c>
      <c r="S6" s="648"/>
      <c r="T6" s="648"/>
      <c r="U6" s="648"/>
      <c r="V6" s="648"/>
      <c r="W6" s="648"/>
      <c r="X6" s="648"/>
      <c r="Y6" s="649"/>
      <c r="Z6" s="650">
        <v>0.6</v>
      </c>
      <c r="AA6" s="650"/>
      <c r="AB6" s="650"/>
      <c r="AC6" s="650"/>
      <c r="AD6" s="651">
        <v>321397</v>
      </c>
      <c r="AE6" s="651"/>
      <c r="AF6" s="651"/>
      <c r="AG6" s="651"/>
      <c r="AH6" s="651"/>
      <c r="AI6" s="651"/>
      <c r="AJ6" s="651"/>
      <c r="AK6" s="651"/>
      <c r="AL6" s="652">
        <v>1.8</v>
      </c>
      <c r="AM6" s="653"/>
      <c r="AN6" s="653"/>
      <c r="AO6" s="654"/>
      <c r="AP6" s="644" t="s">
        <v>233</v>
      </c>
      <c r="AQ6" s="645"/>
      <c r="AR6" s="645"/>
      <c r="AS6" s="645"/>
      <c r="AT6" s="645"/>
      <c r="AU6" s="645"/>
      <c r="AV6" s="645"/>
      <c r="AW6" s="645"/>
      <c r="AX6" s="645"/>
      <c r="AY6" s="645"/>
      <c r="AZ6" s="645"/>
      <c r="BA6" s="645"/>
      <c r="BB6" s="645"/>
      <c r="BC6" s="645"/>
      <c r="BD6" s="645"/>
      <c r="BE6" s="645"/>
      <c r="BF6" s="646"/>
      <c r="BG6" s="647">
        <v>6301930</v>
      </c>
      <c r="BH6" s="648"/>
      <c r="BI6" s="648"/>
      <c r="BJ6" s="648"/>
      <c r="BK6" s="648"/>
      <c r="BL6" s="648"/>
      <c r="BM6" s="648"/>
      <c r="BN6" s="649"/>
      <c r="BO6" s="650">
        <v>99.9</v>
      </c>
      <c r="BP6" s="650"/>
      <c r="BQ6" s="650"/>
      <c r="BR6" s="650"/>
      <c r="BS6" s="651" t="s">
        <v>127</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214130</v>
      </c>
      <c r="CS6" s="648"/>
      <c r="CT6" s="648"/>
      <c r="CU6" s="648"/>
      <c r="CV6" s="648"/>
      <c r="CW6" s="648"/>
      <c r="CX6" s="648"/>
      <c r="CY6" s="649"/>
      <c r="CZ6" s="641">
        <v>0.4</v>
      </c>
      <c r="DA6" s="642"/>
      <c r="DB6" s="642"/>
      <c r="DC6" s="661"/>
      <c r="DD6" s="656" t="s">
        <v>127</v>
      </c>
      <c r="DE6" s="648"/>
      <c r="DF6" s="648"/>
      <c r="DG6" s="648"/>
      <c r="DH6" s="648"/>
      <c r="DI6" s="648"/>
      <c r="DJ6" s="648"/>
      <c r="DK6" s="648"/>
      <c r="DL6" s="648"/>
      <c r="DM6" s="648"/>
      <c r="DN6" s="648"/>
      <c r="DO6" s="648"/>
      <c r="DP6" s="649"/>
      <c r="DQ6" s="656">
        <v>214130</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2393</v>
      </c>
      <c r="S7" s="648"/>
      <c r="T7" s="648"/>
      <c r="U7" s="648"/>
      <c r="V7" s="648"/>
      <c r="W7" s="648"/>
      <c r="X7" s="648"/>
      <c r="Y7" s="649"/>
      <c r="Z7" s="650">
        <v>0</v>
      </c>
      <c r="AA7" s="650"/>
      <c r="AB7" s="650"/>
      <c r="AC7" s="650"/>
      <c r="AD7" s="651">
        <v>2393</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2590745</v>
      </c>
      <c r="BH7" s="648"/>
      <c r="BI7" s="648"/>
      <c r="BJ7" s="648"/>
      <c r="BK7" s="648"/>
      <c r="BL7" s="648"/>
      <c r="BM7" s="648"/>
      <c r="BN7" s="649"/>
      <c r="BO7" s="650">
        <v>41.1</v>
      </c>
      <c r="BP7" s="650"/>
      <c r="BQ7" s="650"/>
      <c r="BR7" s="650"/>
      <c r="BS7" s="651" t="s">
        <v>127</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20310978</v>
      </c>
      <c r="CS7" s="648"/>
      <c r="CT7" s="648"/>
      <c r="CU7" s="648"/>
      <c r="CV7" s="648"/>
      <c r="CW7" s="648"/>
      <c r="CX7" s="648"/>
      <c r="CY7" s="649"/>
      <c r="CZ7" s="650">
        <v>37.799999999999997</v>
      </c>
      <c r="DA7" s="650"/>
      <c r="DB7" s="650"/>
      <c r="DC7" s="650"/>
      <c r="DD7" s="656">
        <v>8554171</v>
      </c>
      <c r="DE7" s="648"/>
      <c r="DF7" s="648"/>
      <c r="DG7" s="648"/>
      <c r="DH7" s="648"/>
      <c r="DI7" s="648"/>
      <c r="DJ7" s="648"/>
      <c r="DK7" s="648"/>
      <c r="DL7" s="648"/>
      <c r="DM7" s="648"/>
      <c r="DN7" s="648"/>
      <c r="DO7" s="648"/>
      <c r="DP7" s="649"/>
      <c r="DQ7" s="656">
        <v>5599681</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7182</v>
      </c>
      <c r="S8" s="648"/>
      <c r="T8" s="648"/>
      <c r="U8" s="648"/>
      <c r="V8" s="648"/>
      <c r="W8" s="648"/>
      <c r="X8" s="648"/>
      <c r="Y8" s="649"/>
      <c r="Z8" s="650">
        <v>0</v>
      </c>
      <c r="AA8" s="650"/>
      <c r="AB8" s="650"/>
      <c r="AC8" s="650"/>
      <c r="AD8" s="651">
        <v>7182</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84225</v>
      </c>
      <c r="BH8" s="648"/>
      <c r="BI8" s="648"/>
      <c r="BJ8" s="648"/>
      <c r="BK8" s="648"/>
      <c r="BL8" s="648"/>
      <c r="BM8" s="648"/>
      <c r="BN8" s="649"/>
      <c r="BO8" s="650">
        <v>1.3</v>
      </c>
      <c r="BP8" s="650"/>
      <c r="BQ8" s="650"/>
      <c r="BR8" s="650"/>
      <c r="BS8" s="656" t="s">
        <v>228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12397733</v>
      </c>
      <c r="CS8" s="648"/>
      <c r="CT8" s="648"/>
      <c r="CU8" s="648"/>
      <c r="CV8" s="648"/>
      <c r="CW8" s="648"/>
      <c r="CX8" s="648"/>
      <c r="CY8" s="649"/>
      <c r="CZ8" s="650">
        <v>23.1</v>
      </c>
      <c r="DA8" s="650"/>
      <c r="DB8" s="650"/>
      <c r="DC8" s="650"/>
      <c r="DD8" s="656">
        <v>93898</v>
      </c>
      <c r="DE8" s="648"/>
      <c r="DF8" s="648"/>
      <c r="DG8" s="648"/>
      <c r="DH8" s="648"/>
      <c r="DI8" s="648"/>
      <c r="DJ8" s="648"/>
      <c r="DK8" s="648"/>
      <c r="DL8" s="648"/>
      <c r="DM8" s="648"/>
      <c r="DN8" s="648"/>
      <c r="DO8" s="648"/>
      <c r="DP8" s="649"/>
      <c r="DQ8" s="656">
        <v>5291152</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8028</v>
      </c>
      <c r="S9" s="648"/>
      <c r="T9" s="648"/>
      <c r="U9" s="648"/>
      <c r="V9" s="648"/>
      <c r="W9" s="648"/>
      <c r="X9" s="648"/>
      <c r="Y9" s="649"/>
      <c r="Z9" s="650">
        <v>0</v>
      </c>
      <c r="AA9" s="650"/>
      <c r="AB9" s="650"/>
      <c r="AC9" s="650"/>
      <c r="AD9" s="651">
        <v>8028</v>
      </c>
      <c r="AE9" s="651"/>
      <c r="AF9" s="651"/>
      <c r="AG9" s="651"/>
      <c r="AH9" s="651"/>
      <c r="AI9" s="651"/>
      <c r="AJ9" s="651"/>
      <c r="AK9" s="651"/>
      <c r="AL9" s="652">
        <v>0</v>
      </c>
      <c r="AM9" s="653"/>
      <c r="AN9" s="653"/>
      <c r="AO9" s="654"/>
      <c r="AP9" s="644" t="s">
        <v>242</v>
      </c>
      <c r="AQ9" s="645"/>
      <c r="AR9" s="645"/>
      <c r="AS9" s="645"/>
      <c r="AT9" s="645"/>
      <c r="AU9" s="645"/>
      <c r="AV9" s="645"/>
      <c r="AW9" s="645"/>
      <c r="AX9" s="645"/>
      <c r="AY9" s="645"/>
      <c r="AZ9" s="645"/>
      <c r="BA9" s="645"/>
      <c r="BB9" s="645"/>
      <c r="BC9" s="645"/>
      <c r="BD9" s="645"/>
      <c r="BE9" s="645"/>
      <c r="BF9" s="646"/>
      <c r="BG9" s="647">
        <v>2109910</v>
      </c>
      <c r="BH9" s="648"/>
      <c r="BI9" s="648"/>
      <c r="BJ9" s="648"/>
      <c r="BK9" s="648"/>
      <c r="BL9" s="648"/>
      <c r="BM9" s="648"/>
      <c r="BN9" s="649"/>
      <c r="BO9" s="650">
        <v>33.4</v>
      </c>
      <c r="BP9" s="650"/>
      <c r="BQ9" s="650"/>
      <c r="BR9" s="650"/>
      <c r="BS9" s="656" t="s">
        <v>127</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1952480</v>
      </c>
      <c r="CS9" s="648"/>
      <c r="CT9" s="648"/>
      <c r="CU9" s="648"/>
      <c r="CV9" s="648"/>
      <c r="CW9" s="648"/>
      <c r="CX9" s="648"/>
      <c r="CY9" s="649"/>
      <c r="CZ9" s="650">
        <v>3.6</v>
      </c>
      <c r="DA9" s="650"/>
      <c r="DB9" s="650"/>
      <c r="DC9" s="650"/>
      <c r="DD9" s="656">
        <v>96492</v>
      </c>
      <c r="DE9" s="648"/>
      <c r="DF9" s="648"/>
      <c r="DG9" s="648"/>
      <c r="DH9" s="648"/>
      <c r="DI9" s="648"/>
      <c r="DJ9" s="648"/>
      <c r="DK9" s="648"/>
      <c r="DL9" s="648"/>
      <c r="DM9" s="648"/>
      <c r="DN9" s="648"/>
      <c r="DO9" s="648"/>
      <c r="DP9" s="649"/>
      <c r="DQ9" s="656">
        <v>1477585</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650" t="s">
        <v>228</v>
      </c>
      <c r="AA10" s="650"/>
      <c r="AB10" s="650"/>
      <c r="AC10" s="650"/>
      <c r="AD10" s="651" t="s">
        <v>127</v>
      </c>
      <c r="AE10" s="651"/>
      <c r="AF10" s="651"/>
      <c r="AG10" s="651"/>
      <c r="AH10" s="651"/>
      <c r="AI10" s="651"/>
      <c r="AJ10" s="651"/>
      <c r="AK10" s="651"/>
      <c r="AL10" s="652" t="s">
        <v>228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158139</v>
      </c>
      <c r="BH10" s="648"/>
      <c r="BI10" s="648"/>
      <c r="BJ10" s="648"/>
      <c r="BK10" s="648"/>
      <c r="BL10" s="648"/>
      <c r="BM10" s="648"/>
      <c r="BN10" s="649"/>
      <c r="BO10" s="650">
        <v>2.5</v>
      </c>
      <c r="BP10" s="650"/>
      <c r="BQ10" s="650"/>
      <c r="BR10" s="650"/>
      <c r="BS10" s="656" t="s">
        <v>246</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9614</v>
      </c>
      <c r="CS10" s="648"/>
      <c r="CT10" s="648"/>
      <c r="CU10" s="648"/>
      <c r="CV10" s="648"/>
      <c r="CW10" s="648"/>
      <c r="CX10" s="648"/>
      <c r="CY10" s="649"/>
      <c r="CZ10" s="650">
        <v>0</v>
      </c>
      <c r="DA10" s="650"/>
      <c r="DB10" s="650"/>
      <c r="DC10" s="650"/>
      <c r="DD10" s="656" t="s">
        <v>246</v>
      </c>
      <c r="DE10" s="648"/>
      <c r="DF10" s="648"/>
      <c r="DG10" s="648"/>
      <c r="DH10" s="648"/>
      <c r="DI10" s="648"/>
      <c r="DJ10" s="648"/>
      <c r="DK10" s="648"/>
      <c r="DL10" s="648"/>
      <c r="DM10" s="648"/>
      <c r="DN10" s="648"/>
      <c r="DO10" s="648"/>
      <c r="DP10" s="649"/>
      <c r="DQ10" s="656">
        <v>9614</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1049152</v>
      </c>
      <c r="S11" s="648"/>
      <c r="T11" s="648"/>
      <c r="U11" s="648"/>
      <c r="V11" s="648"/>
      <c r="W11" s="648"/>
      <c r="X11" s="648"/>
      <c r="Y11" s="649"/>
      <c r="Z11" s="652">
        <v>1.9</v>
      </c>
      <c r="AA11" s="653"/>
      <c r="AB11" s="653"/>
      <c r="AC11" s="665"/>
      <c r="AD11" s="656">
        <v>1049152</v>
      </c>
      <c r="AE11" s="648"/>
      <c r="AF11" s="648"/>
      <c r="AG11" s="648"/>
      <c r="AH11" s="648"/>
      <c r="AI11" s="648"/>
      <c r="AJ11" s="648"/>
      <c r="AK11" s="649"/>
      <c r="AL11" s="652">
        <v>5.7</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238471</v>
      </c>
      <c r="BH11" s="648"/>
      <c r="BI11" s="648"/>
      <c r="BJ11" s="648"/>
      <c r="BK11" s="648"/>
      <c r="BL11" s="648"/>
      <c r="BM11" s="648"/>
      <c r="BN11" s="649"/>
      <c r="BO11" s="650">
        <v>3.8</v>
      </c>
      <c r="BP11" s="650"/>
      <c r="BQ11" s="650"/>
      <c r="BR11" s="650"/>
      <c r="BS11" s="656" t="s">
        <v>127</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4439873</v>
      </c>
      <c r="CS11" s="648"/>
      <c r="CT11" s="648"/>
      <c r="CU11" s="648"/>
      <c r="CV11" s="648"/>
      <c r="CW11" s="648"/>
      <c r="CX11" s="648"/>
      <c r="CY11" s="649"/>
      <c r="CZ11" s="650">
        <v>8.3000000000000007</v>
      </c>
      <c r="DA11" s="650"/>
      <c r="DB11" s="650"/>
      <c r="DC11" s="650"/>
      <c r="DD11" s="656">
        <v>2473277</v>
      </c>
      <c r="DE11" s="648"/>
      <c r="DF11" s="648"/>
      <c r="DG11" s="648"/>
      <c r="DH11" s="648"/>
      <c r="DI11" s="648"/>
      <c r="DJ11" s="648"/>
      <c r="DK11" s="648"/>
      <c r="DL11" s="648"/>
      <c r="DM11" s="648"/>
      <c r="DN11" s="648"/>
      <c r="DO11" s="648"/>
      <c r="DP11" s="649"/>
      <c r="DQ11" s="656">
        <v>1300570</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49265</v>
      </c>
      <c r="S12" s="648"/>
      <c r="T12" s="648"/>
      <c r="U12" s="648"/>
      <c r="V12" s="648"/>
      <c r="W12" s="648"/>
      <c r="X12" s="648"/>
      <c r="Y12" s="649"/>
      <c r="Z12" s="650">
        <v>0.1</v>
      </c>
      <c r="AA12" s="650"/>
      <c r="AB12" s="650"/>
      <c r="AC12" s="650"/>
      <c r="AD12" s="651">
        <v>49265</v>
      </c>
      <c r="AE12" s="651"/>
      <c r="AF12" s="651"/>
      <c r="AG12" s="651"/>
      <c r="AH12" s="651"/>
      <c r="AI12" s="651"/>
      <c r="AJ12" s="651"/>
      <c r="AK12" s="651"/>
      <c r="AL12" s="652">
        <v>0.3</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3011068</v>
      </c>
      <c r="BH12" s="648"/>
      <c r="BI12" s="648"/>
      <c r="BJ12" s="648"/>
      <c r="BK12" s="648"/>
      <c r="BL12" s="648"/>
      <c r="BM12" s="648"/>
      <c r="BN12" s="649"/>
      <c r="BO12" s="650">
        <v>47.7</v>
      </c>
      <c r="BP12" s="650"/>
      <c r="BQ12" s="650"/>
      <c r="BR12" s="650"/>
      <c r="BS12" s="656" t="s">
        <v>246</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718432</v>
      </c>
      <c r="CS12" s="648"/>
      <c r="CT12" s="648"/>
      <c r="CU12" s="648"/>
      <c r="CV12" s="648"/>
      <c r="CW12" s="648"/>
      <c r="CX12" s="648"/>
      <c r="CY12" s="649"/>
      <c r="CZ12" s="650">
        <v>1.3</v>
      </c>
      <c r="DA12" s="650"/>
      <c r="DB12" s="650"/>
      <c r="DC12" s="650"/>
      <c r="DD12" s="656">
        <v>117454</v>
      </c>
      <c r="DE12" s="648"/>
      <c r="DF12" s="648"/>
      <c r="DG12" s="648"/>
      <c r="DH12" s="648"/>
      <c r="DI12" s="648"/>
      <c r="DJ12" s="648"/>
      <c r="DK12" s="648"/>
      <c r="DL12" s="648"/>
      <c r="DM12" s="648"/>
      <c r="DN12" s="648"/>
      <c r="DO12" s="648"/>
      <c r="DP12" s="649"/>
      <c r="DQ12" s="656">
        <v>294553</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228</v>
      </c>
      <c r="AA13" s="650"/>
      <c r="AB13" s="650"/>
      <c r="AC13" s="650"/>
      <c r="AD13" s="651" t="s">
        <v>228</v>
      </c>
      <c r="AE13" s="651"/>
      <c r="AF13" s="651"/>
      <c r="AG13" s="651"/>
      <c r="AH13" s="651"/>
      <c r="AI13" s="651"/>
      <c r="AJ13" s="651"/>
      <c r="AK13" s="651"/>
      <c r="AL13" s="652" t="s">
        <v>127</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2877589</v>
      </c>
      <c r="BH13" s="648"/>
      <c r="BI13" s="648"/>
      <c r="BJ13" s="648"/>
      <c r="BK13" s="648"/>
      <c r="BL13" s="648"/>
      <c r="BM13" s="648"/>
      <c r="BN13" s="649"/>
      <c r="BO13" s="650">
        <v>45.6</v>
      </c>
      <c r="BP13" s="650"/>
      <c r="BQ13" s="650"/>
      <c r="BR13" s="650"/>
      <c r="BS13" s="656" t="s">
        <v>127</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3966148</v>
      </c>
      <c r="CS13" s="648"/>
      <c r="CT13" s="648"/>
      <c r="CU13" s="648"/>
      <c r="CV13" s="648"/>
      <c r="CW13" s="648"/>
      <c r="CX13" s="648"/>
      <c r="CY13" s="649"/>
      <c r="CZ13" s="650">
        <v>7.4</v>
      </c>
      <c r="DA13" s="650"/>
      <c r="DB13" s="650"/>
      <c r="DC13" s="650"/>
      <c r="DD13" s="656">
        <v>2288637</v>
      </c>
      <c r="DE13" s="648"/>
      <c r="DF13" s="648"/>
      <c r="DG13" s="648"/>
      <c r="DH13" s="648"/>
      <c r="DI13" s="648"/>
      <c r="DJ13" s="648"/>
      <c r="DK13" s="648"/>
      <c r="DL13" s="648"/>
      <c r="DM13" s="648"/>
      <c r="DN13" s="648"/>
      <c r="DO13" s="648"/>
      <c r="DP13" s="649"/>
      <c r="DQ13" s="656">
        <v>806297</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246</v>
      </c>
      <c r="S14" s="648"/>
      <c r="T14" s="648"/>
      <c r="U14" s="648"/>
      <c r="V14" s="648"/>
      <c r="W14" s="648"/>
      <c r="X14" s="648"/>
      <c r="Y14" s="649"/>
      <c r="Z14" s="650" t="s">
        <v>228</v>
      </c>
      <c r="AA14" s="650"/>
      <c r="AB14" s="650"/>
      <c r="AC14" s="650"/>
      <c r="AD14" s="651" t="s">
        <v>228</v>
      </c>
      <c r="AE14" s="651"/>
      <c r="AF14" s="651"/>
      <c r="AG14" s="651"/>
      <c r="AH14" s="651"/>
      <c r="AI14" s="651"/>
      <c r="AJ14" s="651"/>
      <c r="AK14" s="651"/>
      <c r="AL14" s="652" t="s">
        <v>127</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269215</v>
      </c>
      <c r="BH14" s="648"/>
      <c r="BI14" s="648"/>
      <c r="BJ14" s="648"/>
      <c r="BK14" s="648"/>
      <c r="BL14" s="648"/>
      <c r="BM14" s="648"/>
      <c r="BN14" s="649"/>
      <c r="BO14" s="650">
        <v>4.3</v>
      </c>
      <c r="BP14" s="650"/>
      <c r="BQ14" s="650"/>
      <c r="BR14" s="650"/>
      <c r="BS14" s="656" t="s">
        <v>228</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824813</v>
      </c>
      <c r="CS14" s="648"/>
      <c r="CT14" s="648"/>
      <c r="CU14" s="648"/>
      <c r="CV14" s="648"/>
      <c r="CW14" s="648"/>
      <c r="CX14" s="648"/>
      <c r="CY14" s="649"/>
      <c r="CZ14" s="650">
        <v>1.5</v>
      </c>
      <c r="DA14" s="650"/>
      <c r="DB14" s="650"/>
      <c r="DC14" s="650"/>
      <c r="DD14" s="656">
        <v>67570</v>
      </c>
      <c r="DE14" s="648"/>
      <c r="DF14" s="648"/>
      <c r="DG14" s="648"/>
      <c r="DH14" s="648"/>
      <c r="DI14" s="648"/>
      <c r="DJ14" s="648"/>
      <c r="DK14" s="648"/>
      <c r="DL14" s="648"/>
      <c r="DM14" s="648"/>
      <c r="DN14" s="648"/>
      <c r="DO14" s="648"/>
      <c r="DP14" s="649"/>
      <c r="DQ14" s="656">
        <v>749417</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246</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228</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430218</v>
      </c>
      <c r="BH15" s="648"/>
      <c r="BI15" s="648"/>
      <c r="BJ15" s="648"/>
      <c r="BK15" s="648"/>
      <c r="BL15" s="648"/>
      <c r="BM15" s="648"/>
      <c r="BN15" s="649"/>
      <c r="BO15" s="650">
        <v>6.8</v>
      </c>
      <c r="BP15" s="650"/>
      <c r="BQ15" s="650"/>
      <c r="BR15" s="650"/>
      <c r="BS15" s="656" t="s">
        <v>246</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4333018</v>
      </c>
      <c r="CS15" s="648"/>
      <c r="CT15" s="648"/>
      <c r="CU15" s="648"/>
      <c r="CV15" s="648"/>
      <c r="CW15" s="648"/>
      <c r="CX15" s="648"/>
      <c r="CY15" s="649"/>
      <c r="CZ15" s="650">
        <v>8.1</v>
      </c>
      <c r="DA15" s="650"/>
      <c r="DB15" s="650"/>
      <c r="DC15" s="650"/>
      <c r="DD15" s="656">
        <v>1295519</v>
      </c>
      <c r="DE15" s="648"/>
      <c r="DF15" s="648"/>
      <c r="DG15" s="648"/>
      <c r="DH15" s="648"/>
      <c r="DI15" s="648"/>
      <c r="DJ15" s="648"/>
      <c r="DK15" s="648"/>
      <c r="DL15" s="648"/>
      <c r="DM15" s="648"/>
      <c r="DN15" s="648"/>
      <c r="DO15" s="648"/>
      <c r="DP15" s="649"/>
      <c r="DQ15" s="656">
        <v>2851194</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21286</v>
      </c>
      <c r="S16" s="648"/>
      <c r="T16" s="648"/>
      <c r="U16" s="648"/>
      <c r="V16" s="648"/>
      <c r="W16" s="648"/>
      <c r="X16" s="648"/>
      <c r="Y16" s="649"/>
      <c r="Z16" s="650">
        <v>0</v>
      </c>
      <c r="AA16" s="650"/>
      <c r="AB16" s="650"/>
      <c r="AC16" s="650"/>
      <c r="AD16" s="651">
        <v>21286</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v>684</v>
      </c>
      <c r="BH16" s="648"/>
      <c r="BI16" s="648"/>
      <c r="BJ16" s="648"/>
      <c r="BK16" s="648"/>
      <c r="BL16" s="648"/>
      <c r="BM16" s="648"/>
      <c r="BN16" s="649"/>
      <c r="BO16" s="650">
        <v>0</v>
      </c>
      <c r="BP16" s="650"/>
      <c r="BQ16" s="650"/>
      <c r="BR16" s="650"/>
      <c r="BS16" s="656" t="s">
        <v>127</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13489</v>
      </c>
      <c r="CS16" s="648"/>
      <c r="CT16" s="648"/>
      <c r="CU16" s="648"/>
      <c r="CV16" s="648"/>
      <c r="CW16" s="648"/>
      <c r="CX16" s="648"/>
      <c r="CY16" s="649"/>
      <c r="CZ16" s="650">
        <v>0</v>
      </c>
      <c r="DA16" s="650"/>
      <c r="DB16" s="650"/>
      <c r="DC16" s="650"/>
      <c r="DD16" s="656" t="s">
        <v>127</v>
      </c>
      <c r="DE16" s="648"/>
      <c r="DF16" s="648"/>
      <c r="DG16" s="648"/>
      <c r="DH16" s="648"/>
      <c r="DI16" s="648"/>
      <c r="DJ16" s="648"/>
      <c r="DK16" s="648"/>
      <c r="DL16" s="648"/>
      <c r="DM16" s="648"/>
      <c r="DN16" s="648"/>
      <c r="DO16" s="648"/>
      <c r="DP16" s="649"/>
      <c r="DQ16" s="656">
        <v>13489</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32108</v>
      </c>
      <c r="S17" s="648"/>
      <c r="T17" s="648"/>
      <c r="U17" s="648"/>
      <c r="V17" s="648"/>
      <c r="W17" s="648"/>
      <c r="X17" s="648"/>
      <c r="Y17" s="649"/>
      <c r="Z17" s="650">
        <v>0.1</v>
      </c>
      <c r="AA17" s="650"/>
      <c r="AB17" s="650"/>
      <c r="AC17" s="650"/>
      <c r="AD17" s="651">
        <v>32108</v>
      </c>
      <c r="AE17" s="651"/>
      <c r="AF17" s="651"/>
      <c r="AG17" s="651"/>
      <c r="AH17" s="651"/>
      <c r="AI17" s="651"/>
      <c r="AJ17" s="651"/>
      <c r="AK17" s="651"/>
      <c r="AL17" s="652">
        <v>0.2</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246</v>
      </c>
      <c r="BP17" s="650"/>
      <c r="BQ17" s="650"/>
      <c r="BR17" s="650"/>
      <c r="BS17" s="656" t="s">
        <v>228</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3965238</v>
      </c>
      <c r="CS17" s="648"/>
      <c r="CT17" s="648"/>
      <c r="CU17" s="648"/>
      <c r="CV17" s="648"/>
      <c r="CW17" s="648"/>
      <c r="CX17" s="648"/>
      <c r="CY17" s="649"/>
      <c r="CZ17" s="650">
        <v>7.4</v>
      </c>
      <c r="DA17" s="650"/>
      <c r="DB17" s="650"/>
      <c r="DC17" s="650"/>
      <c r="DD17" s="656" t="s">
        <v>228</v>
      </c>
      <c r="DE17" s="648"/>
      <c r="DF17" s="648"/>
      <c r="DG17" s="648"/>
      <c r="DH17" s="648"/>
      <c r="DI17" s="648"/>
      <c r="DJ17" s="648"/>
      <c r="DK17" s="648"/>
      <c r="DL17" s="648"/>
      <c r="DM17" s="648"/>
      <c r="DN17" s="648"/>
      <c r="DO17" s="648"/>
      <c r="DP17" s="649"/>
      <c r="DQ17" s="656">
        <v>3807450</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24675</v>
      </c>
      <c r="S18" s="648"/>
      <c r="T18" s="648"/>
      <c r="U18" s="648"/>
      <c r="V18" s="648"/>
      <c r="W18" s="648"/>
      <c r="X18" s="648"/>
      <c r="Y18" s="649"/>
      <c r="Z18" s="650">
        <v>0</v>
      </c>
      <c r="AA18" s="650"/>
      <c r="AB18" s="650"/>
      <c r="AC18" s="650"/>
      <c r="AD18" s="651">
        <v>24675</v>
      </c>
      <c r="AE18" s="651"/>
      <c r="AF18" s="651"/>
      <c r="AG18" s="651"/>
      <c r="AH18" s="651"/>
      <c r="AI18" s="651"/>
      <c r="AJ18" s="651"/>
      <c r="AK18" s="651"/>
      <c r="AL18" s="652">
        <v>0.1</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650" t="s">
        <v>127</v>
      </c>
      <c r="BP18" s="650"/>
      <c r="BQ18" s="650"/>
      <c r="BR18" s="650"/>
      <c r="BS18" s="656" t="s">
        <v>246</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v>551845</v>
      </c>
      <c r="CS18" s="648"/>
      <c r="CT18" s="648"/>
      <c r="CU18" s="648"/>
      <c r="CV18" s="648"/>
      <c r="CW18" s="648"/>
      <c r="CX18" s="648"/>
      <c r="CY18" s="649"/>
      <c r="CZ18" s="650">
        <v>1</v>
      </c>
      <c r="DA18" s="650"/>
      <c r="DB18" s="650"/>
      <c r="DC18" s="650"/>
      <c r="DD18" s="656" t="s">
        <v>127</v>
      </c>
      <c r="DE18" s="648"/>
      <c r="DF18" s="648"/>
      <c r="DG18" s="648"/>
      <c r="DH18" s="648"/>
      <c r="DI18" s="648"/>
      <c r="DJ18" s="648"/>
      <c r="DK18" s="648"/>
      <c r="DL18" s="648"/>
      <c r="DM18" s="648"/>
      <c r="DN18" s="648"/>
      <c r="DO18" s="648"/>
      <c r="DP18" s="649"/>
      <c r="DQ18" s="656">
        <v>19425</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24675</v>
      </c>
      <c r="S19" s="648"/>
      <c r="T19" s="648"/>
      <c r="U19" s="648"/>
      <c r="V19" s="648"/>
      <c r="W19" s="648"/>
      <c r="X19" s="648"/>
      <c r="Y19" s="649"/>
      <c r="Z19" s="650">
        <v>0</v>
      </c>
      <c r="AA19" s="650"/>
      <c r="AB19" s="650"/>
      <c r="AC19" s="650"/>
      <c r="AD19" s="651">
        <v>24675</v>
      </c>
      <c r="AE19" s="651"/>
      <c r="AF19" s="651"/>
      <c r="AG19" s="651"/>
      <c r="AH19" s="651"/>
      <c r="AI19" s="651"/>
      <c r="AJ19" s="651"/>
      <c r="AK19" s="651"/>
      <c r="AL19" s="652">
        <v>0.1</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7754</v>
      </c>
      <c r="BH19" s="648"/>
      <c r="BI19" s="648"/>
      <c r="BJ19" s="648"/>
      <c r="BK19" s="648"/>
      <c r="BL19" s="648"/>
      <c r="BM19" s="648"/>
      <c r="BN19" s="649"/>
      <c r="BO19" s="650">
        <v>0.1</v>
      </c>
      <c r="BP19" s="650"/>
      <c r="BQ19" s="650"/>
      <c r="BR19" s="650"/>
      <c r="BS19" s="656" t="s">
        <v>127</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228</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t="s">
        <v>127</v>
      </c>
      <c r="S20" s="648"/>
      <c r="T20" s="648"/>
      <c r="U20" s="648"/>
      <c r="V20" s="648"/>
      <c r="W20" s="648"/>
      <c r="X20" s="648"/>
      <c r="Y20" s="649"/>
      <c r="Z20" s="650" t="s">
        <v>127</v>
      </c>
      <c r="AA20" s="650"/>
      <c r="AB20" s="650"/>
      <c r="AC20" s="650"/>
      <c r="AD20" s="651" t="s">
        <v>127</v>
      </c>
      <c r="AE20" s="651"/>
      <c r="AF20" s="651"/>
      <c r="AG20" s="651"/>
      <c r="AH20" s="651"/>
      <c r="AI20" s="651"/>
      <c r="AJ20" s="651"/>
      <c r="AK20" s="651"/>
      <c r="AL20" s="652" t="s">
        <v>127</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7754</v>
      </c>
      <c r="BH20" s="648"/>
      <c r="BI20" s="648"/>
      <c r="BJ20" s="648"/>
      <c r="BK20" s="648"/>
      <c r="BL20" s="648"/>
      <c r="BM20" s="648"/>
      <c r="BN20" s="649"/>
      <c r="BO20" s="650">
        <v>0.1</v>
      </c>
      <c r="BP20" s="650"/>
      <c r="BQ20" s="650"/>
      <c r="BR20" s="650"/>
      <c r="BS20" s="656" t="s">
        <v>228</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53697791</v>
      </c>
      <c r="CS20" s="648"/>
      <c r="CT20" s="648"/>
      <c r="CU20" s="648"/>
      <c r="CV20" s="648"/>
      <c r="CW20" s="648"/>
      <c r="CX20" s="648"/>
      <c r="CY20" s="649"/>
      <c r="CZ20" s="650">
        <v>100</v>
      </c>
      <c r="DA20" s="650"/>
      <c r="DB20" s="650"/>
      <c r="DC20" s="650"/>
      <c r="DD20" s="656">
        <v>14987018</v>
      </c>
      <c r="DE20" s="648"/>
      <c r="DF20" s="648"/>
      <c r="DG20" s="648"/>
      <c r="DH20" s="648"/>
      <c r="DI20" s="648"/>
      <c r="DJ20" s="648"/>
      <c r="DK20" s="648"/>
      <c r="DL20" s="648"/>
      <c r="DM20" s="648"/>
      <c r="DN20" s="648"/>
      <c r="DO20" s="648"/>
      <c r="DP20" s="649"/>
      <c r="DQ20" s="656">
        <v>22434557</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t="s">
        <v>228</v>
      </c>
      <c r="S21" s="648"/>
      <c r="T21" s="648"/>
      <c r="U21" s="648"/>
      <c r="V21" s="648"/>
      <c r="W21" s="648"/>
      <c r="X21" s="648"/>
      <c r="Y21" s="649"/>
      <c r="Z21" s="650" t="s">
        <v>228</v>
      </c>
      <c r="AA21" s="650"/>
      <c r="AB21" s="650"/>
      <c r="AC21" s="650"/>
      <c r="AD21" s="651" t="s">
        <v>127</v>
      </c>
      <c r="AE21" s="651"/>
      <c r="AF21" s="651"/>
      <c r="AG21" s="651"/>
      <c r="AH21" s="651"/>
      <c r="AI21" s="651"/>
      <c r="AJ21" s="651"/>
      <c r="AK21" s="651"/>
      <c r="AL21" s="652" t="s">
        <v>127</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7754</v>
      </c>
      <c r="BH21" s="648"/>
      <c r="BI21" s="648"/>
      <c r="BJ21" s="648"/>
      <c r="BK21" s="648"/>
      <c r="BL21" s="648"/>
      <c r="BM21" s="648"/>
      <c r="BN21" s="649"/>
      <c r="BO21" s="650">
        <v>0.1</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11801731</v>
      </c>
      <c r="S22" s="648"/>
      <c r="T22" s="648"/>
      <c r="U22" s="648"/>
      <c r="V22" s="648"/>
      <c r="W22" s="648"/>
      <c r="X22" s="648"/>
      <c r="Y22" s="649"/>
      <c r="Z22" s="650">
        <v>21</v>
      </c>
      <c r="AA22" s="650"/>
      <c r="AB22" s="650"/>
      <c r="AC22" s="650"/>
      <c r="AD22" s="651">
        <v>10562099</v>
      </c>
      <c r="AE22" s="651"/>
      <c r="AF22" s="651"/>
      <c r="AG22" s="651"/>
      <c r="AH22" s="651"/>
      <c r="AI22" s="651"/>
      <c r="AJ22" s="651"/>
      <c r="AK22" s="651"/>
      <c r="AL22" s="652">
        <v>57.8</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228</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10562099</v>
      </c>
      <c r="S23" s="648"/>
      <c r="T23" s="648"/>
      <c r="U23" s="648"/>
      <c r="V23" s="648"/>
      <c r="W23" s="648"/>
      <c r="X23" s="648"/>
      <c r="Y23" s="649"/>
      <c r="Z23" s="650">
        <v>18.8</v>
      </c>
      <c r="AA23" s="650"/>
      <c r="AB23" s="650"/>
      <c r="AC23" s="650"/>
      <c r="AD23" s="651">
        <v>10562099</v>
      </c>
      <c r="AE23" s="651"/>
      <c r="AF23" s="651"/>
      <c r="AG23" s="651"/>
      <c r="AH23" s="651"/>
      <c r="AI23" s="651"/>
      <c r="AJ23" s="651"/>
      <c r="AK23" s="651"/>
      <c r="AL23" s="652">
        <v>57.8</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228</v>
      </c>
      <c r="BH23" s="648"/>
      <c r="BI23" s="648"/>
      <c r="BJ23" s="648"/>
      <c r="BK23" s="648"/>
      <c r="BL23" s="648"/>
      <c r="BM23" s="648"/>
      <c r="BN23" s="649"/>
      <c r="BO23" s="650" t="s">
        <v>127</v>
      </c>
      <c r="BP23" s="650"/>
      <c r="BQ23" s="650"/>
      <c r="BR23" s="650"/>
      <c r="BS23" s="656" t="s">
        <v>127</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1239632</v>
      </c>
      <c r="S24" s="648"/>
      <c r="T24" s="648"/>
      <c r="U24" s="648"/>
      <c r="V24" s="648"/>
      <c r="W24" s="648"/>
      <c r="X24" s="648"/>
      <c r="Y24" s="649"/>
      <c r="Z24" s="650">
        <v>2.2000000000000002</v>
      </c>
      <c r="AA24" s="650"/>
      <c r="AB24" s="650"/>
      <c r="AC24" s="650"/>
      <c r="AD24" s="651" t="s">
        <v>127</v>
      </c>
      <c r="AE24" s="651"/>
      <c r="AF24" s="651"/>
      <c r="AG24" s="651"/>
      <c r="AH24" s="651"/>
      <c r="AI24" s="651"/>
      <c r="AJ24" s="651"/>
      <c r="AK24" s="651"/>
      <c r="AL24" s="652" t="s">
        <v>127</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228</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18745571</v>
      </c>
      <c r="CS24" s="637"/>
      <c r="CT24" s="637"/>
      <c r="CU24" s="637"/>
      <c r="CV24" s="637"/>
      <c r="CW24" s="637"/>
      <c r="CX24" s="637"/>
      <c r="CY24" s="638"/>
      <c r="CZ24" s="641">
        <v>34.9</v>
      </c>
      <c r="DA24" s="642"/>
      <c r="DB24" s="642"/>
      <c r="DC24" s="661"/>
      <c r="DD24" s="681">
        <v>11770950</v>
      </c>
      <c r="DE24" s="637"/>
      <c r="DF24" s="637"/>
      <c r="DG24" s="637"/>
      <c r="DH24" s="637"/>
      <c r="DI24" s="637"/>
      <c r="DJ24" s="637"/>
      <c r="DK24" s="638"/>
      <c r="DL24" s="681">
        <v>10740873</v>
      </c>
      <c r="DM24" s="637"/>
      <c r="DN24" s="637"/>
      <c r="DO24" s="637"/>
      <c r="DP24" s="637"/>
      <c r="DQ24" s="637"/>
      <c r="DR24" s="637"/>
      <c r="DS24" s="637"/>
      <c r="DT24" s="637"/>
      <c r="DU24" s="637"/>
      <c r="DV24" s="638"/>
      <c r="DW24" s="641">
        <v>57.1</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246</v>
      </c>
      <c r="AE25" s="651"/>
      <c r="AF25" s="651"/>
      <c r="AG25" s="651"/>
      <c r="AH25" s="651"/>
      <c r="AI25" s="651"/>
      <c r="AJ25" s="651"/>
      <c r="AK25" s="651"/>
      <c r="AL25" s="652" t="s">
        <v>127</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246</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6242561</v>
      </c>
      <c r="CS25" s="684"/>
      <c r="CT25" s="684"/>
      <c r="CU25" s="684"/>
      <c r="CV25" s="684"/>
      <c r="CW25" s="684"/>
      <c r="CX25" s="684"/>
      <c r="CY25" s="685"/>
      <c r="CZ25" s="652">
        <v>11.6</v>
      </c>
      <c r="DA25" s="682"/>
      <c r="DB25" s="682"/>
      <c r="DC25" s="686"/>
      <c r="DD25" s="656">
        <v>5687208</v>
      </c>
      <c r="DE25" s="684"/>
      <c r="DF25" s="684"/>
      <c r="DG25" s="684"/>
      <c r="DH25" s="684"/>
      <c r="DI25" s="684"/>
      <c r="DJ25" s="684"/>
      <c r="DK25" s="685"/>
      <c r="DL25" s="656">
        <v>5114174</v>
      </c>
      <c r="DM25" s="684"/>
      <c r="DN25" s="684"/>
      <c r="DO25" s="684"/>
      <c r="DP25" s="684"/>
      <c r="DQ25" s="684"/>
      <c r="DR25" s="684"/>
      <c r="DS25" s="684"/>
      <c r="DT25" s="684"/>
      <c r="DU25" s="684"/>
      <c r="DV25" s="685"/>
      <c r="DW25" s="652">
        <v>27.2</v>
      </c>
      <c r="DX25" s="682"/>
      <c r="DY25" s="682"/>
      <c r="DZ25" s="682"/>
      <c r="EA25" s="682"/>
      <c r="EB25" s="682"/>
      <c r="EC25" s="683"/>
    </row>
    <row r="26" spans="2:133" ht="11.25" customHeight="1" x14ac:dyDescent="0.15">
      <c r="B26" s="644" t="s">
        <v>296</v>
      </c>
      <c r="C26" s="645"/>
      <c r="D26" s="645"/>
      <c r="E26" s="645"/>
      <c r="F26" s="645"/>
      <c r="G26" s="645"/>
      <c r="H26" s="645"/>
      <c r="I26" s="645"/>
      <c r="J26" s="645"/>
      <c r="K26" s="645"/>
      <c r="L26" s="645"/>
      <c r="M26" s="645"/>
      <c r="N26" s="645"/>
      <c r="O26" s="645"/>
      <c r="P26" s="645"/>
      <c r="Q26" s="646"/>
      <c r="R26" s="647">
        <v>19626901</v>
      </c>
      <c r="S26" s="648"/>
      <c r="T26" s="648"/>
      <c r="U26" s="648"/>
      <c r="V26" s="648"/>
      <c r="W26" s="648"/>
      <c r="X26" s="648"/>
      <c r="Y26" s="649"/>
      <c r="Z26" s="650">
        <v>35</v>
      </c>
      <c r="AA26" s="650"/>
      <c r="AB26" s="650"/>
      <c r="AC26" s="650"/>
      <c r="AD26" s="651">
        <v>18118054</v>
      </c>
      <c r="AE26" s="651"/>
      <c r="AF26" s="651"/>
      <c r="AG26" s="651"/>
      <c r="AH26" s="651"/>
      <c r="AI26" s="651"/>
      <c r="AJ26" s="651"/>
      <c r="AK26" s="651"/>
      <c r="AL26" s="652">
        <v>99.1</v>
      </c>
      <c r="AM26" s="653"/>
      <c r="AN26" s="653"/>
      <c r="AO26" s="654"/>
      <c r="AP26" s="666" t="s">
        <v>297</v>
      </c>
      <c r="AQ26" s="693"/>
      <c r="AR26" s="693"/>
      <c r="AS26" s="693"/>
      <c r="AT26" s="693"/>
      <c r="AU26" s="693"/>
      <c r="AV26" s="693"/>
      <c r="AW26" s="693"/>
      <c r="AX26" s="693"/>
      <c r="AY26" s="693"/>
      <c r="AZ26" s="693"/>
      <c r="BA26" s="693"/>
      <c r="BB26" s="693"/>
      <c r="BC26" s="693"/>
      <c r="BD26" s="693"/>
      <c r="BE26" s="693"/>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3497107</v>
      </c>
      <c r="CS26" s="648"/>
      <c r="CT26" s="648"/>
      <c r="CU26" s="648"/>
      <c r="CV26" s="648"/>
      <c r="CW26" s="648"/>
      <c r="CX26" s="648"/>
      <c r="CY26" s="649"/>
      <c r="CZ26" s="652">
        <v>6.5</v>
      </c>
      <c r="DA26" s="682"/>
      <c r="DB26" s="682"/>
      <c r="DC26" s="686"/>
      <c r="DD26" s="656">
        <v>3185682</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2"/>
      <c r="DY26" s="682"/>
      <c r="DZ26" s="682"/>
      <c r="EA26" s="682"/>
      <c r="EB26" s="682"/>
      <c r="EC26" s="683"/>
    </row>
    <row r="27" spans="2:133" ht="11.25" customHeight="1" x14ac:dyDescent="0.15">
      <c r="B27" s="644" t="s">
        <v>299</v>
      </c>
      <c r="C27" s="645"/>
      <c r="D27" s="645"/>
      <c r="E27" s="645"/>
      <c r="F27" s="645"/>
      <c r="G27" s="645"/>
      <c r="H27" s="645"/>
      <c r="I27" s="645"/>
      <c r="J27" s="645"/>
      <c r="K27" s="645"/>
      <c r="L27" s="645"/>
      <c r="M27" s="645"/>
      <c r="N27" s="645"/>
      <c r="O27" s="645"/>
      <c r="P27" s="645"/>
      <c r="Q27" s="646"/>
      <c r="R27" s="647">
        <v>9868</v>
      </c>
      <c r="S27" s="648"/>
      <c r="T27" s="648"/>
      <c r="U27" s="648"/>
      <c r="V27" s="648"/>
      <c r="W27" s="648"/>
      <c r="X27" s="648"/>
      <c r="Y27" s="649"/>
      <c r="Z27" s="650">
        <v>0</v>
      </c>
      <c r="AA27" s="650"/>
      <c r="AB27" s="650"/>
      <c r="AC27" s="650"/>
      <c r="AD27" s="651">
        <v>9868</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6309684</v>
      </c>
      <c r="BH27" s="648"/>
      <c r="BI27" s="648"/>
      <c r="BJ27" s="648"/>
      <c r="BK27" s="648"/>
      <c r="BL27" s="648"/>
      <c r="BM27" s="648"/>
      <c r="BN27" s="649"/>
      <c r="BO27" s="650">
        <v>100</v>
      </c>
      <c r="BP27" s="650"/>
      <c r="BQ27" s="650"/>
      <c r="BR27" s="650"/>
      <c r="BS27" s="656" t="s">
        <v>228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8537772</v>
      </c>
      <c r="CS27" s="684"/>
      <c r="CT27" s="684"/>
      <c r="CU27" s="684"/>
      <c r="CV27" s="684"/>
      <c r="CW27" s="684"/>
      <c r="CX27" s="684"/>
      <c r="CY27" s="685"/>
      <c r="CZ27" s="652">
        <v>15.9</v>
      </c>
      <c r="DA27" s="682"/>
      <c r="DB27" s="682"/>
      <c r="DC27" s="686"/>
      <c r="DD27" s="656">
        <v>2276292</v>
      </c>
      <c r="DE27" s="684"/>
      <c r="DF27" s="684"/>
      <c r="DG27" s="684"/>
      <c r="DH27" s="684"/>
      <c r="DI27" s="684"/>
      <c r="DJ27" s="684"/>
      <c r="DK27" s="685"/>
      <c r="DL27" s="656">
        <v>1819249</v>
      </c>
      <c r="DM27" s="684"/>
      <c r="DN27" s="684"/>
      <c r="DO27" s="684"/>
      <c r="DP27" s="684"/>
      <c r="DQ27" s="684"/>
      <c r="DR27" s="684"/>
      <c r="DS27" s="684"/>
      <c r="DT27" s="684"/>
      <c r="DU27" s="684"/>
      <c r="DV27" s="685"/>
      <c r="DW27" s="652">
        <v>9.6999999999999993</v>
      </c>
      <c r="DX27" s="682"/>
      <c r="DY27" s="682"/>
      <c r="DZ27" s="682"/>
      <c r="EA27" s="682"/>
      <c r="EB27" s="682"/>
      <c r="EC27" s="683"/>
    </row>
    <row r="28" spans="2:133" ht="11.25" customHeight="1" x14ac:dyDescent="0.15">
      <c r="B28" s="644" t="s">
        <v>302</v>
      </c>
      <c r="C28" s="645"/>
      <c r="D28" s="645"/>
      <c r="E28" s="645"/>
      <c r="F28" s="645"/>
      <c r="G28" s="645"/>
      <c r="H28" s="645"/>
      <c r="I28" s="645"/>
      <c r="J28" s="645"/>
      <c r="K28" s="645"/>
      <c r="L28" s="645"/>
      <c r="M28" s="645"/>
      <c r="N28" s="645"/>
      <c r="O28" s="645"/>
      <c r="P28" s="645"/>
      <c r="Q28" s="646"/>
      <c r="R28" s="647">
        <v>242449</v>
      </c>
      <c r="S28" s="648"/>
      <c r="T28" s="648"/>
      <c r="U28" s="648"/>
      <c r="V28" s="648"/>
      <c r="W28" s="648"/>
      <c r="X28" s="648"/>
      <c r="Y28" s="649"/>
      <c r="Z28" s="650">
        <v>0.4</v>
      </c>
      <c r="AA28" s="650"/>
      <c r="AB28" s="650"/>
      <c r="AC28" s="650"/>
      <c r="AD28" s="651">
        <v>2</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3965238</v>
      </c>
      <c r="CS28" s="648"/>
      <c r="CT28" s="648"/>
      <c r="CU28" s="648"/>
      <c r="CV28" s="648"/>
      <c r="CW28" s="648"/>
      <c r="CX28" s="648"/>
      <c r="CY28" s="649"/>
      <c r="CZ28" s="652">
        <v>7.4</v>
      </c>
      <c r="DA28" s="682"/>
      <c r="DB28" s="682"/>
      <c r="DC28" s="686"/>
      <c r="DD28" s="656">
        <v>3807450</v>
      </c>
      <c r="DE28" s="648"/>
      <c r="DF28" s="648"/>
      <c r="DG28" s="648"/>
      <c r="DH28" s="648"/>
      <c r="DI28" s="648"/>
      <c r="DJ28" s="648"/>
      <c r="DK28" s="649"/>
      <c r="DL28" s="656">
        <v>3807450</v>
      </c>
      <c r="DM28" s="648"/>
      <c r="DN28" s="648"/>
      <c r="DO28" s="648"/>
      <c r="DP28" s="648"/>
      <c r="DQ28" s="648"/>
      <c r="DR28" s="648"/>
      <c r="DS28" s="648"/>
      <c r="DT28" s="648"/>
      <c r="DU28" s="648"/>
      <c r="DV28" s="649"/>
      <c r="DW28" s="652">
        <v>20.3</v>
      </c>
      <c r="DX28" s="682"/>
      <c r="DY28" s="682"/>
      <c r="DZ28" s="682"/>
      <c r="EA28" s="682"/>
      <c r="EB28" s="682"/>
      <c r="EC28" s="683"/>
    </row>
    <row r="29" spans="2:133" ht="11.25" customHeight="1" x14ac:dyDescent="0.15">
      <c r="B29" s="644" t="s">
        <v>304</v>
      </c>
      <c r="C29" s="645"/>
      <c r="D29" s="645"/>
      <c r="E29" s="645"/>
      <c r="F29" s="645"/>
      <c r="G29" s="645"/>
      <c r="H29" s="645"/>
      <c r="I29" s="645"/>
      <c r="J29" s="645"/>
      <c r="K29" s="645"/>
      <c r="L29" s="645"/>
      <c r="M29" s="645"/>
      <c r="N29" s="645"/>
      <c r="O29" s="645"/>
      <c r="P29" s="645"/>
      <c r="Q29" s="646"/>
      <c r="R29" s="647">
        <v>463778</v>
      </c>
      <c r="S29" s="648"/>
      <c r="T29" s="648"/>
      <c r="U29" s="648"/>
      <c r="V29" s="648"/>
      <c r="W29" s="648"/>
      <c r="X29" s="648"/>
      <c r="Y29" s="649"/>
      <c r="Z29" s="650">
        <v>0.8</v>
      </c>
      <c r="AA29" s="650"/>
      <c r="AB29" s="650"/>
      <c r="AC29" s="650"/>
      <c r="AD29" s="651" t="s">
        <v>246</v>
      </c>
      <c r="AE29" s="651"/>
      <c r="AF29" s="651"/>
      <c r="AG29" s="651"/>
      <c r="AH29" s="651"/>
      <c r="AI29" s="651"/>
      <c r="AJ29" s="651"/>
      <c r="AK29" s="651"/>
      <c r="AL29" s="652" t="s">
        <v>228</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69</v>
      </c>
      <c r="CG29" s="663"/>
      <c r="CH29" s="663"/>
      <c r="CI29" s="663"/>
      <c r="CJ29" s="663"/>
      <c r="CK29" s="663"/>
      <c r="CL29" s="663"/>
      <c r="CM29" s="663"/>
      <c r="CN29" s="663"/>
      <c r="CO29" s="663"/>
      <c r="CP29" s="663"/>
      <c r="CQ29" s="664"/>
      <c r="CR29" s="647">
        <v>3965238</v>
      </c>
      <c r="CS29" s="684"/>
      <c r="CT29" s="684"/>
      <c r="CU29" s="684"/>
      <c r="CV29" s="684"/>
      <c r="CW29" s="684"/>
      <c r="CX29" s="684"/>
      <c r="CY29" s="685"/>
      <c r="CZ29" s="652">
        <v>7.4</v>
      </c>
      <c r="DA29" s="682"/>
      <c r="DB29" s="682"/>
      <c r="DC29" s="686"/>
      <c r="DD29" s="656">
        <v>3807450</v>
      </c>
      <c r="DE29" s="684"/>
      <c r="DF29" s="684"/>
      <c r="DG29" s="684"/>
      <c r="DH29" s="684"/>
      <c r="DI29" s="684"/>
      <c r="DJ29" s="684"/>
      <c r="DK29" s="685"/>
      <c r="DL29" s="656">
        <v>3807450</v>
      </c>
      <c r="DM29" s="684"/>
      <c r="DN29" s="684"/>
      <c r="DO29" s="684"/>
      <c r="DP29" s="684"/>
      <c r="DQ29" s="684"/>
      <c r="DR29" s="684"/>
      <c r="DS29" s="684"/>
      <c r="DT29" s="684"/>
      <c r="DU29" s="684"/>
      <c r="DV29" s="685"/>
      <c r="DW29" s="652">
        <v>20.3</v>
      </c>
      <c r="DX29" s="682"/>
      <c r="DY29" s="682"/>
      <c r="DZ29" s="682"/>
      <c r="EA29" s="682"/>
      <c r="EB29" s="682"/>
      <c r="EC29" s="683"/>
    </row>
    <row r="30" spans="2:133" ht="11.25" customHeight="1" x14ac:dyDescent="0.15">
      <c r="B30" s="644" t="s">
        <v>306</v>
      </c>
      <c r="C30" s="645"/>
      <c r="D30" s="645"/>
      <c r="E30" s="645"/>
      <c r="F30" s="645"/>
      <c r="G30" s="645"/>
      <c r="H30" s="645"/>
      <c r="I30" s="645"/>
      <c r="J30" s="645"/>
      <c r="K30" s="645"/>
      <c r="L30" s="645"/>
      <c r="M30" s="645"/>
      <c r="N30" s="645"/>
      <c r="O30" s="645"/>
      <c r="P30" s="645"/>
      <c r="Q30" s="646"/>
      <c r="R30" s="647">
        <v>170570</v>
      </c>
      <c r="S30" s="648"/>
      <c r="T30" s="648"/>
      <c r="U30" s="648"/>
      <c r="V30" s="648"/>
      <c r="W30" s="648"/>
      <c r="X30" s="648"/>
      <c r="Y30" s="649"/>
      <c r="Z30" s="650">
        <v>0.3</v>
      </c>
      <c r="AA30" s="650"/>
      <c r="AB30" s="650"/>
      <c r="AC30" s="650"/>
      <c r="AD30" s="651" t="s">
        <v>127</v>
      </c>
      <c r="AE30" s="651"/>
      <c r="AF30" s="651"/>
      <c r="AG30" s="651"/>
      <c r="AH30" s="651"/>
      <c r="AI30" s="651"/>
      <c r="AJ30" s="651"/>
      <c r="AK30" s="651"/>
      <c r="AL30" s="652" t="s">
        <v>246</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4"/>
      <c r="BI30" s="694"/>
      <c r="BJ30" s="694"/>
      <c r="BK30" s="694"/>
      <c r="BL30" s="694"/>
      <c r="BM30" s="694"/>
      <c r="BN30" s="694"/>
      <c r="BO30" s="694"/>
      <c r="BP30" s="694"/>
      <c r="BQ30" s="695"/>
      <c r="BR30" s="626" t="s">
        <v>308</v>
      </c>
      <c r="BS30" s="694"/>
      <c r="BT30" s="694"/>
      <c r="BU30" s="694"/>
      <c r="BV30" s="694"/>
      <c r="BW30" s="694"/>
      <c r="BX30" s="694"/>
      <c r="BY30" s="694"/>
      <c r="BZ30" s="694"/>
      <c r="CA30" s="694"/>
      <c r="CB30" s="695"/>
      <c r="CD30" s="689"/>
      <c r="CE30" s="690"/>
      <c r="CF30" s="662" t="s">
        <v>309</v>
      </c>
      <c r="CG30" s="663"/>
      <c r="CH30" s="663"/>
      <c r="CI30" s="663"/>
      <c r="CJ30" s="663"/>
      <c r="CK30" s="663"/>
      <c r="CL30" s="663"/>
      <c r="CM30" s="663"/>
      <c r="CN30" s="663"/>
      <c r="CO30" s="663"/>
      <c r="CP30" s="663"/>
      <c r="CQ30" s="664"/>
      <c r="CR30" s="647">
        <v>3733868</v>
      </c>
      <c r="CS30" s="648"/>
      <c r="CT30" s="648"/>
      <c r="CU30" s="648"/>
      <c r="CV30" s="648"/>
      <c r="CW30" s="648"/>
      <c r="CX30" s="648"/>
      <c r="CY30" s="649"/>
      <c r="CZ30" s="652">
        <v>7</v>
      </c>
      <c r="DA30" s="682"/>
      <c r="DB30" s="682"/>
      <c r="DC30" s="686"/>
      <c r="DD30" s="656">
        <v>3589631</v>
      </c>
      <c r="DE30" s="648"/>
      <c r="DF30" s="648"/>
      <c r="DG30" s="648"/>
      <c r="DH30" s="648"/>
      <c r="DI30" s="648"/>
      <c r="DJ30" s="648"/>
      <c r="DK30" s="649"/>
      <c r="DL30" s="656">
        <v>3589631</v>
      </c>
      <c r="DM30" s="648"/>
      <c r="DN30" s="648"/>
      <c r="DO30" s="648"/>
      <c r="DP30" s="648"/>
      <c r="DQ30" s="648"/>
      <c r="DR30" s="648"/>
      <c r="DS30" s="648"/>
      <c r="DT30" s="648"/>
      <c r="DU30" s="648"/>
      <c r="DV30" s="649"/>
      <c r="DW30" s="652">
        <v>19.100000000000001</v>
      </c>
      <c r="DX30" s="682"/>
      <c r="DY30" s="682"/>
      <c r="DZ30" s="682"/>
      <c r="EA30" s="682"/>
      <c r="EB30" s="682"/>
      <c r="EC30" s="683"/>
    </row>
    <row r="31" spans="2:133" ht="11.25" customHeight="1" x14ac:dyDescent="0.15">
      <c r="B31" s="644" t="s">
        <v>310</v>
      </c>
      <c r="C31" s="645"/>
      <c r="D31" s="645"/>
      <c r="E31" s="645"/>
      <c r="F31" s="645"/>
      <c r="G31" s="645"/>
      <c r="H31" s="645"/>
      <c r="I31" s="645"/>
      <c r="J31" s="645"/>
      <c r="K31" s="645"/>
      <c r="L31" s="645"/>
      <c r="M31" s="645"/>
      <c r="N31" s="645"/>
      <c r="O31" s="645"/>
      <c r="P31" s="645"/>
      <c r="Q31" s="646"/>
      <c r="R31" s="647">
        <v>12790236</v>
      </c>
      <c r="S31" s="648"/>
      <c r="T31" s="648"/>
      <c r="U31" s="648"/>
      <c r="V31" s="648"/>
      <c r="W31" s="648"/>
      <c r="X31" s="648"/>
      <c r="Y31" s="649"/>
      <c r="Z31" s="650">
        <v>22.8</v>
      </c>
      <c r="AA31" s="650"/>
      <c r="AB31" s="650"/>
      <c r="AC31" s="650"/>
      <c r="AD31" s="651" t="s">
        <v>228</v>
      </c>
      <c r="AE31" s="651"/>
      <c r="AF31" s="651"/>
      <c r="AG31" s="651"/>
      <c r="AH31" s="651"/>
      <c r="AI31" s="651"/>
      <c r="AJ31" s="651"/>
      <c r="AK31" s="651"/>
      <c r="AL31" s="652" t="s">
        <v>127</v>
      </c>
      <c r="AM31" s="653"/>
      <c r="AN31" s="653"/>
      <c r="AO31" s="654"/>
      <c r="AP31" s="701" t="s">
        <v>311</v>
      </c>
      <c r="AQ31" s="702"/>
      <c r="AR31" s="702"/>
      <c r="AS31" s="702"/>
      <c r="AT31" s="707" t="s">
        <v>312</v>
      </c>
      <c r="AU31" s="231"/>
      <c r="AV31" s="231"/>
      <c r="AW31" s="231"/>
      <c r="AX31" s="633" t="s">
        <v>186</v>
      </c>
      <c r="AY31" s="634"/>
      <c r="AZ31" s="634"/>
      <c r="BA31" s="634"/>
      <c r="BB31" s="634"/>
      <c r="BC31" s="634"/>
      <c r="BD31" s="634"/>
      <c r="BE31" s="634"/>
      <c r="BF31" s="635"/>
      <c r="BG31" s="715">
        <v>98.2</v>
      </c>
      <c r="BH31" s="699"/>
      <c r="BI31" s="699"/>
      <c r="BJ31" s="699"/>
      <c r="BK31" s="699"/>
      <c r="BL31" s="699"/>
      <c r="BM31" s="642">
        <v>97.2</v>
      </c>
      <c r="BN31" s="699"/>
      <c r="BO31" s="699"/>
      <c r="BP31" s="699"/>
      <c r="BQ31" s="700"/>
      <c r="BR31" s="715">
        <v>99.1</v>
      </c>
      <c r="BS31" s="699"/>
      <c r="BT31" s="699"/>
      <c r="BU31" s="699"/>
      <c r="BV31" s="699"/>
      <c r="BW31" s="699"/>
      <c r="BX31" s="642">
        <v>97.8</v>
      </c>
      <c r="BY31" s="699"/>
      <c r="BZ31" s="699"/>
      <c r="CA31" s="699"/>
      <c r="CB31" s="700"/>
      <c r="CD31" s="689"/>
      <c r="CE31" s="690"/>
      <c r="CF31" s="662" t="s">
        <v>313</v>
      </c>
      <c r="CG31" s="663"/>
      <c r="CH31" s="663"/>
      <c r="CI31" s="663"/>
      <c r="CJ31" s="663"/>
      <c r="CK31" s="663"/>
      <c r="CL31" s="663"/>
      <c r="CM31" s="663"/>
      <c r="CN31" s="663"/>
      <c r="CO31" s="663"/>
      <c r="CP31" s="663"/>
      <c r="CQ31" s="664"/>
      <c r="CR31" s="647">
        <v>231370</v>
      </c>
      <c r="CS31" s="684"/>
      <c r="CT31" s="684"/>
      <c r="CU31" s="684"/>
      <c r="CV31" s="684"/>
      <c r="CW31" s="684"/>
      <c r="CX31" s="684"/>
      <c r="CY31" s="685"/>
      <c r="CZ31" s="652">
        <v>0.4</v>
      </c>
      <c r="DA31" s="682"/>
      <c r="DB31" s="682"/>
      <c r="DC31" s="686"/>
      <c r="DD31" s="656">
        <v>217819</v>
      </c>
      <c r="DE31" s="684"/>
      <c r="DF31" s="684"/>
      <c r="DG31" s="684"/>
      <c r="DH31" s="684"/>
      <c r="DI31" s="684"/>
      <c r="DJ31" s="684"/>
      <c r="DK31" s="685"/>
      <c r="DL31" s="656">
        <v>217819</v>
      </c>
      <c r="DM31" s="684"/>
      <c r="DN31" s="684"/>
      <c r="DO31" s="684"/>
      <c r="DP31" s="684"/>
      <c r="DQ31" s="684"/>
      <c r="DR31" s="684"/>
      <c r="DS31" s="684"/>
      <c r="DT31" s="684"/>
      <c r="DU31" s="684"/>
      <c r="DV31" s="685"/>
      <c r="DW31" s="652">
        <v>1.2</v>
      </c>
      <c r="DX31" s="682"/>
      <c r="DY31" s="682"/>
      <c r="DZ31" s="682"/>
      <c r="EA31" s="682"/>
      <c r="EB31" s="682"/>
      <c r="EC31" s="683"/>
    </row>
    <row r="32" spans="2:133" ht="11.25" customHeight="1" x14ac:dyDescent="0.15">
      <c r="B32" s="710" t="s">
        <v>314</v>
      </c>
      <c r="C32" s="711"/>
      <c r="D32" s="711"/>
      <c r="E32" s="711"/>
      <c r="F32" s="711"/>
      <c r="G32" s="711"/>
      <c r="H32" s="711"/>
      <c r="I32" s="711"/>
      <c r="J32" s="711"/>
      <c r="K32" s="711"/>
      <c r="L32" s="711"/>
      <c r="M32" s="711"/>
      <c r="N32" s="711"/>
      <c r="O32" s="711"/>
      <c r="P32" s="711"/>
      <c r="Q32" s="712"/>
      <c r="R32" s="647">
        <v>23782</v>
      </c>
      <c r="S32" s="648"/>
      <c r="T32" s="648"/>
      <c r="U32" s="648"/>
      <c r="V32" s="648"/>
      <c r="W32" s="648"/>
      <c r="X32" s="648"/>
      <c r="Y32" s="649"/>
      <c r="Z32" s="650">
        <v>0</v>
      </c>
      <c r="AA32" s="650"/>
      <c r="AB32" s="650"/>
      <c r="AC32" s="650"/>
      <c r="AD32" s="651">
        <v>23782</v>
      </c>
      <c r="AE32" s="651"/>
      <c r="AF32" s="651"/>
      <c r="AG32" s="651"/>
      <c r="AH32" s="651"/>
      <c r="AI32" s="651"/>
      <c r="AJ32" s="651"/>
      <c r="AK32" s="651"/>
      <c r="AL32" s="652">
        <v>0.1</v>
      </c>
      <c r="AM32" s="653"/>
      <c r="AN32" s="653"/>
      <c r="AO32" s="654"/>
      <c r="AP32" s="703"/>
      <c r="AQ32" s="704"/>
      <c r="AR32" s="704"/>
      <c r="AS32" s="704"/>
      <c r="AT32" s="708"/>
      <c r="AU32" s="230" t="s">
        <v>315</v>
      </c>
      <c r="AV32" s="230"/>
      <c r="AW32" s="230"/>
      <c r="AX32" s="644" t="s">
        <v>316</v>
      </c>
      <c r="AY32" s="645"/>
      <c r="AZ32" s="645"/>
      <c r="BA32" s="645"/>
      <c r="BB32" s="645"/>
      <c r="BC32" s="645"/>
      <c r="BD32" s="645"/>
      <c r="BE32" s="645"/>
      <c r="BF32" s="646"/>
      <c r="BG32" s="716">
        <v>98.9</v>
      </c>
      <c r="BH32" s="684"/>
      <c r="BI32" s="684"/>
      <c r="BJ32" s="684"/>
      <c r="BK32" s="684"/>
      <c r="BL32" s="684"/>
      <c r="BM32" s="653">
        <v>98.1</v>
      </c>
      <c r="BN32" s="713"/>
      <c r="BO32" s="713"/>
      <c r="BP32" s="713"/>
      <c r="BQ32" s="714"/>
      <c r="BR32" s="716">
        <v>99</v>
      </c>
      <c r="BS32" s="684"/>
      <c r="BT32" s="684"/>
      <c r="BU32" s="684"/>
      <c r="BV32" s="684"/>
      <c r="BW32" s="684"/>
      <c r="BX32" s="653">
        <v>98.3</v>
      </c>
      <c r="BY32" s="713"/>
      <c r="BZ32" s="713"/>
      <c r="CA32" s="713"/>
      <c r="CB32" s="714"/>
      <c r="CD32" s="691"/>
      <c r="CE32" s="692"/>
      <c r="CF32" s="662" t="s">
        <v>317</v>
      </c>
      <c r="CG32" s="663"/>
      <c r="CH32" s="663"/>
      <c r="CI32" s="663"/>
      <c r="CJ32" s="663"/>
      <c r="CK32" s="663"/>
      <c r="CL32" s="663"/>
      <c r="CM32" s="663"/>
      <c r="CN32" s="663"/>
      <c r="CO32" s="663"/>
      <c r="CP32" s="663"/>
      <c r="CQ32" s="664"/>
      <c r="CR32" s="647" t="s">
        <v>246</v>
      </c>
      <c r="CS32" s="648"/>
      <c r="CT32" s="648"/>
      <c r="CU32" s="648"/>
      <c r="CV32" s="648"/>
      <c r="CW32" s="648"/>
      <c r="CX32" s="648"/>
      <c r="CY32" s="649"/>
      <c r="CZ32" s="652" t="s">
        <v>127</v>
      </c>
      <c r="DA32" s="682"/>
      <c r="DB32" s="682"/>
      <c r="DC32" s="686"/>
      <c r="DD32" s="656" t="s">
        <v>127</v>
      </c>
      <c r="DE32" s="648"/>
      <c r="DF32" s="648"/>
      <c r="DG32" s="648"/>
      <c r="DH32" s="648"/>
      <c r="DI32" s="648"/>
      <c r="DJ32" s="648"/>
      <c r="DK32" s="649"/>
      <c r="DL32" s="656" t="s">
        <v>228</v>
      </c>
      <c r="DM32" s="648"/>
      <c r="DN32" s="648"/>
      <c r="DO32" s="648"/>
      <c r="DP32" s="648"/>
      <c r="DQ32" s="648"/>
      <c r="DR32" s="648"/>
      <c r="DS32" s="648"/>
      <c r="DT32" s="648"/>
      <c r="DU32" s="648"/>
      <c r="DV32" s="649"/>
      <c r="DW32" s="652" t="s">
        <v>127</v>
      </c>
      <c r="DX32" s="682"/>
      <c r="DY32" s="682"/>
      <c r="DZ32" s="682"/>
      <c r="EA32" s="682"/>
      <c r="EB32" s="682"/>
      <c r="EC32" s="683"/>
    </row>
    <row r="33" spans="2:133" ht="11.25" customHeight="1" x14ac:dyDescent="0.15">
      <c r="B33" s="644" t="s">
        <v>318</v>
      </c>
      <c r="C33" s="645"/>
      <c r="D33" s="645"/>
      <c r="E33" s="645"/>
      <c r="F33" s="645"/>
      <c r="G33" s="645"/>
      <c r="H33" s="645"/>
      <c r="I33" s="645"/>
      <c r="J33" s="645"/>
      <c r="K33" s="645"/>
      <c r="L33" s="645"/>
      <c r="M33" s="645"/>
      <c r="N33" s="645"/>
      <c r="O33" s="645"/>
      <c r="P33" s="645"/>
      <c r="Q33" s="646"/>
      <c r="R33" s="647">
        <v>6557449</v>
      </c>
      <c r="S33" s="648"/>
      <c r="T33" s="648"/>
      <c r="U33" s="648"/>
      <c r="V33" s="648"/>
      <c r="W33" s="648"/>
      <c r="X33" s="648"/>
      <c r="Y33" s="649"/>
      <c r="Z33" s="650">
        <v>11.7</v>
      </c>
      <c r="AA33" s="650"/>
      <c r="AB33" s="650"/>
      <c r="AC33" s="650"/>
      <c r="AD33" s="651" t="s">
        <v>127</v>
      </c>
      <c r="AE33" s="651"/>
      <c r="AF33" s="651"/>
      <c r="AG33" s="651"/>
      <c r="AH33" s="651"/>
      <c r="AI33" s="651"/>
      <c r="AJ33" s="651"/>
      <c r="AK33" s="651"/>
      <c r="AL33" s="652" t="s">
        <v>127</v>
      </c>
      <c r="AM33" s="653"/>
      <c r="AN33" s="653"/>
      <c r="AO33" s="654"/>
      <c r="AP33" s="705"/>
      <c r="AQ33" s="706"/>
      <c r="AR33" s="706"/>
      <c r="AS33" s="706"/>
      <c r="AT33" s="709"/>
      <c r="AU33" s="232"/>
      <c r="AV33" s="232"/>
      <c r="AW33" s="232"/>
      <c r="AX33" s="696" t="s">
        <v>319</v>
      </c>
      <c r="AY33" s="697"/>
      <c r="AZ33" s="697"/>
      <c r="BA33" s="697"/>
      <c r="BB33" s="697"/>
      <c r="BC33" s="697"/>
      <c r="BD33" s="697"/>
      <c r="BE33" s="697"/>
      <c r="BF33" s="698"/>
      <c r="BG33" s="717">
        <v>97.2</v>
      </c>
      <c r="BH33" s="718"/>
      <c r="BI33" s="718"/>
      <c r="BJ33" s="718"/>
      <c r="BK33" s="718"/>
      <c r="BL33" s="718"/>
      <c r="BM33" s="719">
        <v>96.1</v>
      </c>
      <c r="BN33" s="718"/>
      <c r="BO33" s="718"/>
      <c r="BP33" s="718"/>
      <c r="BQ33" s="720"/>
      <c r="BR33" s="717">
        <v>99.1</v>
      </c>
      <c r="BS33" s="718"/>
      <c r="BT33" s="718"/>
      <c r="BU33" s="718"/>
      <c r="BV33" s="718"/>
      <c r="BW33" s="718"/>
      <c r="BX33" s="719">
        <v>97.2</v>
      </c>
      <c r="BY33" s="718"/>
      <c r="BZ33" s="718"/>
      <c r="CA33" s="718"/>
      <c r="CB33" s="720"/>
      <c r="CD33" s="662" t="s">
        <v>320</v>
      </c>
      <c r="CE33" s="663"/>
      <c r="CF33" s="663"/>
      <c r="CG33" s="663"/>
      <c r="CH33" s="663"/>
      <c r="CI33" s="663"/>
      <c r="CJ33" s="663"/>
      <c r="CK33" s="663"/>
      <c r="CL33" s="663"/>
      <c r="CM33" s="663"/>
      <c r="CN33" s="663"/>
      <c r="CO33" s="663"/>
      <c r="CP33" s="663"/>
      <c r="CQ33" s="664"/>
      <c r="CR33" s="647">
        <v>19951713</v>
      </c>
      <c r="CS33" s="684"/>
      <c r="CT33" s="684"/>
      <c r="CU33" s="684"/>
      <c r="CV33" s="684"/>
      <c r="CW33" s="684"/>
      <c r="CX33" s="684"/>
      <c r="CY33" s="685"/>
      <c r="CZ33" s="652">
        <v>37.200000000000003</v>
      </c>
      <c r="DA33" s="682"/>
      <c r="DB33" s="682"/>
      <c r="DC33" s="686"/>
      <c r="DD33" s="656">
        <v>8988152</v>
      </c>
      <c r="DE33" s="684"/>
      <c r="DF33" s="684"/>
      <c r="DG33" s="684"/>
      <c r="DH33" s="684"/>
      <c r="DI33" s="684"/>
      <c r="DJ33" s="684"/>
      <c r="DK33" s="685"/>
      <c r="DL33" s="656">
        <v>5799748</v>
      </c>
      <c r="DM33" s="684"/>
      <c r="DN33" s="684"/>
      <c r="DO33" s="684"/>
      <c r="DP33" s="684"/>
      <c r="DQ33" s="684"/>
      <c r="DR33" s="684"/>
      <c r="DS33" s="684"/>
      <c r="DT33" s="684"/>
      <c r="DU33" s="684"/>
      <c r="DV33" s="685"/>
      <c r="DW33" s="652">
        <v>30.9</v>
      </c>
      <c r="DX33" s="682"/>
      <c r="DY33" s="682"/>
      <c r="DZ33" s="682"/>
      <c r="EA33" s="682"/>
      <c r="EB33" s="682"/>
      <c r="EC33" s="683"/>
    </row>
    <row r="34" spans="2:133" ht="11.25" customHeight="1" x14ac:dyDescent="0.15">
      <c r="B34" s="644" t="s">
        <v>321</v>
      </c>
      <c r="C34" s="645"/>
      <c r="D34" s="645"/>
      <c r="E34" s="645"/>
      <c r="F34" s="645"/>
      <c r="G34" s="645"/>
      <c r="H34" s="645"/>
      <c r="I34" s="645"/>
      <c r="J34" s="645"/>
      <c r="K34" s="645"/>
      <c r="L34" s="645"/>
      <c r="M34" s="645"/>
      <c r="N34" s="645"/>
      <c r="O34" s="645"/>
      <c r="P34" s="645"/>
      <c r="Q34" s="646"/>
      <c r="R34" s="647">
        <v>132871</v>
      </c>
      <c r="S34" s="648"/>
      <c r="T34" s="648"/>
      <c r="U34" s="648"/>
      <c r="V34" s="648"/>
      <c r="W34" s="648"/>
      <c r="X34" s="648"/>
      <c r="Y34" s="649"/>
      <c r="Z34" s="650">
        <v>0.2</v>
      </c>
      <c r="AA34" s="650"/>
      <c r="AB34" s="650"/>
      <c r="AC34" s="650"/>
      <c r="AD34" s="651">
        <v>96433</v>
      </c>
      <c r="AE34" s="651"/>
      <c r="AF34" s="651"/>
      <c r="AG34" s="651"/>
      <c r="AH34" s="651"/>
      <c r="AI34" s="651"/>
      <c r="AJ34" s="651"/>
      <c r="AK34" s="651"/>
      <c r="AL34" s="652">
        <v>0.5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6546526</v>
      </c>
      <c r="CS34" s="648"/>
      <c r="CT34" s="648"/>
      <c r="CU34" s="648"/>
      <c r="CV34" s="648"/>
      <c r="CW34" s="648"/>
      <c r="CX34" s="648"/>
      <c r="CY34" s="649"/>
      <c r="CZ34" s="652">
        <v>12.2</v>
      </c>
      <c r="DA34" s="682"/>
      <c r="DB34" s="682"/>
      <c r="DC34" s="686"/>
      <c r="DD34" s="656">
        <v>4198340</v>
      </c>
      <c r="DE34" s="648"/>
      <c r="DF34" s="648"/>
      <c r="DG34" s="648"/>
      <c r="DH34" s="648"/>
      <c r="DI34" s="648"/>
      <c r="DJ34" s="648"/>
      <c r="DK34" s="649"/>
      <c r="DL34" s="656">
        <v>3443240</v>
      </c>
      <c r="DM34" s="648"/>
      <c r="DN34" s="648"/>
      <c r="DO34" s="648"/>
      <c r="DP34" s="648"/>
      <c r="DQ34" s="648"/>
      <c r="DR34" s="648"/>
      <c r="DS34" s="648"/>
      <c r="DT34" s="648"/>
      <c r="DU34" s="648"/>
      <c r="DV34" s="649"/>
      <c r="DW34" s="652">
        <v>18.3</v>
      </c>
      <c r="DX34" s="682"/>
      <c r="DY34" s="682"/>
      <c r="DZ34" s="682"/>
      <c r="EA34" s="682"/>
      <c r="EB34" s="682"/>
      <c r="EC34" s="683"/>
    </row>
    <row r="35" spans="2:133" ht="11.25" customHeight="1" x14ac:dyDescent="0.15">
      <c r="B35" s="644" t="s">
        <v>323</v>
      </c>
      <c r="C35" s="645"/>
      <c r="D35" s="645"/>
      <c r="E35" s="645"/>
      <c r="F35" s="645"/>
      <c r="G35" s="645"/>
      <c r="H35" s="645"/>
      <c r="I35" s="645"/>
      <c r="J35" s="645"/>
      <c r="K35" s="645"/>
      <c r="L35" s="645"/>
      <c r="M35" s="645"/>
      <c r="N35" s="645"/>
      <c r="O35" s="645"/>
      <c r="P35" s="645"/>
      <c r="Q35" s="646"/>
      <c r="R35" s="647">
        <v>559219</v>
      </c>
      <c r="S35" s="648"/>
      <c r="T35" s="648"/>
      <c r="U35" s="648"/>
      <c r="V35" s="648"/>
      <c r="W35" s="648"/>
      <c r="X35" s="648"/>
      <c r="Y35" s="649"/>
      <c r="Z35" s="650">
        <v>1</v>
      </c>
      <c r="AA35" s="650"/>
      <c r="AB35" s="650"/>
      <c r="AC35" s="650"/>
      <c r="AD35" s="651" t="s">
        <v>246</v>
      </c>
      <c r="AE35" s="651"/>
      <c r="AF35" s="651"/>
      <c r="AG35" s="651"/>
      <c r="AH35" s="651"/>
      <c r="AI35" s="651"/>
      <c r="AJ35" s="651"/>
      <c r="AK35" s="651"/>
      <c r="AL35" s="652" t="s">
        <v>228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53655</v>
      </c>
      <c r="CS35" s="684"/>
      <c r="CT35" s="684"/>
      <c r="CU35" s="684"/>
      <c r="CV35" s="684"/>
      <c r="CW35" s="684"/>
      <c r="CX35" s="684"/>
      <c r="CY35" s="685"/>
      <c r="CZ35" s="652">
        <v>0.1</v>
      </c>
      <c r="DA35" s="682"/>
      <c r="DB35" s="682"/>
      <c r="DC35" s="686"/>
      <c r="DD35" s="656">
        <v>49813</v>
      </c>
      <c r="DE35" s="684"/>
      <c r="DF35" s="684"/>
      <c r="DG35" s="684"/>
      <c r="DH35" s="684"/>
      <c r="DI35" s="684"/>
      <c r="DJ35" s="684"/>
      <c r="DK35" s="685"/>
      <c r="DL35" s="656">
        <v>33421</v>
      </c>
      <c r="DM35" s="684"/>
      <c r="DN35" s="684"/>
      <c r="DO35" s="684"/>
      <c r="DP35" s="684"/>
      <c r="DQ35" s="684"/>
      <c r="DR35" s="684"/>
      <c r="DS35" s="684"/>
      <c r="DT35" s="684"/>
      <c r="DU35" s="684"/>
      <c r="DV35" s="685"/>
      <c r="DW35" s="652">
        <v>0.2</v>
      </c>
      <c r="DX35" s="682"/>
      <c r="DY35" s="682"/>
      <c r="DZ35" s="682"/>
      <c r="EA35" s="682"/>
      <c r="EB35" s="682"/>
      <c r="EC35" s="683"/>
    </row>
    <row r="36" spans="2:133" ht="11.25" customHeight="1" x14ac:dyDescent="0.15">
      <c r="B36" s="644" t="s">
        <v>327</v>
      </c>
      <c r="C36" s="645"/>
      <c r="D36" s="645"/>
      <c r="E36" s="645"/>
      <c r="F36" s="645"/>
      <c r="G36" s="645"/>
      <c r="H36" s="645"/>
      <c r="I36" s="645"/>
      <c r="J36" s="645"/>
      <c r="K36" s="645"/>
      <c r="L36" s="645"/>
      <c r="M36" s="645"/>
      <c r="N36" s="645"/>
      <c r="O36" s="645"/>
      <c r="P36" s="645"/>
      <c r="Q36" s="646"/>
      <c r="R36" s="647">
        <v>5020253</v>
      </c>
      <c r="S36" s="648"/>
      <c r="T36" s="648"/>
      <c r="U36" s="648"/>
      <c r="V36" s="648"/>
      <c r="W36" s="648"/>
      <c r="X36" s="648"/>
      <c r="Y36" s="649"/>
      <c r="Z36" s="650">
        <v>8.9</v>
      </c>
      <c r="AA36" s="650"/>
      <c r="AB36" s="650"/>
      <c r="AC36" s="650"/>
      <c r="AD36" s="651" t="s">
        <v>127</v>
      </c>
      <c r="AE36" s="651"/>
      <c r="AF36" s="651"/>
      <c r="AG36" s="651"/>
      <c r="AH36" s="651"/>
      <c r="AI36" s="651"/>
      <c r="AJ36" s="651"/>
      <c r="AK36" s="651"/>
      <c r="AL36" s="652" t="s">
        <v>127</v>
      </c>
      <c r="AM36" s="653"/>
      <c r="AN36" s="653"/>
      <c r="AO36" s="654"/>
      <c r="AP36" s="235"/>
      <c r="AQ36" s="721" t="s">
        <v>328</v>
      </c>
      <c r="AR36" s="722"/>
      <c r="AS36" s="722"/>
      <c r="AT36" s="722"/>
      <c r="AU36" s="722"/>
      <c r="AV36" s="722"/>
      <c r="AW36" s="722"/>
      <c r="AX36" s="722"/>
      <c r="AY36" s="723"/>
      <c r="AZ36" s="636">
        <v>3146351</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243734</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8217489</v>
      </c>
      <c r="CS36" s="648"/>
      <c r="CT36" s="648"/>
      <c r="CU36" s="648"/>
      <c r="CV36" s="648"/>
      <c r="CW36" s="648"/>
      <c r="CX36" s="648"/>
      <c r="CY36" s="649"/>
      <c r="CZ36" s="652">
        <v>15.3</v>
      </c>
      <c r="DA36" s="682"/>
      <c r="DB36" s="682"/>
      <c r="DC36" s="686"/>
      <c r="DD36" s="656">
        <v>1026769</v>
      </c>
      <c r="DE36" s="648"/>
      <c r="DF36" s="648"/>
      <c r="DG36" s="648"/>
      <c r="DH36" s="648"/>
      <c r="DI36" s="648"/>
      <c r="DJ36" s="648"/>
      <c r="DK36" s="649"/>
      <c r="DL36" s="656">
        <v>564776</v>
      </c>
      <c r="DM36" s="648"/>
      <c r="DN36" s="648"/>
      <c r="DO36" s="648"/>
      <c r="DP36" s="648"/>
      <c r="DQ36" s="648"/>
      <c r="DR36" s="648"/>
      <c r="DS36" s="648"/>
      <c r="DT36" s="648"/>
      <c r="DU36" s="648"/>
      <c r="DV36" s="649"/>
      <c r="DW36" s="652">
        <v>3</v>
      </c>
      <c r="DX36" s="682"/>
      <c r="DY36" s="682"/>
      <c r="DZ36" s="682"/>
      <c r="EA36" s="682"/>
      <c r="EB36" s="682"/>
      <c r="EC36" s="683"/>
    </row>
    <row r="37" spans="2:133" ht="11.25" customHeight="1" x14ac:dyDescent="0.15">
      <c r="B37" s="644" t="s">
        <v>331</v>
      </c>
      <c r="C37" s="645"/>
      <c r="D37" s="645"/>
      <c r="E37" s="645"/>
      <c r="F37" s="645"/>
      <c r="G37" s="645"/>
      <c r="H37" s="645"/>
      <c r="I37" s="645"/>
      <c r="J37" s="645"/>
      <c r="K37" s="645"/>
      <c r="L37" s="645"/>
      <c r="M37" s="645"/>
      <c r="N37" s="645"/>
      <c r="O37" s="645"/>
      <c r="P37" s="645"/>
      <c r="Q37" s="646"/>
      <c r="R37" s="647">
        <v>2033622</v>
      </c>
      <c r="S37" s="648"/>
      <c r="T37" s="648"/>
      <c r="U37" s="648"/>
      <c r="V37" s="648"/>
      <c r="W37" s="648"/>
      <c r="X37" s="648"/>
      <c r="Y37" s="649"/>
      <c r="Z37" s="650">
        <v>3.6</v>
      </c>
      <c r="AA37" s="650"/>
      <c r="AB37" s="650"/>
      <c r="AC37" s="650"/>
      <c r="AD37" s="651" t="s">
        <v>228</v>
      </c>
      <c r="AE37" s="651"/>
      <c r="AF37" s="651"/>
      <c r="AG37" s="651"/>
      <c r="AH37" s="651"/>
      <c r="AI37" s="651"/>
      <c r="AJ37" s="651"/>
      <c r="AK37" s="651"/>
      <c r="AL37" s="652" t="s">
        <v>127</v>
      </c>
      <c r="AM37" s="653"/>
      <c r="AN37" s="653"/>
      <c r="AO37" s="654"/>
      <c r="AQ37" s="725" t="s">
        <v>332</v>
      </c>
      <c r="AR37" s="726"/>
      <c r="AS37" s="726"/>
      <c r="AT37" s="726"/>
      <c r="AU37" s="726"/>
      <c r="AV37" s="726"/>
      <c r="AW37" s="726"/>
      <c r="AX37" s="726"/>
      <c r="AY37" s="727"/>
      <c r="AZ37" s="647">
        <v>388524</v>
      </c>
      <c r="BA37" s="648"/>
      <c r="BB37" s="648"/>
      <c r="BC37" s="648"/>
      <c r="BD37" s="684"/>
      <c r="BE37" s="684"/>
      <c r="BF37" s="714"/>
      <c r="BG37" s="662" t="s">
        <v>333</v>
      </c>
      <c r="BH37" s="663"/>
      <c r="BI37" s="663"/>
      <c r="BJ37" s="663"/>
      <c r="BK37" s="663"/>
      <c r="BL37" s="663"/>
      <c r="BM37" s="663"/>
      <c r="BN37" s="663"/>
      <c r="BO37" s="663"/>
      <c r="BP37" s="663"/>
      <c r="BQ37" s="663"/>
      <c r="BR37" s="663"/>
      <c r="BS37" s="663"/>
      <c r="BT37" s="663"/>
      <c r="BU37" s="664"/>
      <c r="BV37" s="647">
        <v>-34777</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10318</v>
      </c>
      <c r="CS37" s="684"/>
      <c r="CT37" s="684"/>
      <c r="CU37" s="684"/>
      <c r="CV37" s="684"/>
      <c r="CW37" s="684"/>
      <c r="CX37" s="684"/>
      <c r="CY37" s="685"/>
      <c r="CZ37" s="652">
        <v>0</v>
      </c>
      <c r="DA37" s="682"/>
      <c r="DB37" s="682"/>
      <c r="DC37" s="686"/>
      <c r="DD37" s="656">
        <v>10318</v>
      </c>
      <c r="DE37" s="684"/>
      <c r="DF37" s="684"/>
      <c r="DG37" s="684"/>
      <c r="DH37" s="684"/>
      <c r="DI37" s="684"/>
      <c r="DJ37" s="684"/>
      <c r="DK37" s="685"/>
      <c r="DL37" s="656">
        <v>6354</v>
      </c>
      <c r="DM37" s="684"/>
      <c r="DN37" s="684"/>
      <c r="DO37" s="684"/>
      <c r="DP37" s="684"/>
      <c r="DQ37" s="684"/>
      <c r="DR37" s="684"/>
      <c r="DS37" s="684"/>
      <c r="DT37" s="684"/>
      <c r="DU37" s="684"/>
      <c r="DV37" s="685"/>
      <c r="DW37" s="652">
        <v>0</v>
      </c>
      <c r="DX37" s="682"/>
      <c r="DY37" s="682"/>
      <c r="DZ37" s="682"/>
      <c r="EA37" s="682"/>
      <c r="EB37" s="682"/>
      <c r="EC37" s="683"/>
    </row>
    <row r="38" spans="2:133" ht="11.25" customHeight="1" x14ac:dyDescent="0.15">
      <c r="B38" s="644" t="s">
        <v>335</v>
      </c>
      <c r="C38" s="645"/>
      <c r="D38" s="645"/>
      <c r="E38" s="645"/>
      <c r="F38" s="645"/>
      <c r="G38" s="645"/>
      <c r="H38" s="645"/>
      <c r="I38" s="645"/>
      <c r="J38" s="645"/>
      <c r="K38" s="645"/>
      <c r="L38" s="645"/>
      <c r="M38" s="645"/>
      <c r="N38" s="645"/>
      <c r="O38" s="645"/>
      <c r="P38" s="645"/>
      <c r="Q38" s="646"/>
      <c r="R38" s="647">
        <v>373198</v>
      </c>
      <c r="S38" s="648"/>
      <c r="T38" s="648"/>
      <c r="U38" s="648"/>
      <c r="V38" s="648"/>
      <c r="W38" s="648"/>
      <c r="X38" s="648"/>
      <c r="Y38" s="649"/>
      <c r="Z38" s="650">
        <v>0.7</v>
      </c>
      <c r="AA38" s="650"/>
      <c r="AB38" s="650"/>
      <c r="AC38" s="650"/>
      <c r="AD38" s="651">
        <v>29141</v>
      </c>
      <c r="AE38" s="651"/>
      <c r="AF38" s="651"/>
      <c r="AG38" s="651"/>
      <c r="AH38" s="651"/>
      <c r="AI38" s="651"/>
      <c r="AJ38" s="651"/>
      <c r="AK38" s="651"/>
      <c r="AL38" s="652">
        <v>0.2</v>
      </c>
      <c r="AM38" s="653"/>
      <c r="AN38" s="653"/>
      <c r="AO38" s="654"/>
      <c r="AQ38" s="725" t="s">
        <v>336</v>
      </c>
      <c r="AR38" s="726"/>
      <c r="AS38" s="726"/>
      <c r="AT38" s="726"/>
      <c r="AU38" s="726"/>
      <c r="AV38" s="726"/>
      <c r="AW38" s="726"/>
      <c r="AX38" s="726"/>
      <c r="AY38" s="727"/>
      <c r="AZ38" s="647">
        <v>360757</v>
      </c>
      <c r="BA38" s="648"/>
      <c r="BB38" s="648"/>
      <c r="BC38" s="648"/>
      <c r="BD38" s="684"/>
      <c r="BE38" s="684"/>
      <c r="BF38" s="714"/>
      <c r="BG38" s="662" t="s">
        <v>337</v>
      </c>
      <c r="BH38" s="663"/>
      <c r="BI38" s="663"/>
      <c r="BJ38" s="663"/>
      <c r="BK38" s="663"/>
      <c r="BL38" s="663"/>
      <c r="BM38" s="663"/>
      <c r="BN38" s="663"/>
      <c r="BO38" s="663"/>
      <c r="BP38" s="663"/>
      <c r="BQ38" s="663"/>
      <c r="BR38" s="663"/>
      <c r="BS38" s="663"/>
      <c r="BT38" s="663"/>
      <c r="BU38" s="664"/>
      <c r="BV38" s="647">
        <v>10321</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2692444</v>
      </c>
      <c r="CS38" s="648"/>
      <c r="CT38" s="648"/>
      <c r="CU38" s="648"/>
      <c r="CV38" s="648"/>
      <c r="CW38" s="648"/>
      <c r="CX38" s="648"/>
      <c r="CY38" s="649"/>
      <c r="CZ38" s="652">
        <v>5</v>
      </c>
      <c r="DA38" s="682"/>
      <c r="DB38" s="682"/>
      <c r="DC38" s="686"/>
      <c r="DD38" s="656">
        <v>1808406</v>
      </c>
      <c r="DE38" s="648"/>
      <c r="DF38" s="648"/>
      <c r="DG38" s="648"/>
      <c r="DH38" s="648"/>
      <c r="DI38" s="648"/>
      <c r="DJ38" s="648"/>
      <c r="DK38" s="649"/>
      <c r="DL38" s="656">
        <v>1758311</v>
      </c>
      <c r="DM38" s="648"/>
      <c r="DN38" s="648"/>
      <c r="DO38" s="648"/>
      <c r="DP38" s="648"/>
      <c r="DQ38" s="648"/>
      <c r="DR38" s="648"/>
      <c r="DS38" s="648"/>
      <c r="DT38" s="648"/>
      <c r="DU38" s="648"/>
      <c r="DV38" s="649"/>
      <c r="DW38" s="652">
        <v>9.4</v>
      </c>
      <c r="DX38" s="682"/>
      <c r="DY38" s="682"/>
      <c r="DZ38" s="682"/>
      <c r="EA38" s="682"/>
      <c r="EB38" s="682"/>
      <c r="EC38" s="683"/>
    </row>
    <row r="39" spans="2:133" ht="11.25" customHeight="1" x14ac:dyDescent="0.15">
      <c r="B39" s="644" t="s">
        <v>339</v>
      </c>
      <c r="C39" s="645"/>
      <c r="D39" s="645"/>
      <c r="E39" s="645"/>
      <c r="F39" s="645"/>
      <c r="G39" s="645"/>
      <c r="H39" s="645"/>
      <c r="I39" s="645"/>
      <c r="J39" s="645"/>
      <c r="K39" s="645"/>
      <c r="L39" s="645"/>
      <c r="M39" s="645"/>
      <c r="N39" s="645"/>
      <c r="O39" s="645"/>
      <c r="P39" s="645"/>
      <c r="Q39" s="646"/>
      <c r="R39" s="647">
        <v>8123952</v>
      </c>
      <c r="S39" s="648"/>
      <c r="T39" s="648"/>
      <c r="U39" s="648"/>
      <c r="V39" s="648"/>
      <c r="W39" s="648"/>
      <c r="X39" s="648"/>
      <c r="Y39" s="649"/>
      <c r="Z39" s="650">
        <v>14.5</v>
      </c>
      <c r="AA39" s="650"/>
      <c r="AB39" s="650"/>
      <c r="AC39" s="650"/>
      <c r="AD39" s="651" t="s">
        <v>127</v>
      </c>
      <c r="AE39" s="651"/>
      <c r="AF39" s="651"/>
      <c r="AG39" s="651"/>
      <c r="AH39" s="651"/>
      <c r="AI39" s="651"/>
      <c r="AJ39" s="651"/>
      <c r="AK39" s="651"/>
      <c r="AL39" s="652" t="s">
        <v>228</v>
      </c>
      <c r="AM39" s="653"/>
      <c r="AN39" s="653"/>
      <c r="AO39" s="654"/>
      <c r="AQ39" s="725" t="s">
        <v>340</v>
      </c>
      <c r="AR39" s="726"/>
      <c r="AS39" s="726"/>
      <c r="AT39" s="726"/>
      <c r="AU39" s="726"/>
      <c r="AV39" s="726"/>
      <c r="AW39" s="726"/>
      <c r="AX39" s="726"/>
      <c r="AY39" s="727"/>
      <c r="AZ39" s="647">
        <v>93150</v>
      </c>
      <c r="BA39" s="648"/>
      <c r="BB39" s="648"/>
      <c r="BC39" s="648"/>
      <c r="BD39" s="684"/>
      <c r="BE39" s="684"/>
      <c r="BF39" s="714"/>
      <c r="BG39" s="662" t="s">
        <v>341</v>
      </c>
      <c r="BH39" s="663"/>
      <c r="BI39" s="663"/>
      <c r="BJ39" s="663"/>
      <c r="BK39" s="663"/>
      <c r="BL39" s="663"/>
      <c r="BM39" s="663"/>
      <c r="BN39" s="663"/>
      <c r="BO39" s="663"/>
      <c r="BP39" s="663"/>
      <c r="BQ39" s="663"/>
      <c r="BR39" s="663"/>
      <c r="BS39" s="663"/>
      <c r="BT39" s="663"/>
      <c r="BU39" s="664"/>
      <c r="BV39" s="647">
        <v>16469</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2437243</v>
      </c>
      <c r="CS39" s="684"/>
      <c r="CT39" s="684"/>
      <c r="CU39" s="684"/>
      <c r="CV39" s="684"/>
      <c r="CW39" s="684"/>
      <c r="CX39" s="684"/>
      <c r="CY39" s="685"/>
      <c r="CZ39" s="652">
        <v>4.5</v>
      </c>
      <c r="DA39" s="682"/>
      <c r="DB39" s="682"/>
      <c r="DC39" s="686"/>
      <c r="DD39" s="656">
        <v>1904823</v>
      </c>
      <c r="DE39" s="684"/>
      <c r="DF39" s="684"/>
      <c r="DG39" s="684"/>
      <c r="DH39" s="684"/>
      <c r="DI39" s="684"/>
      <c r="DJ39" s="684"/>
      <c r="DK39" s="685"/>
      <c r="DL39" s="656" t="s">
        <v>127</v>
      </c>
      <c r="DM39" s="684"/>
      <c r="DN39" s="684"/>
      <c r="DO39" s="684"/>
      <c r="DP39" s="684"/>
      <c r="DQ39" s="684"/>
      <c r="DR39" s="684"/>
      <c r="DS39" s="684"/>
      <c r="DT39" s="684"/>
      <c r="DU39" s="684"/>
      <c r="DV39" s="685"/>
      <c r="DW39" s="652" t="s">
        <v>127</v>
      </c>
      <c r="DX39" s="682"/>
      <c r="DY39" s="682"/>
      <c r="DZ39" s="682"/>
      <c r="EA39" s="682"/>
      <c r="EB39" s="682"/>
      <c r="EC39" s="683"/>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228</v>
      </c>
      <c r="AA40" s="650"/>
      <c r="AB40" s="650"/>
      <c r="AC40" s="650"/>
      <c r="AD40" s="651" t="s">
        <v>127</v>
      </c>
      <c r="AE40" s="651"/>
      <c r="AF40" s="651"/>
      <c r="AG40" s="651"/>
      <c r="AH40" s="651"/>
      <c r="AI40" s="651"/>
      <c r="AJ40" s="651"/>
      <c r="AK40" s="651"/>
      <c r="AL40" s="652" t="s">
        <v>246</v>
      </c>
      <c r="AM40" s="653"/>
      <c r="AN40" s="653"/>
      <c r="AO40" s="654"/>
      <c r="AQ40" s="725" t="s">
        <v>344</v>
      </c>
      <c r="AR40" s="726"/>
      <c r="AS40" s="726"/>
      <c r="AT40" s="726"/>
      <c r="AU40" s="726"/>
      <c r="AV40" s="726"/>
      <c r="AW40" s="726"/>
      <c r="AX40" s="726"/>
      <c r="AY40" s="727"/>
      <c r="AZ40" s="647" t="s">
        <v>127</v>
      </c>
      <c r="BA40" s="648"/>
      <c r="BB40" s="648"/>
      <c r="BC40" s="648"/>
      <c r="BD40" s="684"/>
      <c r="BE40" s="684"/>
      <c r="BF40" s="714"/>
      <c r="BG40" s="734" t="s">
        <v>345</v>
      </c>
      <c r="BH40" s="735"/>
      <c r="BI40" s="735"/>
      <c r="BJ40" s="735"/>
      <c r="BK40" s="735"/>
      <c r="BL40" s="236"/>
      <c r="BM40" s="663" t="s">
        <v>346</v>
      </c>
      <c r="BN40" s="663"/>
      <c r="BO40" s="663"/>
      <c r="BP40" s="663"/>
      <c r="BQ40" s="663"/>
      <c r="BR40" s="663"/>
      <c r="BS40" s="663"/>
      <c r="BT40" s="663"/>
      <c r="BU40" s="664"/>
      <c r="BV40" s="647">
        <v>82</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4356</v>
      </c>
      <c r="CS40" s="648"/>
      <c r="CT40" s="648"/>
      <c r="CU40" s="648"/>
      <c r="CV40" s="648"/>
      <c r="CW40" s="648"/>
      <c r="CX40" s="648"/>
      <c r="CY40" s="649"/>
      <c r="CZ40" s="652">
        <v>0</v>
      </c>
      <c r="DA40" s="682"/>
      <c r="DB40" s="682"/>
      <c r="DC40" s="686"/>
      <c r="DD40" s="656">
        <v>1</v>
      </c>
      <c r="DE40" s="648"/>
      <c r="DF40" s="648"/>
      <c r="DG40" s="648"/>
      <c r="DH40" s="648"/>
      <c r="DI40" s="648"/>
      <c r="DJ40" s="648"/>
      <c r="DK40" s="649"/>
      <c r="DL40" s="656" t="s">
        <v>228</v>
      </c>
      <c r="DM40" s="648"/>
      <c r="DN40" s="648"/>
      <c r="DO40" s="648"/>
      <c r="DP40" s="648"/>
      <c r="DQ40" s="648"/>
      <c r="DR40" s="648"/>
      <c r="DS40" s="648"/>
      <c r="DT40" s="648"/>
      <c r="DU40" s="648"/>
      <c r="DV40" s="649"/>
      <c r="DW40" s="652" t="s">
        <v>127</v>
      </c>
      <c r="DX40" s="682"/>
      <c r="DY40" s="682"/>
      <c r="DZ40" s="682"/>
      <c r="EA40" s="682"/>
      <c r="EB40" s="682"/>
      <c r="EC40" s="683"/>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228</v>
      </c>
      <c r="AA41" s="650"/>
      <c r="AB41" s="650"/>
      <c r="AC41" s="650"/>
      <c r="AD41" s="651" t="s">
        <v>228</v>
      </c>
      <c r="AE41" s="651"/>
      <c r="AF41" s="651"/>
      <c r="AG41" s="651"/>
      <c r="AH41" s="651"/>
      <c r="AI41" s="651"/>
      <c r="AJ41" s="651"/>
      <c r="AK41" s="651"/>
      <c r="AL41" s="652" t="s">
        <v>127</v>
      </c>
      <c r="AM41" s="653"/>
      <c r="AN41" s="653"/>
      <c r="AO41" s="654"/>
      <c r="AQ41" s="725" t="s">
        <v>349</v>
      </c>
      <c r="AR41" s="726"/>
      <c r="AS41" s="726"/>
      <c r="AT41" s="726"/>
      <c r="AU41" s="726"/>
      <c r="AV41" s="726"/>
      <c r="AW41" s="726"/>
      <c r="AX41" s="726"/>
      <c r="AY41" s="727"/>
      <c r="AZ41" s="647">
        <v>650327</v>
      </c>
      <c r="BA41" s="648"/>
      <c r="BB41" s="648"/>
      <c r="BC41" s="648"/>
      <c r="BD41" s="684"/>
      <c r="BE41" s="684"/>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228</v>
      </c>
      <c r="CS41" s="684"/>
      <c r="CT41" s="684"/>
      <c r="CU41" s="684"/>
      <c r="CV41" s="684"/>
      <c r="CW41" s="684"/>
      <c r="CX41" s="684"/>
      <c r="CY41" s="685"/>
      <c r="CZ41" s="652" t="s">
        <v>127</v>
      </c>
      <c r="DA41" s="682"/>
      <c r="DB41" s="682"/>
      <c r="DC41" s="686"/>
      <c r="DD41" s="656" t="s">
        <v>228</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519216</v>
      </c>
      <c r="S42" s="648"/>
      <c r="T42" s="648"/>
      <c r="U42" s="648"/>
      <c r="V42" s="648"/>
      <c r="W42" s="648"/>
      <c r="X42" s="648"/>
      <c r="Y42" s="649"/>
      <c r="Z42" s="650">
        <v>0.9</v>
      </c>
      <c r="AA42" s="650"/>
      <c r="AB42" s="650"/>
      <c r="AC42" s="650"/>
      <c r="AD42" s="651" t="s">
        <v>127</v>
      </c>
      <c r="AE42" s="651"/>
      <c r="AF42" s="651"/>
      <c r="AG42" s="651"/>
      <c r="AH42" s="651"/>
      <c r="AI42" s="651"/>
      <c r="AJ42" s="651"/>
      <c r="AK42" s="651"/>
      <c r="AL42" s="652" t="s">
        <v>127</v>
      </c>
      <c r="AM42" s="653"/>
      <c r="AN42" s="653"/>
      <c r="AO42" s="654"/>
      <c r="AQ42" s="746" t="s">
        <v>353</v>
      </c>
      <c r="AR42" s="747"/>
      <c r="AS42" s="747"/>
      <c r="AT42" s="747"/>
      <c r="AU42" s="747"/>
      <c r="AV42" s="747"/>
      <c r="AW42" s="747"/>
      <c r="AX42" s="747"/>
      <c r="AY42" s="748"/>
      <c r="AZ42" s="738">
        <v>1653593</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257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15000507</v>
      </c>
      <c r="CS42" s="648"/>
      <c r="CT42" s="648"/>
      <c r="CU42" s="648"/>
      <c r="CV42" s="648"/>
      <c r="CW42" s="648"/>
      <c r="CX42" s="648"/>
      <c r="CY42" s="649"/>
      <c r="CZ42" s="652">
        <v>27.9</v>
      </c>
      <c r="DA42" s="653"/>
      <c r="DB42" s="653"/>
      <c r="DC42" s="665"/>
      <c r="DD42" s="656">
        <v>1675455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356</v>
      </c>
      <c r="C43" s="697"/>
      <c r="D43" s="697"/>
      <c r="E43" s="697"/>
      <c r="F43" s="697"/>
      <c r="G43" s="697"/>
      <c r="H43" s="697"/>
      <c r="I43" s="697"/>
      <c r="J43" s="697"/>
      <c r="K43" s="697"/>
      <c r="L43" s="697"/>
      <c r="M43" s="697"/>
      <c r="N43" s="697"/>
      <c r="O43" s="697"/>
      <c r="P43" s="697"/>
      <c r="Q43" s="698"/>
      <c r="R43" s="738">
        <v>56128148</v>
      </c>
      <c r="S43" s="739"/>
      <c r="T43" s="739"/>
      <c r="U43" s="739"/>
      <c r="V43" s="739"/>
      <c r="W43" s="739"/>
      <c r="X43" s="739"/>
      <c r="Y43" s="740"/>
      <c r="Z43" s="741">
        <v>100</v>
      </c>
      <c r="AA43" s="741"/>
      <c r="AB43" s="741"/>
      <c r="AC43" s="741"/>
      <c r="AD43" s="742">
        <v>18277280</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355</v>
      </c>
      <c r="CS43" s="684"/>
      <c r="CT43" s="684"/>
      <c r="CU43" s="684"/>
      <c r="CV43" s="684"/>
      <c r="CW43" s="684"/>
      <c r="CX43" s="684"/>
      <c r="CY43" s="685"/>
      <c r="CZ43" s="652">
        <v>0</v>
      </c>
      <c r="DA43" s="682"/>
      <c r="DB43" s="682"/>
      <c r="DC43" s="686"/>
      <c r="DD43" s="656">
        <v>355</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14987018</v>
      </c>
      <c r="CS44" s="648"/>
      <c r="CT44" s="648"/>
      <c r="CU44" s="648"/>
      <c r="CV44" s="648"/>
      <c r="CW44" s="648"/>
      <c r="CX44" s="648"/>
      <c r="CY44" s="649"/>
      <c r="CZ44" s="652">
        <v>27.9</v>
      </c>
      <c r="DA44" s="653"/>
      <c r="DB44" s="653"/>
      <c r="DC44" s="665"/>
      <c r="DD44" s="656">
        <v>1661966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5365642</v>
      </c>
      <c r="CS45" s="684"/>
      <c r="CT45" s="684"/>
      <c r="CU45" s="684"/>
      <c r="CV45" s="684"/>
      <c r="CW45" s="684"/>
      <c r="CX45" s="684"/>
      <c r="CY45" s="685"/>
      <c r="CZ45" s="652">
        <v>10</v>
      </c>
      <c r="DA45" s="682"/>
      <c r="DB45" s="682"/>
      <c r="DC45" s="686"/>
      <c r="DD45" s="656">
        <v>502146</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9111436</v>
      </c>
      <c r="CS46" s="648"/>
      <c r="CT46" s="648"/>
      <c r="CU46" s="648"/>
      <c r="CV46" s="648"/>
      <c r="CW46" s="648"/>
      <c r="CX46" s="648"/>
      <c r="CY46" s="649"/>
      <c r="CZ46" s="652">
        <v>17</v>
      </c>
      <c r="DA46" s="653"/>
      <c r="DB46" s="653"/>
      <c r="DC46" s="665"/>
      <c r="DD46" s="656">
        <v>999680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13489</v>
      </c>
      <c r="CS47" s="684"/>
      <c r="CT47" s="684"/>
      <c r="CU47" s="684"/>
      <c r="CV47" s="684"/>
      <c r="CW47" s="684"/>
      <c r="CX47" s="684"/>
      <c r="CY47" s="685"/>
      <c r="CZ47" s="652">
        <v>0</v>
      </c>
      <c r="DA47" s="682"/>
      <c r="DB47" s="682"/>
      <c r="DC47" s="686"/>
      <c r="DD47" s="656">
        <v>13489</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246</v>
      </c>
      <c r="CS48" s="648"/>
      <c r="CT48" s="648"/>
      <c r="CU48" s="648"/>
      <c r="CV48" s="648"/>
      <c r="CW48" s="648"/>
      <c r="CX48" s="648"/>
      <c r="CY48" s="649"/>
      <c r="CZ48" s="652" t="s">
        <v>228</v>
      </c>
      <c r="DA48" s="653"/>
      <c r="DB48" s="653"/>
      <c r="DC48" s="665"/>
      <c r="DD48" s="656" t="s">
        <v>127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366</v>
      </c>
      <c r="CE49" s="697"/>
      <c r="CF49" s="697"/>
      <c r="CG49" s="697"/>
      <c r="CH49" s="697"/>
      <c r="CI49" s="697"/>
      <c r="CJ49" s="697"/>
      <c r="CK49" s="697"/>
      <c r="CL49" s="697"/>
      <c r="CM49" s="697"/>
      <c r="CN49" s="697"/>
      <c r="CO49" s="697"/>
      <c r="CP49" s="697"/>
      <c r="CQ49" s="698"/>
      <c r="CR49" s="738">
        <v>53697791</v>
      </c>
      <c r="CS49" s="718"/>
      <c r="CT49" s="718"/>
      <c r="CU49" s="718"/>
      <c r="CV49" s="718"/>
      <c r="CW49" s="718"/>
      <c r="CX49" s="718"/>
      <c r="CY49" s="749"/>
      <c r="CZ49" s="743">
        <v>100</v>
      </c>
      <c r="DA49" s="750"/>
      <c r="DB49" s="750"/>
      <c r="DC49" s="751"/>
      <c r="DD49" s="752">
        <v>22434557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a59RodVBjwQtve5FVKFjzD3pCvc+EAjw6q0ptIlxg7H1yu81K/tQDSfDhr/W8ud4USMGYQn1iUOvJ1m6rVIs5Q==" saltValue="11599oQKjLcm4lPajG8U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56115</v>
      </c>
      <c r="R7" s="783"/>
      <c r="S7" s="783"/>
      <c r="T7" s="783"/>
      <c r="U7" s="783"/>
      <c r="V7" s="783">
        <v>53688</v>
      </c>
      <c r="W7" s="783"/>
      <c r="X7" s="783"/>
      <c r="Y7" s="783"/>
      <c r="Z7" s="783"/>
      <c r="AA7" s="783">
        <v>2427</v>
      </c>
      <c r="AB7" s="783"/>
      <c r="AC7" s="783"/>
      <c r="AD7" s="783"/>
      <c r="AE7" s="784"/>
      <c r="AF7" s="785">
        <v>2038</v>
      </c>
      <c r="AG7" s="786"/>
      <c r="AH7" s="786"/>
      <c r="AI7" s="786"/>
      <c r="AJ7" s="787"/>
      <c r="AK7" s="822" t="s">
        <v>590</v>
      </c>
      <c r="AL7" s="823"/>
      <c r="AM7" s="823"/>
      <c r="AN7" s="823"/>
      <c r="AO7" s="823"/>
      <c r="AP7" s="823">
        <v>45103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13</v>
      </c>
      <c r="R8" s="807"/>
      <c r="S8" s="807"/>
      <c r="T8" s="807"/>
      <c r="U8" s="807"/>
      <c r="V8" s="807">
        <v>10</v>
      </c>
      <c r="W8" s="807"/>
      <c r="X8" s="807"/>
      <c r="Y8" s="807"/>
      <c r="Z8" s="807"/>
      <c r="AA8" s="807">
        <v>3</v>
      </c>
      <c r="AB8" s="807"/>
      <c r="AC8" s="807"/>
      <c r="AD8" s="807"/>
      <c r="AE8" s="808"/>
      <c r="AF8" s="809">
        <v>3</v>
      </c>
      <c r="AG8" s="810"/>
      <c r="AH8" s="810"/>
      <c r="AI8" s="810"/>
      <c r="AJ8" s="811"/>
      <c r="AK8" s="812" t="s">
        <v>590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2041</v>
      </c>
      <c r="AG23" s="842"/>
      <c r="AH23" s="842"/>
      <c r="AI23" s="842"/>
      <c r="AJ23" s="845"/>
      <c r="AK23" s="846"/>
      <c r="AL23" s="847"/>
      <c r="AM23" s="847"/>
      <c r="AN23" s="847"/>
      <c r="AO23" s="847"/>
      <c r="AP23" s="842"/>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6570</v>
      </c>
      <c r="R28" s="871"/>
      <c r="S28" s="871"/>
      <c r="T28" s="871"/>
      <c r="U28" s="871"/>
      <c r="V28" s="871">
        <v>6327</v>
      </c>
      <c r="W28" s="871"/>
      <c r="X28" s="871"/>
      <c r="Y28" s="871"/>
      <c r="Z28" s="871"/>
      <c r="AA28" s="871">
        <v>244</v>
      </c>
      <c r="AB28" s="871"/>
      <c r="AC28" s="871"/>
      <c r="AD28" s="871"/>
      <c r="AE28" s="872"/>
      <c r="AF28" s="873">
        <v>244</v>
      </c>
      <c r="AG28" s="871"/>
      <c r="AH28" s="871"/>
      <c r="AI28" s="871"/>
      <c r="AJ28" s="874"/>
      <c r="AK28" s="875">
        <v>650</v>
      </c>
      <c r="AL28" s="866"/>
      <c r="AM28" s="866"/>
      <c r="AN28" s="866"/>
      <c r="AO28" s="866"/>
      <c r="AP28" s="866" t="s">
        <v>590</v>
      </c>
      <c r="AQ28" s="866"/>
      <c r="AR28" s="866"/>
      <c r="AS28" s="866"/>
      <c r="AT28" s="866"/>
      <c r="AU28" s="866" t="s">
        <v>590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6121</v>
      </c>
      <c r="R29" s="807"/>
      <c r="S29" s="807"/>
      <c r="T29" s="807"/>
      <c r="U29" s="807"/>
      <c r="V29" s="807">
        <v>5933</v>
      </c>
      <c r="W29" s="807"/>
      <c r="X29" s="807"/>
      <c r="Y29" s="807"/>
      <c r="Z29" s="807"/>
      <c r="AA29" s="807">
        <v>187</v>
      </c>
      <c r="AB29" s="807"/>
      <c r="AC29" s="807"/>
      <c r="AD29" s="807"/>
      <c r="AE29" s="808"/>
      <c r="AF29" s="809">
        <v>181</v>
      </c>
      <c r="AG29" s="810"/>
      <c r="AH29" s="810"/>
      <c r="AI29" s="810"/>
      <c r="AJ29" s="811"/>
      <c r="AK29" s="878">
        <v>986</v>
      </c>
      <c r="AL29" s="879"/>
      <c r="AM29" s="879"/>
      <c r="AN29" s="879"/>
      <c r="AO29" s="879"/>
      <c r="AP29" s="879" t="s">
        <v>590</v>
      </c>
      <c r="AQ29" s="879"/>
      <c r="AR29" s="879"/>
      <c r="AS29" s="879"/>
      <c r="AT29" s="879"/>
      <c r="AU29" s="879" t="s">
        <v>590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535</v>
      </c>
      <c r="R30" s="807"/>
      <c r="S30" s="807"/>
      <c r="T30" s="807"/>
      <c r="U30" s="807"/>
      <c r="V30" s="807">
        <v>537</v>
      </c>
      <c r="W30" s="807"/>
      <c r="X30" s="807"/>
      <c r="Y30" s="807"/>
      <c r="Z30" s="807"/>
      <c r="AA30" s="807">
        <v>-1</v>
      </c>
      <c r="AB30" s="807"/>
      <c r="AC30" s="807"/>
      <c r="AD30" s="807"/>
      <c r="AE30" s="808"/>
      <c r="AF30" s="809">
        <v>-1</v>
      </c>
      <c r="AG30" s="810"/>
      <c r="AH30" s="810"/>
      <c r="AI30" s="810"/>
      <c r="AJ30" s="811"/>
      <c r="AK30" s="878">
        <v>202</v>
      </c>
      <c r="AL30" s="879"/>
      <c r="AM30" s="879"/>
      <c r="AN30" s="879"/>
      <c r="AO30" s="879"/>
      <c r="AP30" s="879" t="s">
        <v>590</v>
      </c>
      <c r="AQ30" s="879"/>
      <c r="AR30" s="879"/>
      <c r="AS30" s="879"/>
      <c r="AT30" s="879"/>
      <c r="AU30" s="879" t="s">
        <v>590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1986</v>
      </c>
      <c r="R31" s="807"/>
      <c r="S31" s="807"/>
      <c r="T31" s="807"/>
      <c r="U31" s="807"/>
      <c r="V31" s="807">
        <v>1828</v>
      </c>
      <c r="W31" s="807"/>
      <c r="X31" s="807"/>
      <c r="Y31" s="807"/>
      <c r="Z31" s="807"/>
      <c r="AA31" s="807">
        <v>158</v>
      </c>
      <c r="AB31" s="807"/>
      <c r="AC31" s="807"/>
      <c r="AD31" s="807"/>
      <c r="AE31" s="808"/>
      <c r="AF31" s="809">
        <v>1019</v>
      </c>
      <c r="AG31" s="810"/>
      <c r="AH31" s="810"/>
      <c r="AI31" s="810"/>
      <c r="AJ31" s="811"/>
      <c r="AK31" s="878">
        <v>88442</v>
      </c>
      <c r="AL31" s="879"/>
      <c r="AM31" s="879"/>
      <c r="AN31" s="879"/>
      <c r="AO31" s="879"/>
      <c r="AP31" s="879">
        <v>3715</v>
      </c>
      <c r="AQ31" s="879"/>
      <c r="AR31" s="879"/>
      <c r="AS31" s="879"/>
      <c r="AT31" s="879"/>
      <c r="AU31" s="879" t="s">
        <v>590</v>
      </c>
      <c r="AV31" s="879"/>
      <c r="AW31" s="879"/>
      <c r="AX31" s="879"/>
      <c r="AY31" s="879"/>
      <c r="AZ31" s="880" t="s">
        <v>590</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582</v>
      </c>
      <c r="R32" s="807"/>
      <c r="S32" s="807"/>
      <c r="T32" s="807"/>
      <c r="U32" s="807"/>
      <c r="V32" s="807">
        <v>502</v>
      </c>
      <c r="W32" s="807"/>
      <c r="X32" s="807"/>
      <c r="Y32" s="807"/>
      <c r="Z32" s="807"/>
      <c r="AA32" s="807">
        <v>80</v>
      </c>
      <c r="AB32" s="807"/>
      <c r="AC32" s="807"/>
      <c r="AD32" s="807"/>
      <c r="AE32" s="808"/>
      <c r="AF32" s="809" t="s">
        <v>411</v>
      </c>
      <c r="AG32" s="810"/>
      <c r="AH32" s="810"/>
      <c r="AI32" s="810"/>
      <c r="AJ32" s="811"/>
      <c r="AK32" s="878">
        <v>273485</v>
      </c>
      <c r="AL32" s="879"/>
      <c r="AM32" s="879"/>
      <c r="AN32" s="879"/>
      <c r="AO32" s="879"/>
      <c r="AP32" s="879">
        <v>2954</v>
      </c>
      <c r="AQ32" s="879"/>
      <c r="AR32" s="879"/>
      <c r="AS32" s="879"/>
      <c r="AT32" s="879"/>
      <c r="AU32" s="879">
        <v>2954</v>
      </c>
      <c r="AV32" s="879"/>
      <c r="AW32" s="879"/>
      <c r="AX32" s="879"/>
      <c r="AY32" s="879"/>
      <c r="AZ32" s="880" t="s">
        <v>590</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175</v>
      </c>
      <c r="R33" s="807"/>
      <c r="S33" s="807"/>
      <c r="T33" s="807"/>
      <c r="U33" s="807"/>
      <c r="V33" s="807">
        <v>155</v>
      </c>
      <c r="W33" s="807"/>
      <c r="X33" s="807"/>
      <c r="Y33" s="807"/>
      <c r="Z33" s="807"/>
      <c r="AA33" s="807">
        <v>20</v>
      </c>
      <c r="AB33" s="807"/>
      <c r="AC33" s="807"/>
      <c r="AD33" s="807"/>
      <c r="AE33" s="808"/>
      <c r="AF33" s="809">
        <v>4</v>
      </c>
      <c r="AG33" s="810"/>
      <c r="AH33" s="810"/>
      <c r="AI33" s="810"/>
      <c r="AJ33" s="811"/>
      <c r="AK33" s="878">
        <v>73225</v>
      </c>
      <c r="AL33" s="879"/>
      <c r="AM33" s="879"/>
      <c r="AN33" s="879"/>
      <c r="AO33" s="879"/>
      <c r="AP33" s="879">
        <v>175</v>
      </c>
      <c r="AQ33" s="879"/>
      <c r="AR33" s="879"/>
      <c r="AS33" s="879"/>
      <c r="AT33" s="879"/>
      <c r="AU33" s="879">
        <v>175</v>
      </c>
      <c r="AV33" s="879"/>
      <c r="AW33" s="879"/>
      <c r="AX33" s="879"/>
      <c r="AY33" s="879"/>
      <c r="AZ33" s="880" t="s">
        <v>590</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56</v>
      </c>
      <c r="R34" s="807"/>
      <c r="S34" s="807"/>
      <c r="T34" s="807"/>
      <c r="U34" s="807"/>
      <c r="V34" s="807">
        <v>56</v>
      </c>
      <c r="W34" s="807"/>
      <c r="X34" s="807"/>
      <c r="Y34" s="807"/>
      <c r="Z34" s="807"/>
      <c r="AA34" s="807">
        <v>0</v>
      </c>
      <c r="AB34" s="807"/>
      <c r="AC34" s="807"/>
      <c r="AD34" s="807"/>
      <c r="AE34" s="808"/>
      <c r="AF34" s="809">
        <v>3</v>
      </c>
      <c r="AG34" s="810"/>
      <c r="AH34" s="810"/>
      <c r="AI34" s="810"/>
      <c r="AJ34" s="811"/>
      <c r="AK34" s="878">
        <v>14047</v>
      </c>
      <c r="AL34" s="879"/>
      <c r="AM34" s="879"/>
      <c r="AN34" s="879"/>
      <c r="AO34" s="879"/>
      <c r="AP34" s="879">
        <v>39</v>
      </c>
      <c r="AQ34" s="879"/>
      <c r="AR34" s="879"/>
      <c r="AS34" s="879"/>
      <c r="AT34" s="879"/>
      <c r="AU34" s="879">
        <v>39</v>
      </c>
      <c r="AV34" s="879"/>
      <c r="AW34" s="879"/>
      <c r="AX34" s="879"/>
      <c r="AY34" s="879"/>
      <c r="AZ34" s="880" t="s">
        <v>590</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415</v>
      </c>
      <c r="C35" s="804"/>
      <c r="D35" s="804"/>
      <c r="E35" s="804"/>
      <c r="F35" s="804"/>
      <c r="G35" s="804"/>
      <c r="H35" s="804"/>
      <c r="I35" s="804"/>
      <c r="J35" s="804"/>
      <c r="K35" s="804"/>
      <c r="L35" s="804"/>
      <c r="M35" s="804"/>
      <c r="N35" s="804"/>
      <c r="O35" s="804"/>
      <c r="P35" s="805"/>
      <c r="Q35" s="806">
        <v>1586</v>
      </c>
      <c r="R35" s="807"/>
      <c r="S35" s="807"/>
      <c r="T35" s="807"/>
      <c r="U35" s="807"/>
      <c r="V35" s="807">
        <v>1542</v>
      </c>
      <c r="W35" s="807"/>
      <c r="X35" s="807"/>
      <c r="Y35" s="807"/>
      <c r="Z35" s="807"/>
      <c r="AA35" s="807">
        <v>44</v>
      </c>
      <c r="AB35" s="807"/>
      <c r="AC35" s="807"/>
      <c r="AD35" s="807"/>
      <c r="AE35" s="808"/>
      <c r="AF35" s="809" t="s">
        <v>416</v>
      </c>
      <c r="AG35" s="810"/>
      <c r="AH35" s="810"/>
      <c r="AI35" s="810"/>
      <c r="AJ35" s="811"/>
      <c r="AK35" s="878">
        <v>388524</v>
      </c>
      <c r="AL35" s="879"/>
      <c r="AM35" s="879"/>
      <c r="AN35" s="879"/>
      <c r="AO35" s="879"/>
      <c r="AP35" s="879">
        <v>2117</v>
      </c>
      <c r="AQ35" s="879"/>
      <c r="AR35" s="879"/>
      <c r="AS35" s="879"/>
      <c r="AT35" s="879"/>
      <c r="AU35" s="879" t="s">
        <v>590</v>
      </c>
      <c r="AV35" s="879"/>
      <c r="AW35" s="879"/>
      <c r="AX35" s="879"/>
      <c r="AY35" s="879"/>
      <c r="AZ35" s="880" t="s">
        <v>590</v>
      </c>
      <c r="BA35" s="880"/>
      <c r="BB35" s="880"/>
      <c r="BC35" s="880"/>
      <c r="BD35" s="880"/>
      <c r="BE35" s="876" t="s">
        <v>417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418</v>
      </c>
      <c r="C36" s="804"/>
      <c r="D36" s="804"/>
      <c r="E36" s="804"/>
      <c r="F36" s="804"/>
      <c r="G36" s="804"/>
      <c r="H36" s="804"/>
      <c r="I36" s="804"/>
      <c r="J36" s="804"/>
      <c r="K36" s="804"/>
      <c r="L36" s="804"/>
      <c r="M36" s="804"/>
      <c r="N36" s="804"/>
      <c r="O36" s="804"/>
      <c r="P36" s="805"/>
      <c r="Q36" s="806">
        <v>93</v>
      </c>
      <c r="R36" s="807"/>
      <c r="S36" s="807"/>
      <c r="T36" s="807"/>
      <c r="U36" s="807"/>
      <c r="V36" s="807">
        <v>93</v>
      </c>
      <c r="W36" s="807"/>
      <c r="X36" s="807"/>
      <c r="Y36" s="807"/>
      <c r="Z36" s="807"/>
      <c r="AA36" s="807">
        <v>0</v>
      </c>
      <c r="AB36" s="807"/>
      <c r="AC36" s="807"/>
      <c r="AD36" s="807"/>
      <c r="AE36" s="808"/>
      <c r="AF36" s="809" t="s">
        <v>419</v>
      </c>
      <c r="AG36" s="810"/>
      <c r="AH36" s="810"/>
      <c r="AI36" s="810"/>
      <c r="AJ36" s="811"/>
      <c r="AK36" s="878" t="s">
        <v>590</v>
      </c>
      <c r="AL36" s="879"/>
      <c r="AM36" s="879"/>
      <c r="AN36" s="879"/>
      <c r="AO36" s="879"/>
      <c r="AP36" s="879">
        <v>180</v>
      </c>
      <c r="AQ36" s="879"/>
      <c r="AR36" s="879"/>
      <c r="AS36" s="879"/>
      <c r="AT36" s="879"/>
      <c r="AU36" s="879" t="s">
        <v>590</v>
      </c>
      <c r="AV36" s="879"/>
      <c r="AW36" s="879"/>
      <c r="AX36" s="879"/>
      <c r="AY36" s="879"/>
      <c r="AZ36" s="880" t="s">
        <v>590</v>
      </c>
      <c r="BA36" s="880"/>
      <c r="BB36" s="880"/>
      <c r="BC36" s="880"/>
      <c r="BD36" s="880"/>
      <c r="BE36" s="876" t="s">
        <v>420</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422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1449</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397</v>
      </c>
      <c r="R66" s="766"/>
      <c r="S66" s="766"/>
      <c r="T66" s="766"/>
      <c r="U66" s="767"/>
      <c r="V66" s="765" t="s">
        <v>425</v>
      </c>
      <c r="W66" s="766"/>
      <c r="X66" s="766"/>
      <c r="Y66" s="766"/>
      <c r="Z66" s="767"/>
      <c r="AA66" s="765" t="s">
        <v>426</v>
      </c>
      <c r="AB66" s="766"/>
      <c r="AC66" s="766"/>
      <c r="AD66" s="766"/>
      <c r="AE66" s="767"/>
      <c r="AF66" s="900" t="s">
        <v>400</v>
      </c>
      <c r="AG66" s="861"/>
      <c r="AH66" s="861"/>
      <c r="AI66" s="861"/>
      <c r="AJ66" s="901"/>
      <c r="AK66" s="765" t="s">
        <v>427</v>
      </c>
      <c r="AL66" s="789"/>
      <c r="AM66" s="789"/>
      <c r="AN66" s="789"/>
      <c r="AO66" s="790"/>
      <c r="AP66" s="765" t="s">
        <v>402</v>
      </c>
      <c r="AQ66" s="766"/>
      <c r="AR66" s="766"/>
      <c r="AS66" s="766"/>
      <c r="AT66" s="767"/>
      <c r="AU66" s="765" t="s">
        <v>428</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c r="C68" s="918"/>
      <c r="D68" s="918"/>
      <c r="E68" s="918"/>
      <c r="F68" s="918"/>
      <c r="G68" s="918"/>
      <c r="H68" s="918"/>
      <c r="I68" s="918"/>
      <c r="J68" s="918"/>
      <c r="K68" s="918"/>
      <c r="L68" s="918"/>
      <c r="M68" s="918"/>
      <c r="N68" s="918"/>
      <c r="O68" s="918"/>
      <c r="P68" s="919"/>
      <c r="Q68" s="920"/>
      <c r="R68" s="914"/>
      <c r="S68" s="914"/>
      <c r="T68" s="914"/>
      <c r="U68" s="914"/>
      <c r="V68" s="914"/>
      <c r="W68" s="914"/>
      <c r="X68" s="914"/>
      <c r="Y68" s="914"/>
      <c r="Z68" s="914"/>
      <c r="AA68" s="914"/>
      <c r="AB68" s="914"/>
      <c r="AC68" s="914"/>
      <c r="AD68" s="914"/>
      <c r="AE68" s="914"/>
      <c r="AF68" s="914"/>
      <c r="AG68" s="914"/>
      <c r="AH68" s="914"/>
      <c r="AI68" s="914"/>
      <c r="AJ68" s="914"/>
      <c r="AK68" s="914"/>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430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438</v>
      </c>
      <c r="AB109" s="943"/>
      <c r="AC109" s="943"/>
      <c r="AD109" s="943"/>
      <c r="AE109" s="944"/>
      <c r="AF109" s="942" t="s">
        <v>439</v>
      </c>
      <c r="AG109" s="943"/>
      <c r="AH109" s="943"/>
      <c r="AI109" s="943"/>
      <c r="AJ109" s="944"/>
      <c r="AK109" s="942" t="s">
        <v>307</v>
      </c>
      <c r="AL109" s="943"/>
      <c r="AM109" s="943"/>
      <c r="AN109" s="943"/>
      <c r="AO109" s="944"/>
      <c r="AP109" s="942" t="s">
        <v>440</v>
      </c>
      <c r="AQ109" s="943"/>
      <c r="AR109" s="943"/>
      <c r="AS109" s="943"/>
      <c r="AT109" s="945"/>
      <c r="AU109" s="962" t="s">
        <v>437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438</v>
      </c>
      <c r="BR109" s="943"/>
      <c r="BS109" s="943"/>
      <c r="BT109" s="943"/>
      <c r="BU109" s="944"/>
      <c r="BV109" s="942" t="s">
        <v>439</v>
      </c>
      <c r="BW109" s="943"/>
      <c r="BX109" s="943"/>
      <c r="BY109" s="943"/>
      <c r="BZ109" s="944"/>
      <c r="CA109" s="942" t="s">
        <v>307</v>
      </c>
      <c r="CB109" s="943"/>
      <c r="CC109" s="943"/>
      <c r="CD109" s="943"/>
      <c r="CE109" s="944"/>
      <c r="CF109" s="963" t="s">
        <v>440</v>
      </c>
      <c r="CG109" s="963"/>
      <c r="CH109" s="963"/>
      <c r="CI109" s="963"/>
      <c r="CJ109" s="963"/>
      <c r="CK109" s="942" t="s">
        <v>441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438</v>
      </c>
      <c r="DH109" s="943"/>
      <c r="DI109" s="943"/>
      <c r="DJ109" s="943"/>
      <c r="DK109" s="944"/>
      <c r="DL109" s="942" t="s">
        <v>439</v>
      </c>
      <c r="DM109" s="943"/>
      <c r="DN109" s="943"/>
      <c r="DO109" s="943"/>
      <c r="DP109" s="944"/>
      <c r="DQ109" s="942" t="s">
        <v>307</v>
      </c>
      <c r="DR109" s="943"/>
      <c r="DS109" s="943"/>
      <c r="DT109" s="943"/>
      <c r="DU109" s="944"/>
      <c r="DV109" s="942" t="s">
        <v>440</v>
      </c>
      <c r="DW109" s="943"/>
      <c r="DX109" s="943"/>
      <c r="DY109" s="943"/>
      <c r="DZ109" s="945"/>
    </row>
    <row r="110" spans="1:131" s="248" customFormat="1" ht="26.25" customHeight="1" x14ac:dyDescent="0.15">
      <c r="A110" s="946" t="s">
        <v>442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3634535</v>
      </c>
      <c r="AB110" s="950"/>
      <c r="AC110" s="950"/>
      <c r="AD110" s="950"/>
      <c r="AE110" s="951"/>
      <c r="AF110" s="952">
        <v>3851275</v>
      </c>
      <c r="AG110" s="950"/>
      <c r="AH110" s="950"/>
      <c r="AI110" s="950"/>
      <c r="AJ110" s="951"/>
      <c r="AK110" s="952">
        <v>3965238</v>
      </c>
      <c r="AL110" s="950"/>
      <c r="AM110" s="950"/>
      <c r="AN110" s="950"/>
      <c r="AO110" s="951"/>
      <c r="AP110" s="953">
        <v>24.5</v>
      </c>
      <c r="AQ110" s="954"/>
      <c r="AR110" s="954"/>
      <c r="AS110" s="954"/>
      <c r="AT110" s="955"/>
      <c r="AU110" s="956" t="s">
        <v>72</v>
      </c>
      <c r="AV110" s="957"/>
      <c r="AW110" s="957"/>
      <c r="AX110" s="957"/>
      <c r="AY110" s="957"/>
      <c r="AZ110" s="998" t="s">
        <v>443</v>
      </c>
      <c r="BA110" s="947"/>
      <c r="BB110" s="947"/>
      <c r="BC110" s="947"/>
      <c r="BD110" s="947"/>
      <c r="BE110" s="947"/>
      <c r="BF110" s="947"/>
      <c r="BG110" s="947"/>
      <c r="BH110" s="947"/>
      <c r="BI110" s="947"/>
      <c r="BJ110" s="947"/>
      <c r="BK110" s="947"/>
      <c r="BL110" s="947"/>
      <c r="BM110" s="947"/>
      <c r="BN110" s="947"/>
      <c r="BO110" s="947"/>
      <c r="BP110" s="948"/>
      <c r="BQ110" s="984">
        <v>38578426</v>
      </c>
      <c r="BR110" s="985"/>
      <c r="BS110" s="985"/>
      <c r="BT110" s="985"/>
      <c r="BU110" s="985"/>
      <c r="BV110" s="985">
        <v>40712540</v>
      </c>
      <c r="BW110" s="985"/>
      <c r="BX110" s="985"/>
      <c r="BY110" s="985"/>
      <c r="BZ110" s="985"/>
      <c r="CA110" s="985">
        <v>45102624</v>
      </c>
      <c r="CB110" s="985"/>
      <c r="CC110" s="985"/>
      <c r="CD110" s="985"/>
      <c r="CE110" s="985"/>
      <c r="CF110" s="999">
        <v>278.89999999999998</v>
      </c>
      <c r="CG110" s="1000"/>
      <c r="CH110" s="1000"/>
      <c r="CI110" s="1000"/>
      <c r="CJ110" s="1000"/>
      <c r="CK110" s="1001" t="s">
        <v>444</v>
      </c>
      <c r="CL110" s="1002"/>
      <c r="CM110" s="981" t="s">
        <v>445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411</v>
      </c>
      <c r="DH110" s="985"/>
      <c r="DI110" s="985"/>
      <c r="DJ110" s="985"/>
      <c r="DK110" s="985"/>
      <c r="DL110" s="985" t="s">
        <v>411</v>
      </c>
      <c r="DM110" s="985"/>
      <c r="DN110" s="985"/>
      <c r="DO110" s="985"/>
      <c r="DP110" s="985"/>
      <c r="DQ110" s="985" t="s">
        <v>411</v>
      </c>
      <c r="DR110" s="985"/>
      <c r="DS110" s="985"/>
      <c r="DT110" s="985"/>
      <c r="DU110" s="985"/>
      <c r="DV110" s="986" t="s">
        <v>411</v>
      </c>
      <c r="DW110" s="986"/>
      <c r="DX110" s="986"/>
      <c r="DY110" s="986"/>
      <c r="DZ110" s="987"/>
    </row>
    <row r="111" spans="1:131" s="248" customFormat="1" ht="26.25" customHeight="1" x14ac:dyDescent="0.15">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411</v>
      </c>
      <c r="AB111" s="992"/>
      <c r="AC111" s="992"/>
      <c r="AD111" s="992"/>
      <c r="AE111" s="993"/>
      <c r="AF111" s="994" t="s">
        <v>411</v>
      </c>
      <c r="AG111" s="992"/>
      <c r="AH111" s="992"/>
      <c r="AI111" s="992"/>
      <c r="AJ111" s="993"/>
      <c r="AK111" s="994" t="s">
        <v>447</v>
      </c>
      <c r="AL111" s="992"/>
      <c r="AM111" s="992"/>
      <c r="AN111" s="992"/>
      <c r="AO111" s="993"/>
      <c r="AP111" s="995" t="s">
        <v>411</v>
      </c>
      <c r="AQ111" s="996"/>
      <c r="AR111" s="996"/>
      <c r="AS111" s="996"/>
      <c r="AT111" s="997"/>
      <c r="AU111" s="958"/>
      <c r="AV111" s="959"/>
      <c r="AW111" s="959"/>
      <c r="AX111" s="959"/>
      <c r="AY111" s="959"/>
      <c r="AZ111" s="1007" t="s">
        <v>448</v>
      </c>
      <c r="BA111" s="1008"/>
      <c r="BB111" s="1008"/>
      <c r="BC111" s="1008"/>
      <c r="BD111" s="1008"/>
      <c r="BE111" s="1008"/>
      <c r="BF111" s="1008"/>
      <c r="BG111" s="1008"/>
      <c r="BH111" s="1008"/>
      <c r="BI111" s="1008"/>
      <c r="BJ111" s="1008"/>
      <c r="BK111" s="1008"/>
      <c r="BL111" s="1008"/>
      <c r="BM111" s="1008"/>
      <c r="BN111" s="1008"/>
      <c r="BO111" s="1008"/>
      <c r="BP111" s="1009"/>
      <c r="BQ111" s="977">
        <v>1100</v>
      </c>
      <c r="BR111" s="978"/>
      <c r="BS111" s="978"/>
      <c r="BT111" s="978"/>
      <c r="BU111" s="978"/>
      <c r="BV111" s="978" t="s">
        <v>447</v>
      </c>
      <c r="BW111" s="978"/>
      <c r="BX111" s="978"/>
      <c r="BY111" s="978"/>
      <c r="BZ111" s="978"/>
      <c r="CA111" s="978" t="s">
        <v>447</v>
      </c>
      <c r="CB111" s="978"/>
      <c r="CC111" s="978"/>
      <c r="CD111" s="978"/>
      <c r="CE111" s="978"/>
      <c r="CF111" s="972" t="s">
        <v>447</v>
      </c>
      <c r="CG111" s="973"/>
      <c r="CH111" s="973"/>
      <c r="CI111" s="973"/>
      <c r="CJ111" s="973"/>
      <c r="CK111" s="1003"/>
      <c r="CL111" s="1004"/>
      <c r="CM111" s="974" t="s">
        <v>449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447</v>
      </c>
      <c r="DH111" s="978"/>
      <c r="DI111" s="978"/>
      <c r="DJ111" s="978"/>
      <c r="DK111" s="978"/>
      <c r="DL111" s="978" t="s">
        <v>447</v>
      </c>
      <c r="DM111" s="978"/>
      <c r="DN111" s="978"/>
      <c r="DO111" s="978"/>
      <c r="DP111" s="978"/>
      <c r="DQ111" s="978" t="s">
        <v>447</v>
      </c>
      <c r="DR111" s="978"/>
      <c r="DS111" s="978"/>
      <c r="DT111" s="978"/>
      <c r="DU111" s="978"/>
      <c r="DV111" s="979" t="s">
        <v>447</v>
      </c>
      <c r="DW111" s="979"/>
      <c r="DX111" s="979"/>
      <c r="DY111" s="979"/>
      <c r="DZ111" s="980"/>
    </row>
    <row r="112" spans="1:131" s="248" customFormat="1" ht="26.25" customHeight="1" x14ac:dyDescent="0.15">
      <c r="A112" s="1010" t="s">
        <v>450</v>
      </c>
      <c r="B112" s="1011"/>
      <c r="C112" s="1008" t="s">
        <v>451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419</v>
      </c>
      <c r="AB112" s="1017"/>
      <c r="AC112" s="1017"/>
      <c r="AD112" s="1017"/>
      <c r="AE112" s="1018"/>
      <c r="AF112" s="1019" t="s">
        <v>452</v>
      </c>
      <c r="AG112" s="1017"/>
      <c r="AH112" s="1017"/>
      <c r="AI112" s="1017"/>
      <c r="AJ112" s="1018"/>
      <c r="AK112" s="1019" t="s">
        <v>452</v>
      </c>
      <c r="AL112" s="1017"/>
      <c r="AM112" s="1017"/>
      <c r="AN112" s="1017"/>
      <c r="AO112" s="1018"/>
      <c r="AP112" s="1020" t="s">
        <v>416</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3102987</v>
      </c>
      <c r="BR112" s="978"/>
      <c r="BS112" s="978"/>
      <c r="BT112" s="978"/>
      <c r="BU112" s="978"/>
      <c r="BV112" s="978">
        <v>3108027</v>
      </c>
      <c r="BW112" s="978"/>
      <c r="BX112" s="978"/>
      <c r="BY112" s="978"/>
      <c r="BZ112" s="978"/>
      <c r="CA112" s="978">
        <v>2111754</v>
      </c>
      <c r="CB112" s="978"/>
      <c r="CC112" s="978"/>
      <c r="CD112" s="978"/>
      <c r="CE112" s="978"/>
      <c r="CF112" s="972">
        <v>13.1</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452</v>
      </c>
      <c r="DH112" s="978"/>
      <c r="DI112" s="978"/>
      <c r="DJ112" s="978"/>
      <c r="DK112" s="978"/>
      <c r="DL112" s="978" t="s">
        <v>455</v>
      </c>
      <c r="DM112" s="978"/>
      <c r="DN112" s="978"/>
      <c r="DO112" s="978"/>
      <c r="DP112" s="978"/>
      <c r="DQ112" s="978" t="s">
        <v>419</v>
      </c>
      <c r="DR112" s="978"/>
      <c r="DS112" s="978"/>
      <c r="DT112" s="978"/>
      <c r="DU112" s="978"/>
      <c r="DV112" s="979" t="s">
        <v>416</v>
      </c>
      <c r="DW112" s="979"/>
      <c r="DX112" s="979"/>
      <c r="DY112" s="979"/>
      <c r="DZ112" s="980"/>
    </row>
    <row r="113" spans="1:130" s="248" customFormat="1" ht="26.25" customHeight="1" x14ac:dyDescent="0.15">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190501</v>
      </c>
      <c r="AB113" s="992"/>
      <c r="AC113" s="992"/>
      <c r="AD113" s="992"/>
      <c r="AE113" s="993"/>
      <c r="AF113" s="994">
        <v>187322</v>
      </c>
      <c r="AG113" s="992"/>
      <c r="AH113" s="992"/>
      <c r="AI113" s="992"/>
      <c r="AJ113" s="993"/>
      <c r="AK113" s="994">
        <v>208093</v>
      </c>
      <c r="AL113" s="992"/>
      <c r="AM113" s="992"/>
      <c r="AN113" s="992"/>
      <c r="AO113" s="993"/>
      <c r="AP113" s="995">
        <v>1.3</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t="s">
        <v>458</v>
      </c>
      <c r="BR113" s="978"/>
      <c r="BS113" s="978"/>
      <c r="BT113" s="978"/>
      <c r="BU113" s="978"/>
      <c r="BV113" s="978" t="s">
        <v>416</v>
      </c>
      <c r="BW113" s="978"/>
      <c r="BX113" s="978"/>
      <c r="BY113" s="978"/>
      <c r="BZ113" s="978"/>
      <c r="CA113" s="978" t="s">
        <v>452</v>
      </c>
      <c r="CB113" s="978"/>
      <c r="CC113" s="978"/>
      <c r="CD113" s="978"/>
      <c r="CE113" s="978"/>
      <c r="CF113" s="972" t="s">
        <v>458</v>
      </c>
      <c r="CG113" s="973"/>
      <c r="CH113" s="973"/>
      <c r="CI113" s="973"/>
      <c r="CJ113" s="973"/>
      <c r="CK113" s="1003"/>
      <c r="CL113" s="1004"/>
      <c r="CM113" s="974" t="s">
        <v>459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419</v>
      </c>
      <c r="DH113" s="1017"/>
      <c r="DI113" s="1017"/>
      <c r="DJ113" s="1017"/>
      <c r="DK113" s="1018"/>
      <c r="DL113" s="1019" t="s">
        <v>416</v>
      </c>
      <c r="DM113" s="1017"/>
      <c r="DN113" s="1017"/>
      <c r="DO113" s="1017"/>
      <c r="DP113" s="1018"/>
      <c r="DQ113" s="1019" t="s">
        <v>419</v>
      </c>
      <c r="DR113" s="1017"/>
      <c r="DS113" s="1017"/>
      <c r="DT113" s="1017"/>
      <c r="DU113" s="1018"/>
      <c r="DV113" s="1020" t="s">
        <v>452</v>
      </c>
      <c r="DW113" s="1021"/>
      <c r="DX113" s="1021"/>
      <c r="DY113" s="1021"/>
      <c r="DZ113" s="1022"/>
    </row>
    <row r="114" spans="1:130" s="248" customFormat="1" ht="26.25" customHeight="1" x14ac:dyDescent="0.15">
      <c r="A114" s="1012"/>
      <c r="B114" s="1013"/>
      <c r="C114" s="1008" t="s">
        <v>460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458</v>
      </c>
      <c r="AB114" s="1017"/>
      <c r="AC114" s="1017"/>
      <c r="AD114" s="1017"/>
      <c r="AE114" s="1018"/>
      <c r="AF114" s="1019" t="s">
        <v>461</v>
      </c>
      <c r="AG114" s="1017"/>
      <c r="AH114" s="1017"/>
      <c r="AI114" s="1017"/>
      <c r="AJ114" s="1018"/>
      <c r="AK114" s="1019" t="s">
        <v>462</v>
      </c>
      <c r="AL114" s="1017"/>
      <c r="AM114" s="1017"/>
      <c r="AN114" s="1017"/>
      <c r="AO114" s="1018"/>
      <c r="AP114" s="1020" t="s">
        <v>416</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1970691</v>
      </c>
      <c r="BR114" s="978"/>
      <c r="BS114" s="978"/>
      <c r="BT114" s="978"/>
      <c r="BU114" s="978"/>
      <c r="BV114" s="978">
        <v>1554344</v>
      </c>
      <c r="BW114" s="978"/>
      <c r="BX114" s="978"/>
      <c r="BY114" s="978"/>
      <c r="BZ114" s="978"/>
      <c r="CA114" s="978">
        <v>1413839</v>
      </c>
      <c r="CB114" s="978"/>
      <c r="CC114" s="978"/>
      <c r="CD114" s="978"/>
      <c r="CE114" s="978"/>
      <c r="CF114" s="972">
        <v>8.6999999999999993</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458</v>
      </c>
      <c r="DH114" s="1017"/>
      <c r="DI114" s="1017"/>
      <c r="DJ114" s="1017"/>
      <c r="DK114" s="1018"/>
      <c r="DL114" s="1019" t="s">
        <v>461</v>
      </c>
      <c r="DM114" s="1017"/>
      <c r="DN114" s="1017"/>
      <c r="DO114" s="1017"/>
      <c r="DP114" s="1018"/>
      <c r="DQ114" s="1019" t="s">
        <v>416</v>
      </c>
      <c r="DR114" s="1017"/>
      <c r="DS114" s="1017"/>
      <c r="DT114" s="1017"/>
      <c r="DU114" s="1018"/>
      <c r="DV114" s="1020" t="s">
        <v>461</v>
      </c>
      <c r="DW114" s="1021"/>
      <c r="DX114" s="1021"/>
      <c r="DY114" s="1021"/>
      <c r="DZ114" s="1022"/>
    </row>
    <row r="115" spans="1:130" s="248" customFormat="1" ht="26.25" customHeight="1" x14ac:dyDescent="0.15">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480</v>
      </c>
      <c r="AB115" s="992"/>
      <c r="AC115" s="992"/>
      <c r="AD115" s="992"/>
      <c r="AE115" s="993"/>
      <c r="AF115" s="994" t="s">
        <v>462</v>
      </c>
      <c r="AG115" s="992"/>
      <c r="AH115" s="992"/>
      <c r="AI115" s="992"/>
      <c r="AJ115" s="993"/>
      <c r="AK115" s="994" t="s">
        <v>419</v>
      </c>
      <c r="AL115" s="992"/>
      <c r="AM115" s="992"/>
      <c r="AN115" s="992"/>
      <c r="AO115" s="993"/>
      <c r="AP115" s="995" t="s">
        <v>462</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v>2693</v>
      </c>
      <c r="BR115" s="978"/>
      <c r="BS115" s="978"/>
      <c r="BT115" s="978"/>
      <c r="BU115" s="978"/>
      <c r="BV115" s="978">
        <v>1346</v>
      </c>
      <c r="BW115" s="978"/>
      <c r="BX115" s="978"/>
      <c r="BY115" s="978"/>
      <c r="BZ115" s="978"/>
      <c r="CA115" s="978" t="s">
        <v>455</v>
      </c>
      <c r="CB115" s="978"/>
      <c r="CC115" s="978"/>
      <c r="CD115" s="978"/>
      <c r="CE115" s="978"/>
      <c r="CF115" s="972" t="s">
        <v>416</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458</v>
      </c>
      <c r="DH115" s="1017"/>
      <c r="DI115" s="1017"/>
      <c r="DJ115" s="1017"/>
      <c r="DK115" s="1018"/>
      <c r="DL115" s="1019" t="s">
        <v>419</v>
      </c>
      <c r="DM115" s="1017"/>
      <c r="DN115" s="1017"/>
      <c r="DO115" s="1017"/>
      <c r="DP115" s="1018"/>
      <c r="DQ115" s="1019" t="s">
        <v>416</v>
      </c>
      <c r="DR115" s="1017"/>
      <c r="DS115" s="1017"/>
      <c r="DT115" s="1017"/>
      <c r="DU115" s="1018"/>
      <c r="DV115" s="1020" t="s">
        <v>461</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455</v>
      </c>
      <c r="AB116" s="1017"/>
      <c r="AC116" s="1017"/>
      <c r="AD116" s="1017"/>
      <c r="AE116" s="1018"/>
      <c r="AF116" s="1019" t="s">
        <v>452</v>
      </c>
      <c r="AG116" s="1017"/>
      <c r="AH116" s="1017"/>
      <c r="AI116" s="1017"/>
      <c r="AJ116" s="1018"/>
      <c r="AK116" s="1019" t="s">
        <v>416</v>
      </c>
      <c r="AL116" s="1017"/>
      <c r="AM116" s="1017"/>
      <c r="AN116" s="1017"/>
      <c r="AO116" s="1018"/>
      <c r="AP116" s="1020" t="s">
        <v>419</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419</v>
      </c>
      <c r="BR116" s="978"/>
      <c r="BS116" s="978"/>
      <c r="BT116" s="978"/>
      <c r="BU116" s="978"/>
      <c r="BV116" s="978" t="s">
        <v>470</v>
      </c>
      <c r="BW116" s="978"/>
      <c r="BX116" s="978"/>
      <c r="BY116" s="978"/>
      <c r="BZ116" s="978"/>
      <c r="CA116" s="978" t="s">
        <v>455</v>
      </c>
      <c r="CB116" s="978"/>
      <c r="CC116" s="978"/>
      <c r="CD116" s="978"/>
      <c r="CE116" s="978"/>
      <c r="CF116" s="972" t="s">
        <v>455</v>
      </c>
      <c r="CG116" s="973"/>
      <c r="CH116" s="973"/>
      <c r="CI116" s="973"/>
      <c r="CJ116" s="973"/>
      <c r="CK116" s="1003"/>
      <c r="CL116" s="1004"/>
      <c r="CM116" s="974" t="s">
        <v>471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458</v>
      </c>
      <c r="DH116" s="1017"/>
      <c r="DI116" s="1017"/>
      <c r="DJ116" s="1017"/>
      <c r="DK116" s="1018"/>
      <c r="DL116" s="1019" t="s">
        <v>461</v>
      </c>
      <c r="DM116" s="1017"/>
      <c r="DN116" s="1017"/>
      <c r="DO116" s="1017"/>
      <c r="DP116" s="1018"/>
      <c r="DQ116" s="1019" t="s">
        <v>452</v>
      </c>
      <c r="DR116" s="1017"/>
      <c r="DS116" s="1017"/>
      <c r="DT116" s="1017"/>
      <c r="DU116" s="1018"/>
      <c r="DV116" s="1020" t="s">
        <v>416</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472</v>
      </c>
      <c r="Z117" s="944"/>
      <c r="AA117" s="1034">
        <v>3825516</v>
      </c>
      <c r="AB117" s="1035"/>
      <c r="AC117" s="1035"/>
      <c r="AD117" s="1035"/>
      <c r="AE117" s="1036"/>
      <c r="AF117" s="1037">
        <v>4038597</v>
      </c>
      <c r="AG117" s="1035"/>
      <c r="AH117" s="1035"/>
      <c r="AI117" s="1035"/>
      <c r="AJ117" s="1036"/>
      <c r="AK117" s="1037">
        <v>4173331</v>
      </c>
      <c r="AL117" s="1035"/>
      <c r="AM117" s="1035"/>
      <c r="AN117" s="1035"/>
      <c r="AO117" s="1036"/>
      <c r="AP117" s="1038"/>
      <c r="AQ117" s="1039"/>
      <c r="AR117" s="1039"/>
      <c r="AS117" s="1039"/>
      <c r="AT117" s="1040"/>
      <c r="AU117" s="958"/>
      <c r="AV117" s="959"/>
      <c r="AW117" s="959"/>
      <c r="AX117" s="959"/>
      <c r="AY117" s="959"/>
      <c r="AZ117" s="1025" t="s">
        <v>473</v>
      </c>
      <c r="BA117" s="1026"/>
      <c r="BB117" s="1026"/>
      <c r="BC117" s="1026"/>
      <c r="BD117" s="1026"/>
      <c r="BE117" s="1026"/>
      <c r="BF117" s="1026"/>
      <c r="BG117" s="1026"/>
      <c r="BH117" s="1026"/>
      <c r="BI117" s="1026"/>
      <c r="BJ117" s="1026"/>
      <c r="BK117" s="1026"/>
      <c r="BL117" s="1026"/>
      <c r="BM117" s="1026"/>
      <c r="BN117" s="1026"/>
      <c r="BO117" s="1026"/>
      <c r="BP117" s="1027"/>
      <c r="BQ117" s="977" t="s">
        <v>458</v>
      </c>
      <c r="BR117" s="978"/>
      <c r="BS117" s="978"/>
      <c r="BT117" s="978"/>
      <c r="BU117" s="978"/>
      <c r="BV117" s="978" t="s">
        <v>452</v>
      </c>
      <c r="BW117" s="978"/>
      <c r="BX117" s="978"/>
      <c r="BY117" s="978"/>
      <c r="BZ117" s="978"/>
      <c r="CA117" s="978" t="s">
        <v>455</v>
      </c>
      <c r="CB117" s="978"/>
      <c r="CC117" s="978"/>
      <c r="CD117" s="978"/>
      <c r="CE117" s="978"/>
      <c r="CF117" s="972" t="s">
        <v>419</v>
      </c>
      <c r="CG117" s="973"/>
      <c r="CH117" s="973"/>
      <c r="CI117" s="973"/>
      <c r="CJ117" s="973"/>
      <c r="CK117" s="1003"/>
      <c r="CL117" s="1004"/>
      <c r="CM117" s="974" t="s">
        <v>474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470</v>
      </c>
      <c r="DH117" s="1017"/>
      <c r="DI117" s="1017"/>
      <c r="DJ117" s="1017"/>
      <c r="DK117" s="1018"/>
      <c r="DL117" s="1019" t="s">
        <v>416</v>
      </c>
      <c r="DM117" s="1017"/>
      <c r="DN117" s="1017"/>
      <c r="DO117" s="1017"/>
      <c r="DP117" s="1018"/>
      <c r="DQ117" s="1019" t="s">
        <v>416</v>
      </c>
      <c r="DR117" s="1017"/>
      <c r="DS117" s="1017"/>
      <c r="DT117" s="1017"/>
      <c r="DU117" s="1018"/>
      <c r="DV117" s="1020" t="s">
        <v>419</v>
      </c>
      <c r="DW117" s="1021"/>
      <c r="DX117" s="1021"/>
      <c r="DY117" s="1021"/>
      <c r="DZ117" s="1022"/>
    </row>
    <row r="118" spans="1:130" s="248" customFormat="1" ht="26.25" customHeight="1" x14ac:dyDescent="0.15">
      <c r="A118" s="962" t="s">
        <v>441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438</v>
      </c>
      <c r="AB118" s="943"/>
      <c r="AC118" s="943"/>
      <c r="AD118" s="943"/>
      <c r="AE118" s="944"/>
      <c r="AF118" s="942" t="s">
        <v>439</v>
      </c>
      <c r="AG118" s="943"/>
      <c r="AH118" s="943"/>
      <c r="AI118" s="943"/>
      <c r="AJ118" s="944"/>
      <c r="AK118" s="942" t="s">
        <v>307</v>
      </c>
      <c r="AL118" s="943"/>
      <c r="AM118" s="943"/>
      <c r="AN118" s="943"/>
      <c r="AO118" s="944"/>
      <c r="AP118" s="1029" t="s">
        <v>440</v>
      </c>
      <c r="AQ118" s="1030"/>
      <c r="AR118" s="1030"/>
      <c r="AS118" s="1030"/>
      <c r="AT118" s="1031"/>
      <c r="AU118" s="958"/>
      <c r="AV118" s="959"/>
      <c r="AW118" s="959"/>
      <c r="AX118" s="959"/>
      <c r="AY118" s="959"/>
      <c r="AZ118" s="1032" t="s">
        <v>475</v>
      </c>
      <c r="BA118" s="1023"/>
      <c r="BB118" s="1023"/>
      <c r="BC118" s="1023"/>
      <c r="BD118" s="1023"/>
      <c r="BE118" s="1023"/>
      <c r="BF118" s="1023"/>
      <c r="BG118" s="1023"/>
      <c r="BH118" s="1023"/>
      <c r="BI118" s="1023"/>
      <c r="BJ118" s="1023"/>
      <c r="BK118" s="1023"/>
      <c r="BL118" s="1023"/>
      <c r="BM118" s="1023"/>
      <c r="BN118" s="1023"/>
      <c r="BO118" s="1023"/>
      <c r="BP118" s="1024"/>
      <c r="BQ118" s="1055" t="s">
        <v>416</v>
      </c>
      <c r="BR118" s="1056"/>
      <c r="BS118" s="1056"/>
      <c r="BT118" s="1056"/>
      <c r="BU118" s="1056"/>
      <c r="BV118" s="1056" t="s">
        <v>470</v>
      </c>
      <c r="BW118" s="1056"/>
      <c r="BX118" s="1056"/>
      <c r="BY118" s="1056"/>
      <c r="BZ118" s="1056"/>
      <c r="CA118" s="1056" t="s">
        <v>416</v>
      </c>
      <c r="CB118" s="1056"/>
      <c r="CC118" s="1056"/>
      <c r="CD118" s="1056"/>
      <c r="CE118" s="1056"/>
      <c r="CF118" s="972" t="s">
        <v>455</v>
      </c>
      <c r="CG118" s="973"/>
      <c r="CH118" s="973"/>
      <c r="CI118" s="973"/>
      <c r="CJ118" s="973"/>
      <c r="CK118" s="1003"/>
      <c r="CL118" s="1004"/>
      <c r="CM118" s="974" t="s">
        <v>476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452</v>
      </c>
      <c r="DH118" s="1017"/>
      <c r="DI118" s="1017"/>
      <c r="DJ118" s="1017"/>
      <c r="DK118" s="1018"/>
      <c r="DL118" s="1019" t="s">
        <v>416</v>
      </c>
      <c r="DM118" s="1017"/>
      <c r="DN118" s="1017"/>
      <c r="DO118" s="1017"/>
      <c r="DP118" s="1018"/>
      <c r="DQ118" s="1019" t="s">
        <v>416</v>
      </c>
      <c r="DR118" s="1017"/>
      <c r="DS118" s="1017"/>
      <c r="DT118" s="1017"/>
      <c r="DU118" s="1018"/>
      <c r="DV118" s="1020" t="s">
        <v>452</v>
      </c>
      <c r="DW118" s="1021"/>
      <c r="DX118" s="1021"/>
      <c r="DY118" s="1021"/>
      <c r="DZ118" s="1022"/>
    </row>
    <row r="119" spans="1:130" s="248" customFormat="1" ht="26.25" customHeight="1" x14ac:dyDescent="0.15">
      <c r="A119" s="1116" t="s">
        <v>444</v>
      </c>
      <c r="B119" s="1002"/>
      <c r="C119" s="981" t="s">
        <v>445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455</v>
      </c>
      <c r="AB119" s="950"/>
      <c r="AC119" s="950"/>
      <c r="AD119" s="950"/>
      <c r="AE119" s="951"/>
      <c r="AF119" s="952" t="s">
        <v>419</v>
      </c>
      <c r="AG119" s="950"/>
      <c r="AH119" s="950"/>
      <c r="AI119" s="950"/>
      <c r="AJ119" s="951"/>
      <c r="AK119" s="952" t="s">
        <v>455</v>
      </c>
      <c r="AL119" s="950"/>
      <c r="AM119" s="950"/>
      <c r="AN119" s="950"/>
      <c r="AO119" s="951"/>
      <c r="AP119" s="953" t="s">
        <v>419</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477</v>
      </c>
      <c r="BP119" s="1064"/>
      <c r="BQ119" s="1055">
        <v>43655897</v>
      </c>
      <c r="BR119" s="1056"/>
      <c r="BS119" s="1056"/>
      <c r="BT119" s="1056"/>
      <c r="BU119" s="1056"/>
      <c r="BV119" s="1056">
        <v>45376257</v>
      </c>
      <c r="BW119" s="1056"/>
      <c r="BX119" s="1056"/>
      <c r="BY119" s="1056"/>
      <c r="BZ119" s="1056"/>
      <c r="CA119" s="1056">
        <v>48628217</v>
      </c>
      <c r="CB119" s="1056"/>
      <c r="CC119" s="1056"/>
      <c r="CD119" s="1056"/>
      <c r="CE119" s="1056"/>
      <c r="CF119" s="1057"/>
      <c r="CG119" s="1058"/>
      <c r="CH119" s="1058"/>
      <c r="CI119" s="1058"/>
      <c r="CJ119" s="1059"/>
      <c r="CK119" s="1005"/>
      <c r="CL119" s="1006"/>
      <c r="CM119" s="1060" t="s">
        <v>478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1100</v>
      </c>
      <c r="DH119" s="1042"/>
      <c r="DI119" s="1042"/>
      <c r="DJ119" s="1042"/>
      <c r="DK119" s="1043"/>
      <c r="DL119" s="1041" t="s">
        <v>419</v>
      </c>
      <c r="DM119" s="1042"/>
      <c r="DN119" s="1042"/>
      <c r="DO119" s="1042"/>
      <c r="DP119" s="1043"/>
      <c r="DQ119" s="1041" t="s">
        <v>461</v>
      </c>
      <c r="DR119" s="1042"/>
      <c r="DS119" s="1042"/>
      <c r="DT119" s="1042"/>
      <c r="DU119" s="1043"/>
      <c r="DV119" s="1044" t="s">
        <v>416</v>
      </c>
      <c r="DW119" s="1045"/>
      <c r="DX119" s="1045"/>
      <c r="DY119" s="1045"/>
      <c r="DZ119" s="1046"/>
    </row>
    <row r="120" spans="1:130" s="248" customFormat="1" ht="26.25" customHeight="1" x14ac:dyDescent="0.15">
      <c r="A120" s="1117"/>
      <c r="B120" s="1004"/>
      <c r="C120" s="974" t="s">
        <v>449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452</v>
      </c>
      <c r="AB120" s="1017"/>
      <c r="AC120" s="1017"/>
      <c r="AD120" s="1017"/>
      <c r="AE120" s="1018"/>
      <c r="AF120" s="1019" t="s">
        <v>416</v>
      </c>
      <c r="AG120" s="1017"/>
      <c r="AH120" s="1017"/>
      <c r="AI120" s="1017"/>
      <c r="AJ120" s="1018"/>
      <c r="AK120" s="1019" t="s">
        <v>455</v>
      </c>
      <c r="AL120" s="1017"/>
      <c r="AM120" s="1017"/>
      <c r="AN120" s="1017"/>
      <c r="AO120" s="1018"/>
      <c r="AP120" s="1020" t="s">
        <v>452</v>
      </c>
      <c r="AQ120" s="1021"/>
      <c r="AR120" s="1021"/>
      <c r="AS120" s="1021"/>
      <c r="AT120" s="1022"/>
      <c r="AU120" s="1047" t="s">
        <v>479</v>
      </c>
      <c r="AV120" s="1048"/>
      <c r="AW120" s="1048"/>
      <c r="AX120" s="1048"/>
      <c r="AY120" s="1049"/>
      <c r="AZ120" s="998" t="s">
        <v>480</v>
      </c>
      <c r="BA120" s="947"/>
      <c r="BB120" s="947"/>
      <c r="BC120" s="947"/>
      <c r="BD120" s="947"/>
      <c r="BE120" s="947"/>
      <c r="BF120" s="947"/>
      <c r="BG120" s="947"/>
      <c r="BH120" s="947"/>
      <c r="BI120" s="947"/>
      <c r="BJ120" s="947"/>
      <c r="BK120" s="947"/>
      <c r="BL120" s="947"/>
      <c r="BM120" s="947"/>
      <c r="BN120" s="947"/>
      <c r="BO120" s="947"/>
      <c r="BP120" s="948"/>
      <c r="BQ120" s="984">
        <v>11263213</v>
      </c>
      <c r="BR120" s="985"/>
      <c r="BS120" s="985"/>
      <c r="BT120" s="985"/>
      <c r="BU120" s="985"/>
      <c r="BV120" s="985">
        <v>10396420</v>
      </c>
      <c r="BW120" s="985"/>
      <c r="BX120" s="985"/>
      <c r="BY120" s="985"/>
      <c r="BZ120" s="985"/>
      <c r="CA120" s="985">
        <v>9699080</v>
      </c>
      <c r="CB120" s="985"/>
      <c r="CC120" s="985"/>
      <c r="CD120" s="985"/>
      <c r="CE120" s="985"/>
      <c r="CF120" s="999">
        <v>60</v>
      </c>
      <c r="CG120" s="1000"/>
      <c r="CH120" s="1000"/>
      <c r="CI120" s="1000"/>
      <c r="CJ120" s="1000"/>
      <c r="CK120" s="1065" t="s">
        <v>481</v>
      </c>
      <c r="CL120" s="1066"/>
      <c r="CM120" s="1066"/>
      <c r="CN120" s="1066"/>
      <c r="CO120" s="1067"/>
      <c r="CP120" s="1073" t="s">
        <v>482</v>
      </c>
      <c r="CQ120" s="1074"/>
      <c r="CR120" s="1074"/>
      <c r="CS120" s="1074"/>
      <c r="CT120" s="1074"/>
      <c r="CU120" s="1074"/>
      <c r="CV120" s="1074"/>
      <c r="CW120" s="1074"/>
      <c r="CX120" s="1074"/>
      <c r="CY120" s="1074"/>
      <c r="CZ120" s="1074"/>
      <c r="DA120" s="1074"/>
      <c r="DB120" s="1074"/>
      <c r="DC120" s="1074"/>
      <c r="DD120" s="1074"/>
      <c r="DE120" s="1074"/>
      <c r="DF120" s="1075"/>
      <c r="DG120" s="984">
        <v>2319034</v>
      </c>
      <c r="DH120" s="985"/>
      <c r="DI120" s="985"/>
      <c r="DJ120" s="985"/>
      <c r="DK120" s="985"/>
      <c r="DL120" s="985">
        <v>2301722</v>
      </c>
      <c r="DM120" s="985"/>
      <c r="DN120" s="985"/>
      <c r="DO120" s="985"/>
      <c r="DP120" s="985"/>
      <c r="DQ120" s="985">
        <v>1970567</v>
      </c>
      <c r="DR120" s="985"/>
      <c r="DS120" s="985"/>
      <c r="DT120" s="985"/>
      <c r="DU120" s="985"/>
      <c r="DV120" s="986">
        <v>12.2</v>
      </c>
      <c r="DW120" s="986"/>
      <c r="DX120" s="986"/>
      <c r="DY120" s="986"/>
      <c r="DZ120" s="987"/>
    </row>
    <row r="121" spans="1:130" s="248" customFormat="1" ht="26.25" customHeight="1" x14ac:dyDescent="0.15">
      <c r="A121" s="1117"/>
      <c r="B121" s="1004"/>
      <c r="C121" s="1025" t="s">
        <v>483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416</v>
      </c>
      <c r="AB121" s="1017"/>
      <c r="AC121" s="1017"/>
      <c r="AD121" s="1017"/>
      <c r="AE121" s="1018"/>
      <c r="AF121" s="1019" t="s">
        <v>416</v>
      </c>
      <c r="AG121" s="1017"/>
      <c r="AH121" s="1017"/>
      <c r="AI121" s="1017"/>
      <c r="AJ121" s="1018"/>
      <c r="AK121" s="1019" t="s">
        <v>458</v>
      </c>
      <c r="AL121" s="1017"/>
      <c r="AM121" s="1017"/>
      <c r="AN121" s="1017"/>
      <c r="AO121" s="1018"/>
      <c r="AP121" s="1020" t="s">
        <v>416</v>
      </c>
      <c r="AQ121" s="1021"/>
      <c r="AR121" s="1021"/>
      <c r="AS121" s="1021"/>
      <c r="AT121" s="1022"/>
      <c r="AU121" s="1050"/>
      <c r="AV121" s="1051"/>
      <c r="AW121" s="1051"/>
      <c r="AX121" s="1051"/>
      <c r="AY121" s="1052"/>
      <c r="AZ121" s="1007" t="s">
        <v>484</v>
      </c>
      <c r="BA121" s="1008"/>
      <c r="BB121" s="1008"/>
      <c r="BC121" s="1008"/>
      <c r="BD121" s="1008"/>
      <c r="BE121" s="1008"/>
      <c r="BF121" s="1008"/>
      <c r="BG121" s="1008"/>
      <c r="BH121" s="1008"/>
      <c r="BI121" s="1008"/>
      <c r="BJ121" s="1008"/>
      <c r="BK121" s="1008"/>
      <c r="BL121" s="1008"/>
      <c r="BM121" s="1008"/>
      <c r="BN121" s="1008"/>
      <c r="BO121" s="1008"/>
      <c r="BP121" s="1009"/>
      <c r="BQ121" s="977">
        <v>1047156</v>
      </c>
      <c r="BR121" s="978"/>
      <c r="BS121" s="978"/>
      <c r="BT121" s="978"/>
      <c r="BU121" s="978"/>
      <c r="BV121" s="978">
        <v>1146177</v>
      </c>
      <c r="BW121" s="978"/>
      <c r="BX121" s="978"/>
      <c r="BY121" s="978"/>
      <c r="BZ121" s="978"/>
      <c r="CA121" s="978">
        <v>987785</v>
      </c>
      <c r="CB121" s="978"/>
      <c r="CC121" s="978"/>
      <c r="CD121" s="978"/>
      <c r="CE121" s="978"/>
      <c r="CF121" s="972">
        <v>6.1</v>
      </c>
      <c r="CG121" s="973"/>
      <c r="CH121" s="973"/>
      <c r="CI121" s="973"/>
      <c r="CJ121" s="973"/>
      <c r="CK121" s="1068"/>
      <c r="CL121" s="1069"/>
      <c r="CM121" s="1069"/>
      <c r="CN121" s="1069"/>
      <c r="CO121" s="1070"/>
      <c r="CP121" s="1078" t="s">
        <v>408</v>
      </c>
      <c r="CQ121" s="1079"/>
      <c r="CR121" s="1079"/>
      <c r="CS121" s="1079"/>
      <c r="CT121" s="1079"/>
      <c r="CU121" s="1079"/>
      <c r="CV121" s="1079"/>
      <c r="CW121" s="1079"/>
      <c r="CX121" s="1079"/>
      <c r="CY121" s="1079"/>
      <c r="CZ121" s="1079"/>
      <c r="DA121" s="1079"/>
      <c r="DB121" s="1079"/>
      <c r="DC121" s="1079"/>
      <c r="DD121" s="1079"/>
      <c r="DE121" s="1079"/>
      <c r="DF121" s="1080"/>
      <c r="DG121" s="977">
        <v>114803</v>
      </c>
      <c r="DH121" s="978"/>
      <c r="DI121" s="978"/>
      <c r="DJ121" s="978"/>
      <c r="DK121" s="978"/>
      <c r="DL121" s="978">
        <v>151405</v>
      </c>
      <c r="DM121" s="978"/>
      <c r="DN121" s="978"/>
      <c r="DO121" s="978"/>
      <c r="DP121" s="978"/>
      <c r="DQ121" s="978">
        <v>141187</v>
      </c>
      <c r="DR121" s="978"/>
      <c r="DS121" s="978"/>
      <c r="DT121" s="978"/>
      <c r="DU121" s="978"/>
      <c r="DV121" s="979">
        <v>0.9</v>
      </c>
      <c r="DW121" s="979"/>
      <c r="DX121" s="979"/>
      <c r="DY121" s="979"/>
      <c r="DZ121" s="980"/>
    </row>
    <row r="122" spans="1:130" s="248" customFormat="1" ht="26.25" customHeight="1" x14ac:dyDescent="0.15">
      <c r="A122" s="1117"/>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455</v>
      </c>
      <c r="AB122" s="1017"/>
      <c r="AC122" s="1017"/>
      <c r="AD122" s="1017"/>
      <c r="AE122" s="1018"/>
      <c r="AF122" s="1019" t="s">
        <v>419</v>
      </c>
      <c r="AG122" s="1017"/>
      <c r="AH122" s="1017"/>
      <c r="AI122" s="1017"/>
      <c r="AJ122" s="1018"/>
      <c r="AK122" s="1019" t="s">
        <v>416</v>
      </c>
      <c r="AL122" s="1017"/>
      <c r="AM122" s="1017"/>
      <c r="AN122" s="1017"/>
      <c r="AO122" s="1018"/>
      <c r="AP122" s="1020" t="s">
        <v>452</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28764504</v>
      </c>
      <c r="BR122" s="1056"/>
      <c r="BS122" s="1056"/>
      <c r="BT122" s="1056"/>
      <c r="BU122" s="1056"/>
      <c r="BV122" s="1056">
        <v>30532097</v>
      </c>
      <c r="BW122" s="1056"/>
      <c r="BX122" s="1056"/>
      <c r="BY122" s="1056"/>
      <c r="BZ122" s="1056"/>
      <c r="CA122" s="1056">
        <v>29933389</v>
      </c>
      <c r="CB122" s="1056"/>
      <c r="CC122" s="1056"/>
      <c r="CD122" s="1056"/>
      <c r="CE122" s="1056"/>
      <c r="CF122" s="1076">
        <v>185.1</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t="s">
        <v>458</v>
      </c>
      <c r="DH122" s="978"/>
      <c r="DI122" s="978"/>
      <c r="DJ122" s="978"/>
      <c r="DK122" s="978"/>
      <c r="DL122" s="978" t="s">
        <v>416</v>
      </c>
      <c r="DM122" s="978"/>
      <c r="DN122" s="978"/>
      <c r="DO122" s="978"/>
      <c r="DP122" s="978"/>
      <c r="DQ122" s="978" t="s">
        <v>416</v>
      </c>
      <c r="DR122" s="978"/>
      <c r="DS122" s="978"/>
      <c r="DT122" s="978"/>
      <c r="DU122" s="978"/>
      <c r="DV122" s="979" t="s">
        <v>419</v>
      </c>
      <c r="DW122" s="979"/>
      <c r="DX122" s="979"/>
      <c r="DY122" s="979"/>
      <c r="DZ122" s="980"/>
    </row>
    <row r="123" spans="1:130" s="248" customFormat="1" ht="26.25" customHeight="1" x14ac:dyDescent="0.15">
      <c r="A123" s="1117"/>
      <c r="B123" s="1004"/>
      <c r="C123" s="974" t="s">
        <v>471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455</v>
      </c>
      <c r="AB123" s="1017"/>
      <c r="AC123" s="1017"/>
      <c r="AD123" s="1017"/>
      <c r="AE123" s="1018"/>
      <c r="AF123" s="1019" t="s">
        <v>419</v>
      </c>
      <c r="AG123" s="1017"/>
      <c r="AH123" s="1017"/>
      <c r="AI123" s="1017"/>
      <c r="AJ123" s="1018"/>
      <c r="AK123" s="1019" t="s">
        <v>416</v>
      </c>
      <c r="AL123" s="1017"/>
      <c r="AM123" s="1017"/>
      <c r="AN123" s="1017"/>
      <c r="AO123" s="1018"/>
      <c r="AP123" s="1020" t="s">
        <v>452</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487</v>
      </c>
      <c r="BP123" s="1064"/>
      <c r="BQ123" s="1123">
        <v>41074873</v>
      </c>
      <c r="BR123" s="1124"/>
      <c r="BS123" s="1124"/>
      <c r="BT123" s="1124"/>
      <c r="BU123" s="1124"/>
      <c r="BV123" s="1124">
        <v>42074694</v>
      </c>
      <c r="BW123" s="1124"/>
      <c r="BX123" s="1124"/>
      <c r="BY123" s="1124"/>
      <c r="BZ123" s="1124"/>
      <c r="CA123" s="1124">
        <v>40620254</v>
      </c>
      <c r="CB123" s="1124"/>
      <c r="CC123" s="1124"/>
      <c r="CD123" s="1124"/>
      <c r="CE123" s="1124"/>
      <c r="CF123" s="1057"/>
      <c r="CG123" s="1058"/>
      <c r="CH123" s="1058"/>
      <c r="CI123" s="1058"/>
      <c r="CJ123" s="1059"/>
      <c r="CK123" s="1068"/>
      <c r="CL123" s="1069"/>
      <c r="CM123" s="1069"/>
      <c r="CN123" s="1069"/>
      <c r="CO123" s="1070"/>
      <c r="CP123" s="1078" t="s">
        <v>414</v>
      </c>
      <c r="CQ123" s="1079"/>
      <c r="CR123" s="1079"/>
      <c r="CS123" s="1079"/>
      <c r="CT123" s="1079"/>
      <c r="CU123" s="1079"/>
      <c r="CV123" s="1079"/>
      <c r="CW123" s="1079"/>
      <c r="CX123" s="1079"/>
      <c r="CY123" s="1079"/>
      <c r="CZ123" s="1079"/>
      <c r="DA123" s="1079"/>
      <c r="DB123" s="1079"/>
      <c r="DC123" s="1079"/>
      <c r="DD123" s="1079"/>
      <c r="DE123" s="1079"/>
      <c r="DF123" s="1080"/>
      <c r="DG123" s="1016" t="s">
        <v>416</v>
      </c>
      <c r="DH123" s="1017"/>
      <c r="DI123" s="1017"/>
      <c r="DJ123" s="1017"/>
      <c r="DK123" s="1018"/>
      <c r="DL123" s="1019" t="s">
        <v>419</v>
      </c>
      <c r="DM123" s="1017"/>
      <c r="DN123" s="1017"/>
      <c r="DO123" s="1017"/>
      <c r="DP123" s="1018"/>
      <c r="DQ123" s="1019" t="s">
        <v>452</v>
      </c>
      <c r="DR123" s="1017"/>
      <c r="DS123" s="1017"/>
      <c r="DT123" s="1017"/>
      <c r="DU123" s="1018"/>
      <c r="DV123" s="1020" t="s">
        <v>452</v>
      </c>
      <c r="DW123" s="1021"/>
      <c r="DX123" s="1021"/>
      <c r="DY123" s="1021"/>
      <c r="DZ123" s="1022"/>
    </row>
    <row r="124" spans="1:130" s="248" customFormat="1" ht="26.25" customHeight="1" thickBot="1" x14ac:dyDescent="0.2">
      <c r="A124" s="1117"/>
      <c r="B124" s="1004"/>
      <c r="C124" s="974" t="s">
        <v>474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452</v>
      </c>
      <c r="AB124" s="1017"/>
      <c r="AC124" s="1017"/>
      <c r="AD124" s="1017"/>
      <c r="AE124" s="1018"/>
      <c r="AF124" s="1019" t="s">
        <v>452</v>
      </c>
      <c r="AG124" s="1017"/>
      <c r="AH124" s="1017"/>
      <c r="AI124" s="1017"/>
      <c r="AJ124" s="1018"/>
      <c r="AK124" s="1019" t="s">
        <v>419</v>
      </c>
      <c r="AL124" s="1017"/>
      <c r="AM124" s="1017"/>
      <c r="AN124" s="1017"/>
      <c r="AO124" s="1018"/>
      <c r="AP124" s="1020" t="s">
        <v>419</v>
      </c>
      <c r="AQ124" s="1021"/>
      <c r="AR124" s="1021"/>
      <c r="AS124" s="1021"/>
      <c r="AT124" s="1022"/>
      <c r="AU124" s="1119" t="s">
        <v>488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15.5</v>
      </c>
      <c r="BR124" s="1086"/>
      <c r="BS124" s="1086"/>
      <c r="BT124" s="1086"/>
      <c r="BU124" s="1086"/>
      <c r="BV124" s="1086">
        <v>20.6</v>
      </c>
      <c r="BW124" s="1086"/>
      <c r="BX124" s="1086"/>
      <c r="BY124" s="1086"/>
      <c r="BZ124" s="1086"/>
      <c r="CA124" s="1086">
        <v>49.5</v>
      </c>
      <c r="CB124" s="1086"/>
      <c r="CC124" s="1086"/>
      <c r="CD124" s="1086"/>
      <c r="CE124" s="1086"/>
      <c r="CF124" s="1087"/>
      <c r="CG124" s="1088"/>
      <c r="CH124" s="1088"/>
      <c r="CI124" s="1088"/>
      <c r="CJ124" s="1089"/>
      <c r="CK124" s="1071"/>
      <c r="CL124" s="1071"/>
      <c r="CM124" s="1071"/>
      <c r="CN124" s="1071"/>
      <c r="CO124" s="1072"/>
      <c r="CP124" s="1078" t="s">
        <v>489</v>
      </c>
      <c r="CQ124" s="1079"/>
      <c r="CR124" s="1079"/>
      <c r="CS124" s="1079"/>
      <c r="CT124" s="1079"/>
      <c r="CU124" s="1079"/>
      <c r="CV124" s="1079"/>
      <c r="CW124" s="1079"/>
      <c r="CX124" s="1079"/>
      <c r="CY124" s="1079"/>
      <c r="CZ124" s="1079"/>
      <c r="DA124" s="1079"/>
      <c r="DB124" s="1079"/>
      <c r="DC124" s="1079"/>
      <c r="DD124" s="1079"/>
      <c r="DE124" s="1079"/>
      <c r="DF124" s="1080"/>
      <c r="DG124" s="1063">
        <v>669150</v>
      </c>
      <c r="DH124" s="1042"/>
      <c r="DI124" s="1042"/>
      <c r="DJ124" s="1042"/>
      <c r="DK124" s="1043"/>
      <c r="DL124" s="1041">
        <v>654900</v>
      </c>
      <c r="DM124" s="1042"/>
      <c r="DN124" s="1042"/>
      <c r="DO124" s="1042"/>
      <c r="DP124" s="1043"/>
      <c r="DQ124" s="1041" t="s">
        <v>416</v>
      </c>
      <c r="DR124" s="1042"/>
      <c r="DS124" s="1042"/>
      <c r="DT124" s="1042"/>
      <c r="DU124" s="1043"/>
      <c r="DV124" s="1044" t="s">
        <v>458</v>
      </c>
      <c r="DW124" s="1045"/>
      <c r="DX124" s="1045"/>
      <c r="DY124" s="1045"/>
      <c r="DZ124" s="1046"/>
    </row>
    <row r="125" spans="1:130" s="248" customFormat="1" ht="26.25" customHeight="1" x14ac:dyDescent="0.15">
      <c r="A125" s="1117"/>
      <c r="B125" s="1004"/>
      <c r="C125" s="974" t="s">
        <v>476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416</v>
      </c>
      <c r="AB125" s="1017"/>
      <c r="AC125" s="1017"/>
      <c r="AD125" s="1017"/>
      <c r="AE125" s="1018"/>
      <c r="AF125" s="1019" t="s">
        <v>458</v>
      </c>
      <c r="AG125" s="1017"/>
      <c r="AH125" s="1017"/>
      <c r="AI125" s="1017"/>
      <c r="AJ125" s="1018"/>
      <c r="AK125" s="1019" t="s">
        <v>419</v>
      </c>
      <c r="AL125" s="1017"/>
      <c r="AM125" s="1017"/>
      <c r="AN125" s="1017"/>
      <c r="AO125" s="1018"/>
      <c r="AP125" s="1020" t="s">
        <v>452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490</v>
      </c>
      <c r="CL125" s="1066"/>
      <c r="CM125" s="1066"/>
      <c r="CN125" s="1066"/>
      <c r="CO125" s="1067"/>
      <c r="CP125" s="998" t="s">
        <v>491</v>
      </c>
      <c r="CQ125" s="947"/>
      <c r="CR125" s="947"/>
      <c r="CS125" s="947"/>
      <c r="CT125" s="947"/>
      <c r="CU125" s="947"/>
      <c r="CV125" s="947"/>
      <c r="CW125" s="947"/>
      <c r="CX125" s="947"/>
      <c r="CY125" s="947"/>
      <c r="CZ125" s="947"/>
      <c r="DA125" s="947"/>
      <c r="DB125" s="947"/>
      <c r="DC125" s="947"/>
      <c r="DD125" s="947"/>
      <c r="DE125" s="947"/>
      <c r="DF125" s="948"/>
      <c r="DG125" s="984" t="s">
        <v>461</v>
      </c>
      <c r="DH125" s="985"/>
      <c r="DI125" s="985"/>
      <c r="DJ125" s="985"/>
      <c r="DK125" s="985"/>
      <c r="DL125" s="985" t="s">
        <v>419</v>
      </c>
      <c r="DM125" s="985"/>
      <c r="DN125" s="985"/>
      <c r="DO125" s="985"/>
      <c r="DP125" s="985"/>
      <c r="DQ125" s="985" t="s">
        <v>419</v>
      </c>
      <c r="DR125" s="985"/>
      <c r="DS125" s="985"/>
      <c r="DT125" s="985"/>
      <c r="DU125" s="985"/>
      <c r="DV125" s="986" t="s">
        <v>458</v>
      </c>
      <c r="DW125" s="986"/>
      <c r="DX125" s="986"/>
      <c r="DY125" s="986"/>
      <c r="DZ125" s="987"/>
    </row>
    <row r="126" spans="1:130" s="248" customFormat="1" ht="26.25" customHeight="1" thickBot="1" x14ac:dyDescent="0.2">
      <c r="A126" s="1117"/>
      <c r="B126" s="1004"/>
      <c r="C126" s="974" t="s">
        <v>478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480</v>
      </c>
      <c r="AB126" s="1017"/>
      <c r="AC126" s="1017"/>
      <c r="AD126" s="1017"/>
      <c r="AE126" s="1018"/>
      <c r="AF126" s="1019" t="s">
        <v>455</v>
      </c>
      <c r="AG126" s="1017"/>
      <c r="AH126" s="1017"/>
      <c r="AI126" s="1017"/>
      <c r="AJ126" s="1018"/>
      <c r="AK126" s="1019" t="s">
        <v>416</v>
      </c>
      <c r="AL126" s="1017"/>
      <c r="AM126" s="1017"/>
      <c r="AN126" s="1017"/>
      <c r="AO126" s="1018"/>
      <c r="AP126" s="1020" t="s">
        <v>455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492</v>
      </c>
      <c r="CQ126" s="1008"/>
      <c r="CR126" s="1008"/>
      <c r="CS126" s="1008"/>
      <c r="CT126" s="1008"/>
      <c r="CU126" s="1008"/>
      <c r="CV126" s="1008"/>
      <c r="CW126" s="1008"/>
      <c r="CX126" s="1008"/>
      <c r="CY126" s="1008"/>
      <c r="CZ126" s="1008"/>
      <c r="DA126" s="1008"/>
      <c r="DB126" s="1008"/>
      <c r="DC126" s="1008"/>
      <c r="DD126" s="1008"/>
      <c r="DE126" s="1008"/>
      <c r="DF126" s="1009"/>
      <c r="DG126" s="977" t="s">
        <v>452</v>
      </c>
      <c r="DH126" s="978"/>
      <c r="DI126" s="978"/>
      <c r="DJ126" s="978"/>
      <c r="DK126" s="978"/>
      <c r="DL126" s="978" t="s">
        <v>419</v>
      </c>
      <c r="DM126" s="978"/>
      <c r="DN126" s="978"/>
      <c r="DO126" s="978"/>
      <c r="DP126" s="978"/>
      <c r="DQ126" s="978" t="s">
        <v>452</v>
      </c>
      <c r="DR126" s="978"/>
      <c r="DS126" s="978"/>
      <c r="DT126" s="978"/>
      <c r="DU126" s="978"/>
      <c r="DV126" s="979" t="s">
        <v>419</v>
      </c>
      <c r="DW126" s="979"/>
      <c r="DX126" s="979"/>
      <c r="DY126" s="979"/>
      <c r="DZ126" s="980"/>
    </row>
    <row r="127" spans="1:130" s="248" customFormat="1" ht="26.25" customHeight="1" x14ac:dyDescent="0.15">
      <c r="A127" s="1118"/>
      <c r="B127" s="1006"/>
      <c r="C127" s="1060" t="s">
        <v>493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461</v>
      </c>
      <c r="AB127" s="1017"/>
      <c r="AC127" s="1017"/>
      <c r="AD127" s="1017"/>
      <c r="AE127" s="1018"/>
      <c r="AF127" s="1019" t="s">
        <v>419</v>
      </c>
      <c r="AG127" s="1017"/>
      <c r="AH127" s="1017"/>
      <c r="AI127" s="1017"/>
      <c r="AJ127" s="1018"/>
      <c r="AK127" s="1019" t="s">
        <v>419</v>
      </c>
      <c r="AL127" s="1017"/>
      <c r="AM127" s="1017"/>
      <c r="AN127" s="1017"/>
      <c r="AO127" s="1018"/>
      <c r="AP127" s="1020" t="s">
        <v>458</v>
      </c>
      <c r="AQ127" s="1021"/>
      <c r="AR127" s="1021"/>
      <c r="AS127" s="1021"/>
      <c r="AT127" s="1022"/>
      <c r="AU127" s="284"/>
      <c r="AV127" s="284"/>
      <c r="AW127" s="284"/>
      <c r="AX127" s="1090" t="s">
        <v>494</v>
      </c>
      <c r="AY127" s="1091"/>
      <c r="AZ127" s="1091"/>
      <c r="BA127" s="1091"/>
      <c r="BB127" s="1091"/>
      <c r="BC127" s="1091"/>
      <c r="BD127" s="1091"/>
      <c r="BE127" s="1092"/>
      <c r="BF127" s="1093" t="s">
        <v>495</v>
      </c>
      <c r="BG127" s="1091"/>
      <c r="BH127" s="1091"/>
      <c r="BI127" s="1091"/>
      <c r="BJ127" s="1091"/>
      <c r="BK127" s="1091"/>
      <c r="BL127" s="1092"/>
      <c r="BM127" s="1093" t="s">
        <v>496</v>
      </c>
      <c r="BN127" s="1091"/>
      <c r="BO127" s="1091"/>
      <c r="BP127" s="1091"/>
      <c r="BQ127" s="1091"/>
      <c r="BR127" s="1091"/>
      <c r="BS127" s="1092"/>
      <c r="BT127" s="1093" t="s">
        <v>497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498</v>
      </c>
      <c r="CQ127" s="1008"/>
      <c r="CR127" s="1008"/>
      <c r="CS127" s="1008"/>
      <c r="CT127" s="1008"/>
      <c r="CU127" s="1008"/>
      <c r="CV127" s="1008"/>
      <c r="CW127" s="1008"/>
      <c r="CX127" s="1008"/>
      <c r="CY127" s="1008"/>
      <c r="CZ127" s="1008"/>
      <c r="DA127" s="1008"/>
      <c r="DB127" s="1008"/>
      <c r="DC127" s="1008"/>
      <c r="DD127" s="1008"/>
      <c r="DE127" s="1008"/>
      <c r="DF127" s="1009"/>
      <c r="DG127" s="977" t="s">
        <v>416</v>
      </c>
      <c r="DH127" s="978"/>
      <c r="DI127" s="978"/>
      <c r="DJ127" s="978"/>
      <c r="DK127" s="978"/>
      <c r="DL127" s="978" t="s">
        <v>416</v>
      </c>
      <c r="DM127" s="978"/>
      <c r="DN127" s="978"/>
      <c r="DO127" s="978"/>
      <c r="DP127" s="978"/>
      <c r="DQ127" s="978" t="s">
        <v>416</v>
      </c>
      <c r="DR127" s="978"/>
      <c r="DS127" s="978"/>
      <c r="DT127" s="978"/>
      <c r="DU127" s="978"/>
      <c r="DV127" s="979" t="s">
        <v>452</v>
      </c>
      <c r="DW127" s="979"/>
      <c r="DX127" s="979"/>
      <c r="DY127" s="979"/>
      <c r="DZ127" s="980"/>
    </row>
    <row r="128" spans="1:130" s="248" customFormat="1" ht="26.25" customHeight="1" thickBot="1" x14ac:dyDescent="0.2">
      <c r="A128" s="1101" t="s">
        <v>499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500</v>
      </c>
      <c r="X128" s="1103"/>
      <c r="Y128" s="1103"/>
      <c r="Z128" s="1104"/>
      <c r="AA128" s="1105">
        <v>198394</v>
      </c>
      <c r="AB128" s="1106"/>
      <c r="AC128" s="1106"/>
      <c r="AD128" s="1106"/>
      <c r="AE128" s="1107"/>
      <c r="AF128" s="1108">
        <v>178553</v>
      </c>
      <c r="AG128" s="1106"/>
      <c r="AH128" s="1106"/>
      <c r="AI128" s="1106"/>
      <c r="AJ128" s="1107"/>
      <c r="AK128" s="1108">
        <v>157788</v>
      </c>
      <c r="AL128" s="1106"/>
      <c r="AM128" s="1106"/>
      <c r="AN128" s="1106"/>
      <c r="AO128" s="1107"/>
      <c r="AP128" s="1109"/>
      <c r="AQ128" s="1110"/>
      <c r="AR128" s="1110"/>
      <c r="AS128" s="1110"/>
      <c r="AT128" s="1111"/>
      <c r="AU128" s="284"/>
      <c r="AV128" s="284"/>
      <c r="AW128" s="284"/>
      <c r="AX128" s="946" t="s">
        <v>501</v>
      </c>
      <c r="AY128" s="947"/>
      <c r="AZ128" s="947"/>
      <c r="BA128" s="947"/>
      <c r="BB128" s="947"/>
      <c r="BC128" s="947"/>
      <c r="BD128" s="947"/>
      <c r="BE128" s="948"/>
      <c r="BF128" s="1112" t="s">
        <v>452</v>
      </c>
      <c r="BG128" s="1113"/>
      <c r="BH128" s="1113"/>
      <c r="BI128" s="1113"/>
      <c r="BJ128" s="1113"/>
      <c r="BK128" s="1113"/>
      <c r="BL128" s="1114"/>
      <c r="BM128" s="1112">
        <v>12.55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502</v>
      </c>
      <c r="CQ128" s="1095"/>
      <c r="CR128" s="1095"/>
      <c r="CS128" s="1095"/>
      <c r="CT128" s="1095"/>
      <c r="CU128" s="1095"/>
      <c r="CV128" s="1095"/>
      <c r="CW128" s="1095"/>
      <c r="CX128" s="1095"/>
      <c r="CY128" s="1095"/>
      <c r="CZ128" s="1095"/>
      <c r="DA128" s="1095"/>
      <c r="DB128" s="1095"/>
      <c r="DC128" s="1095"/>
      <c r="DD128" s="1095"/>
      <c r="DE128" s="1095"/>
      <c r="DF128" s="1096"/>
      <c r="DG128" s="1097">
        <v>2693</v>
      </c>
      <c r="DH128" s="1098"/>
      <c r="DI128" s="1098"/>
      <c r="DJ128" s="1098"/>
      <c r="DK128" s="1098"/>
      <c r="DL128" s="1098">
        <v>1346</v>
      </c>
      <c r="DM128" s="1098"/>
      <c r="DN128" s="1098"/>
      <c r="DO128" s="1098"/>
      <c r="DP128" s="1098"/>
      <c r="DQ128" s="1098" t="s">
        <v>419</v>
      </c>
      <c r="DR128" s="1098"/>
      <c r="DS128" s="1098"/>
      <c r="DT128" s="1098"/>
      <c r="DU128" s="1098"/>
      <c r="DV128" s="1099" t="s">
        <v>452</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503</v>
      </c>
      <c r="X129" s="1132"/>
      <c r="Y129" s="1132"/>
      <c r="Z129" s="1133"/>
      <c r="AA129" s="1016">
        <v>19017894</v>
      </c>
      <c r="AB129" s="1017"/>
      <c r="AC129" s="1017"/>
      <c r="AD129" s="1017"/>
      <c r="AE129" s="1018"/>
      <c r="AF129" s="1019">
        <v>18625004</v>
      </c>
      <c r="AG129" s="1017"/>
      <c r="AH129" s="1017"/>
      <c r="AI129" s="1017"/>
      <c r="AJ129" s="1018"/>
      <c r="AK129" s="1019">
        <v>18903790</v>
      </c>
      <c r="AL129" s="1017"/>
      <c r="AM129" s="1017"/>
      <c r="AN129" s="1017"/>
      <c r="AO129" s="1018"/>
      <c r="AP129" s="1134"/>
      <c r="AQ129" s="1135"/>
      <c r="AR129" s="1135"/>
      <c r="AS129" s="1135"/>
      <c r="AT129" s="1136"/>
      <c r="AU129" s="286"/>
      <c r="AV129" s="286"/>
      <c r="AW129" s="286"/>
      <c r="AX129" s="1125" t="s">
        <v>504</v>
      </c>
      <c r="AY129" s="1008"/>
      <c r="AZ129" s="1008"/>
      <c r="BA129" s="1008"/>
      <c r="BB129" s="1008"/>
      <c r="BC129" s="1008"/>
      <c r="BD129" s="1008"/>
      <c r="BE129" s="1009"/>
      <c r="BF129" s="1126" t="s">
        <v>419</v>
      </c>
      <c r="BG129" s="1127"/>
      <c r="BH129" s="1127"/>
      <c r="BI129" s="1127"/>
      <c r="BJ129" s="1127"/>
      <c r="BK129" s="1127"/>
      <c r="BL129" s="1128"/>
      <c r="BM129" s="1126">
        <v>17.55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506</v>
      </c>
      <c r="X130" s="1132"/>
      <c r="Y130" s="1132"/>
      <c r="Z130" s="1133"/>
      <c r="AA130" s="1016">
        <v>2437278</v>
      </c>
      <c r="AB130" s="1017"/>
      <c r="AC130" s="1017"/>
      <c r="AD130" s="1017"/>
      <c r="AE130" s="1018"/>
      <c r="AF130" s="1019">
        <v>2645107</v>
      </c>
      <c r="AG130" s="1017"/>
      <c r="AH130" s="1017"/>
      <c r="AI130" s="1017"/>
      <c r="AJ130" s="1018"/>
      <c r="AK130" s="1019">
        <v>2730959</v>
      </c>
      <c r="AL130" s="1017"/>
      <c r="AM130" s="1017"/>
      <c r="AN130" s="1017"/>
      <c r="AO130" s="1018"/>
      <c r="AP130" s="1134"/>
      <c r="AQ130" s="1135"/>
      <c r="AR130" s="1135"/>
      <c r="AS130" s="1135"/>
      <c r="AT130" s="1136"/>
      <c r="AU130" s="286"/>
      <c r="AV130" s="286"/>
      <c r="AW130" s="286"/>
      <c r="AX130" s="1125" t="s">
        <v>507</v>
      </c>
      <c r="AY130" s="1008"/>
      <c r="AZ130" s="1008"/>
      <c r="BA130" s="1008"/>
      <c r="BB130" s="1008"/>
      <c r="BC130" s="1008"/>
      <c r="BD130" s="1008"/>
      <c r="BE130" s="1009"/>
      <c r="BF130" s="1162">
        <v>7.5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508</v>
      </c>
      <c r="X131" s="1170"/>
      <c r="Y131" s="1170"/>
      <c r="Z131" s="1171"/>
      <c r="AA131" s="1063">
        <v>16580616</v>
      </c>
      <c r="AB131" s="1042"/>
      <c r="AC131" s="1042"/>
      <c r="AD131" s="1042"/>
      <c r="AE131" s="1043"/>
      <c r="AF131" s="1041">
        <v>15979897</v>
      </c>
      <c r="AG131" s="1042"/>
      <c r="AH131" s="1042"/>
      <c r="AI131" s="1042"/>
      <c r="AJ131" s="1043"/>
      <c r="AK131" s="1041">
        <v>16172831</v>
      </c>
      <c r="AL131" s="1042"/>
      <c r="AM131" s="1042"/>
      <c r="AN131" s="1042"/>
      <c r="AO131" s="1043"/>
      <c r="AP131" s="1172"/>
      <c r="AQ131" s="1173"/>
      <c r="AR131" s="1173"/>
      <c r="AS131" s="1173"/>
      <c r="AT131" s="1174"/>
      <c r="AU131" s="286"/>
      <c r="AV131" s="286"/>
      <c r="AW131" s="286"/>
      <c r="AX131" s="1144" t="s">
        <v>509</v>
      </c>
      <c r="AY131" s="1095"/>
      <c r="AZ131" s="1095"/>
      <c r="BA131" s="1095"/>
      <c r="BB131" s="1095"/>
      <c r="BC131" s="1095"/>
      <c r="BD131" s="1095"/>
      <c r="BE131" s="1096"/>
      <c r="BF131" s="1145">
        <v>49.5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511</v>
      </c>
      <c r="W132" s="1155"/>
      <c r="X132" s="1155"/>
      <c r="Y132" s="1155"/>
      <c r="Z132" s="1156"/>
      <c r="AA132" s="1157">
        <v>7.1761145669999999</v>
      </c>
      <c r="AB132" s="1158"/>
      <c r="AC132" s="1158"/>
      <c r="AD132" s="1158"/>
      <c r="AE132" s="1159"/>
      <c r="AF132" s="1160">
        <v>7.6029088299999996</v>
      </c>
      <c r="AG132" s="1158"/>
      <c r="AH132" s="1158"/>
      <c r="AI132" s="1158"/>
      <c r="AJ132" s="1159"/>
      <c r="AK132" s="1160">
        <v>7.9428518109999997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512</v>
      </c>
      <c r="W133" s="1138"/>
      <c r="X133" s="1138"/>
      <c r="Y133" s="1138"/>
      <c r="Z133" s="1139"/>
      <c r="AA133" s="1140">
        <v>7.1</v>
      </c>
      <c r="AB133" s="1141"/>
      <c r="AC133" s="1141"/>
      <c r="AD133" s="1141"/>
      <c r="AE133" s="1142"/>
      <c r="AF133" s="1140">
        <v>7.2</v>
      </c>
      <c r="AG133" s="1141"/>
      <c r="AH133" s="1141"/>
      <c r="AI133" s="1141"/>
      <c r="AJ133" s="1142"/>
      <c r="AK133" s="1140">
        <v>7.5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hj0HOxHo2TPAIB8mMA/L5HYSlp4uandVRuAnd2AQ9JFx5NIVhENVfNQHxFfG9tIBFUNK2U+1AMMQlTmKX8Pow==" saltValue="A8WKQyJJYdWkYRDnWTO+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O7J6az2lFsjzxLDrtjLPZOveNNAt5Fv1MuA8jEefIX+QGA6q0N1gtY4PhuZiOGrJfFSk2yax6Qqek/ZmgM9Ww==" saltValue="eJKEQSpmsFTS1fNphyzg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mzqwi0Vrs3m8kPHyb2lQwPbMySxKH6ETeIxJYQP+KUnKWN9kSFRTpA2t80DGDxWlKsHILG9CddLV73pS/Wn3Q==" saltValue="ifhwvjpCzAfBHyf0qBwV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521</v>
      </c>
      <c r="AL9" s="1178"/>
      <c r="AM9" s="1178"/>
      <c r="AN9" s="1179"/>
      <c r="AO9" s="314">
        <v>6242561</v>
      </c>
      <c r="AP9" s="314">
        <v>112323</v>
      </c>
      <c r="AQ9" s="315">
        <v>81198</v>
      </c>
      <c r="AR9" s="316">
        <v>38.299999999999997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522</v>
      </c>
      <c r="AL10" s="1178"/>
      <c r="AM10" s="1178"/>
      <c r="AN10" s="1179"/>
      <c r="AO10" s="317">
        <v>5831</v>
      </c>
      <c r="AP10" s="317">
        <v>105</v>
      </c>
      <c r="AQ10" s="318">
        <v>5531</v>
      </c>
      <c r="AR10" s="319">
        <v>-98.1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523</v>
      </c>
      <c r="AL11" s="1178"/>
      <c r="AM11" s="1178"/>
      <c r="AN11" s="1179"/>
      <c r="AO11" s="317">
        <v>65725</v>
      </c>
      <c r="AP11" s="317">
        <v>1183</v>
      </c>
      <c r="AQ11" s="318">
        <v>1383</v>
      </c>
      <c r="AR11" s="319">
        <v>-14.5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525</v>
      </c>
      <c r="AP12" s="317" t="s">
        <v>525</v>
      </c>
      <c r="AQ12" s="318">
        <v>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526</v>
      </c>
      <c r="AL13" s="1178"/>
      <c r="AM13" s="1178"/>
      <c r="AN13" s="1179"/>
      <c r="AO13" s="317">
        <v>298703</v>
      </c>
      <c r="AP13" s="317">
        <v>5375</v>
      </c>
      <c r="AQ13" s="318">
        <v>2870</v>
      </c>
      <c r="AR13" s="319">
        <v>87.3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527</v>
      </c>
      <c r="AL14" s="1178"/>
      <c r="AM14" s="1178"/>
      <c r="AN14" s="1179"/>
      <c r="AO14" s="317">
        <v>355</v>
      </c>
      <c r="AP14" s="317">
        <v>6</v>
      </c>
      <c r="AQ14" s="318">
        <v>1754</v>
      </c>
      <c r="AR14" s="319">
        <v>-99.7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528</v>
      </c>
      <c r="AL15" s="1184"/>
      <c r="AM15" s="1184"/>
      <c r="AN15" s="1185"/>
      <c r="AO15" s="317">
        <v>-518835</v>
      </c>
      <c r="AP15" s="317">
        <v>-9335</v>
      </c>
      <c r="AQ15" s="318">
        <v>-6387</v>
      </c>
      <c r="AR15" s="319">
        <v>46.2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6094340</v>
      </c>
      <c r="AP16" s="317">
        <v>109656</v>
      </c>
      <c r="AQ16" s="318">
        <v>86357</v>
      </c>
      <c r="AR16" s="319">
        <v>27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533</v>
      </c>
      <c r="AL21" s="1187"/>
      <c r="AM21" s="1187"/>
      <c r="AN21" s="1188"/>
      <c r="AO21" s="330">
        <v>11.07</v>
      </c>
      <c r="AP21" s="331">
        <v>8.1999999999999993</v>
      </c>
      <c r="AQ21" s="332">
        <v>2.87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534</v>
      </c>
      <c r="AL22" s="1187"/>
      <c r="AM22" s="1187"/>
      <c r="AN22" s="1188"/>
      <c r="AO22" s="335">
        <v>94.6</v>
      </c>
      <c r="AP22" s="336">
        <v>98</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538</v>
      </c>
      <c r="AL32" s="1181"/>
      <c r="AM32" s="1181"/>
      <c r="AN32" s="1182"/>
      <c r="AO32" s="345">
        <v>3965238</v>
      </c>
      <c r="AP32" s="345">
        <v>71347</v>
      </c>
      <c r="AQ32" s="346">
        <v>54377</v>
      </c>
      <c r="AR32" s="347">
        <v>31.2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539</v>
      </c>
      <c r="AL33" s="1181"/>
      <c r="AM33" s="1181"/>
      <c r="AN33" s="1182"/>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540</v>
      </c>
      <c r="AL34" s="1181"/>
      <c r="AM34" s="1181"/>
      <c r="AN34" s="1182"/>
      <c r="AO34" s="345" t="s">
        <v>525</v>
      </c>
      <c r="AP34" s="345" t="s">
        <v>525</v>
      </c>
      <c r="AQ34" s="346">
        <v>3</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541</v>
      </c>
      <c r="AL35" s="1181"/>
      <c r="AM35" s="1181"/>
      <c r="AN35" s="1182"/>
      <c r="AO35" s="345">
        <v>208093</v>
      </c>
      <c r="AP35" s="345">
        <v>3744</v>
      </c>
      <c r="AQ35" s="346">
        <v>13654</v>
      </c>
      <c r="AR35" s="347">
        <v>-72.599999999999994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542</v>
      </c>
      <c r="AL36" s="1181"/>
      <c r="AM36" s="1181"/>
      <c r="AN36" s="1182"/>
      <c r="AO36" s="345" t="s">
        <v>525</v>
      </c>
      <c r="AP36" s="345" t="s">
        <v>525</v>
      </c>
      <c r="AQ36" s="346">
        <v>1462</v>
      </c>
      <c r="AR36" s="347" t="s">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543</v>
      </c>
      <c r="AL37" s="1181"/>
      <c r="AM37" s="1181"/>
      <c r="AN37" s="1182"/>
      <c r="AO37" s="345" t="s">
        <v>525</v>
      </c>
      <c r="AP37" s="345" t="s">
        <v>525</v>
      </c>
      <c r="AQ37" s="346">
        <v>670</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544</v>
      </c>
      <c r="AL38" s="1190"/>
      <c r="AM38" s="1190"/>
      <c r="AN38" s="1191"/>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545</v>
      </c>
      <c r="AL39" s="1190"/>
      <c r="AM39" s="1190"/>
      <c r="AN39" s="1191"/>
      <c r="AO39" s="345">
        <v>-157788</v>
      </c>
      <c r="AP39" s="345">
        <v>-2839</v>
      </c>
      <c r="AQ39" s="346">
        <v>-4140</v>
      </c>
      <c r="AR39" s="347">
        <v>-31.4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546</v>
      </c>
      <c r="AL40" s="1181"/>
      <c r="AM40" s="1181"/>
      <c r="AN40" s="1182"/>
      <c r="AO40" s="345">
        <v>-2730959</v>
      </c>
      <c r="AP40" s="345">
        <v>-49138</v>
      </c>
      <c r="AQ40" s="346">
        <v>-48517</v>
      </c>
      <c r="AR40" s="347">
        <v>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1284584</v>
      </c>
      <c r="AP41" s="345">
        <v>23114</v>
      </c>
      <c r="AQ41" s="346">
        <v>17509</v>
      </c>
      <c r="AR41" s="347">
        <v>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516</v>
      </c>
      <c r="AN49" s="1197" t="s">
        <v>550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10306058</v>
      </c>
      <c r="AN51" s="367">
        <v>189659</v>
      </c>
      <c r="AO51" s="368">
        <v>-8.1</v>
      </c>
      <c r="AP51" s="369">
        <v>67319</v>
      </c>
      <c r="AQ51" s="370">
        <v>-27</v>
      </c>
      <c r="AR51" s="371">
        <v>18.899999999999999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1893555</v>
      </c>
      <c r="AN52" s="375">
        <v>34846</v>
      </c>
      <c r="AO52" s="376">
        <v>53.6</v>
      </c>
      <c r="AP52" s="377">
        <v>38101</v>
      </c>
      <c r="AQ52" s="378">
        <v>2.4</v>
      </c>
      <c r="AR52" s="379">
        <v>51.2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8649669</v>
      </c>
      <c r="AN53" s="367">
        <v>158879</v>
      </c>
      <c r="AO53" s="368">
        <v>-16.2</v>
      </c>
      <c r="AP53" s="369">
        <v>70615</v>
      </c>
      <c r="AQ53" s="370">
        <v>4.9000000000000004</v>
      </c>
      <c r="AR53" s="371">
        <v>-21.1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1174101</v>
      </c>
      <c r="AN54" s="375">
        <v>21566</v>
      </c>
      <c r="AO54" s="376">
        <v>-38.1</v>
      </c>
      <c r="AP54" s="377">
        <v>37382</v>
      </c>
      <c r="AQ54" s="378">
        <v>-1.9</v>
      </c>
      <c r="AR54" s="379">
        <v>-36.200000000000003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8994891</v>
      </c>
      <c r="AN55" s="367">
        <v>164666</v>
      </c>
      <c r="AO55" s="368">
        <v>3.6</v>
      </c>
      <c r="AP55" s="369">
        <v>69185</v>
      </c>
      <c r="AQ55" s="370">
        <v>-2</v>
      </c>
      <c r="AR55" s="371">
        <v>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3114138</v>
      </c>
      <c r="AN56" s="375">
        <v>57009</v>
      </c>
      <c r="AO56" s="376">
        <v>164.3</v>
      </c>
      <c r="AP56" s="377">
        <v>38519</v>
      </c>
      <c r="AQ56" s="378">
        <v>3</v>
      </c>
      <c r="AR56" s="379">
        <v>161.30000000000001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12471099</v>
      </c>
      <c r="AN57" s="367">
        <v>224972</v>
      </c>
      <c r="AO57" s="368">
        <v>36.6</v>
      </c>
      <c r="AP57" s="369">
        <v>70166</v>
      </c>
      <c r="AQ57" s="370">
        <v>1.4</v>
      </c>
      <c r="AR57" s="371">
        <v>35.200000000000003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5316921</v>
      </c>
      <c r="AN58" s="375">
        <v>95914</v>
      </c>
      <c r="AO58" s="376">
        <v>68.2</v>
      </c>
      <c r="AP58" s="377">
        <v>36115</v>
      </c>
      <c r="AQ58" s="378">
        <v>-6.2</v>
      </c>
      <c r="AR58" s="379">
        <v>74.400000000000006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14987018</v>
      </c>
      <c r="AN59" s="367">
        <v>269662</v>
      </c>
      <c r="AO59" s="368">
        <v>19.899999999999999</v>
      </c>
      <c r="AP59" s="369">
        <v>70329</v>
      </c>
      <c r="AQ59" s="370">
        <v>0.2</v>
      </c>
      <c r="AR59" s="371">
        <v>19.7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9111436</v>
      </c>
      <c r="AN60" s="375">
        <v>163943</v>
      </c>
      <c r="AO60" s="376">
        <v>70.900000000000006</v>
      </c>
      <c r="AP60" s="377">
        <v>39403</v>
      </c>
      <c r="AQ60" s="378">
        <v>9.1</v>
      </c>
      <c r="AR60" s="379">
        <v>61.8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11081747</v>
      </c>
      <c r="AN61" s="382">
        <v>201568</v>
      </c>
      <c r="AO61" s="383">
        <v>7.2</v>
      </c>
      <c r="AP61" s="384">
        <v>69523</v>
      </c>
      <c r="AQ61" s="385">
        <v>-4.5</v>
      </c>
      <c r="AR61" s="371">
        <v>11.7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4122030</v>
      </c>
      <c r="AN62" s="375">
        <v>74656</v>
      </c>
      <c r="AO62" s="376">
        <v>63.8</v>
      </c>
      <c r="AP62" s="377">
        <v>37904</v>
      </c>
      <c r="AQ62" s="378">
        <v>1.3</v>
      </c>
      <c r="AR62" s="379">
        <v>62.5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FsOd8PNOeKb4Sbz3b8CK6Otd5M7g7JWoTmFzF6BJHnKP0l/GDd5O60Iv85rV/+3jQJ23/v4YsKuIZEkY2GC9g==" saltValue="BTVfTVmawWE0j3Vuk9VY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9minrDilai8RqWDk8bxALJtMjrsolINYHnJvW33Not7acdThF7WLmxJsdeu3P9kEwNtrKshegqZqm3qsSp9EIA==" saltValue="iabpzOYIJ5cLdLPSZd9I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O1X3qv+T6UVCHSb3you2Aqb5z+bFrsL41Edkx0h9E/94MlYP4B8rkgWH4AMg+seo5/sy2VentV9B2xbDbo32MQ==" saltValue="x5HDPJQY+I+lGRDDJX3g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41.48</v>
      </c>
      <c r="G47" s="12">
        <v>47.35</v>
      </c>
      <c r="H47" s="12">
        <v>53.86</v>
      </c>
      <c r="I47" s="12">
        <v>53.43</v>
      </c>
      <c r="J47" s="13">
        <v>48.43</v>
      </c>
    </row>
    <row r="48" spans="2:10" ht="57.75" customHeight="1" x14ac:dyDescent="0.15">
      <c r="B48" s="14"/>
      <c r="C48" s="1202" t="s">
        <v>4</v>
      </c>
      <c r="D48" s="1202"/>
      <c r="E48" s="1203"/>
      <c r="F48" s="15">
        <v>10.6</v>
      </c>
      <c r="G48" s="16">
        <v>11.1</v>
      </c>
      <c r="H48" s="16">
        <v>8.6199999999999992</v>
      </c>
      <c r="I48" s="16">
        <v>9.83</v>
      </c>
      <c r="J48" s="17">
        <v>10.79</v>
      </c>
    </row>
    <row r="49" spans="2:10" ht="57.75" customHeight="1" thickBot="1" x14ac:dyDescent="0.2">
      <c r="B49" s="18"/>
      <c r="C49" s="1204" t="s">
        <v>5</v>
      </c>
      <c r="D49" s="1204"/>
      <c r="E49" s="1205"/>
      <c r="F49" s="19">
        <v>8.73</v>
      </c>
      <c r="G49" s="20">
        <v>5.76</v>
      </c>
      <c r="H49" s="20">
        <v>3.03</v>
      </c>
      <c r="I49" s="20">
        <v>4.5199999999999996</v>
      </c>
      <c r="J49" s="21" t="s">
        <v>571</v>
      </c>
    </row>
    <row r="50" spans="2:10" ht="13.5" customHeight="1" x14ac:dyDescent="0.15"/>
  </sheetData>
  <sheetProtection algorithmName="SHA-512" hashValue="IanjJt7mbIVYOUvxDKsLPrYQdJOVjkIhggtQpwxiEqFohM/J8YW6SJ3j0W/tCt9hB7Gr3WkaU49exbTu3jGYwA==" saltValue="HREGdKqH+YXOecqJufS9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2022-03-03T05:15:56Z</cp:lastPrinted>
  <dcterms:created xsi:type="dcterms:W3CDTF">2022-02-02T07:46:01Z</dcterms:created>
  <dcterms:modified xsi:type="dcterms:W3CDTF">2022-03-18T01:04:31Z</dcterms:modified>
  <cp:category/>
</cp:coreProperties>
</file>